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-105" yWindow="-105" windowWidth="23250" windowHeight="125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U201" i="1" l="1"/>
  <c r="AR201" i="1"/>
  <c r="AQ201" i="1"/>
  <c r="AO201" i="1"/>
  <c r="Z201" i="1"/>
  <c r="Y201" i="1"/>
  <c r="R201" i="1"/>
  <c r="K201" i="1"/>
  <c r="H201" i="1"/>
  <c r="AU200" i="1"/>
  <c r="AQ200" i="1"/>
  <c r="AP200" i="1"/>
  <c r="AO200" i="1"/>
  <c r="AB200" i="1"/>
  <c r="Y200" i="1"/>
  <c r="K200" i="1"/>
  <c r="J200" i="1"/>
  <c r="I200" i="1"/>
  <c r="H200" i="1"/>
  <c r="AX199" i="1"/>
  <c r="AT199" i="1"/>
  <c r="AP199" i="1"/>
  <c r="AS199" i="1" s="1"/>
  <c r="AO199" i="1"/>
  <c r="AF199" i="1"/>
  <c r="AE199" i="1"/>
  <c r="AB199" i="1"/>
  <c r="AA199" i="1"/>
  <c r="Z199" i="1"/>
  <c r="AH199" i="1" s="1"/>
  <c r="Y199" i="1"/>
  <c r="J199" i="1"/>
  <c r="I199" i="1"/>
  <c r="H199" i="1"/>
  <c r="K199" i="1" s="1"/>
  <c r="N199" i="1" s="1"/>
  <c r="AR198" i="1"/>
  <c r="AO198" i="1"/>
  <c r="AH198" i="1"/>
  <c r="AA198" i="1"/>
  <c r="Z198" i="1"/>
  <c r="Y198" i="1"/>
  <c r="AB198" i="1" s="1"/>
  <c r="I198" i="1"/>
  <c r="H198" i="1"/>
  <c r="AV197" i="1"/>
  <c r="AR197" i="1"/>
  <c r="AQ197" i="1"/>
  <c r="AP197" i="1"/>
  <c r="AO197" i="1"/>
  <c r="Y197" i="1"/>
  <c r="K197" i="1"/>
  <c r="H197" i="1"/>
  <c r="AU196" i="1"/>
  <c r="AQ196" i="1"/>
  <c r="AP196" i="1"/>
  <c r="AO196" i="1"/>
  <c r="AB196" i="1"/>
  <c r="Y196" i="1"/>
  <c r="K196" i="1"/>
  <c r="J196" i="1"/>
  <c r="H196" i="1"/>
  <c r="I196" i="1" s="1"/>
  <c r="AO195" i="1"/>
  <c r="AB195" i="1"/>
  <c r="AA195" i="1"/>
  <c r="Y195" i="1"/>
  <c r="Z195" i="1" s="1"/>
  <c r="AH195" i="1" s="1"/>
  <c r="N195" i="1"/>
  <c r="J195" i="1"/>
  <c r="I195" i="1"/>
  <c r="H195" i="1"/>
  <c r="K195" i="1" s="1"/>
  <c r="AR194" i="1"/>
  <c r="AO194" i="1"/>
  <c r="AA194" i="1"/>
  <c r="Z194" i="1"/>
  <c r="Y194" i="1"/>
  <c r="AB194" i="1" s="1"/>
  <c r="H194" i="1"/>
  <c r="AR193" i="1"/>
  <c r="AQ193" i="1"/>
  <c r="AO193" i="1"/>
  <c r="Z193" i="1"/>
  <c r="Y193" i="1"/>
  <c r="H193" i="1"/>
  <c r="AU192" i="1"/>
  <c r="AQ192" i="1"/>
  <c r="AP192" i="1"/>
  <c r="AO192" i="1"/>
  <c r="Y192" i="1"/>
  <c r="K192" i="1"/>
  <c r="J192" i="1"/>
  <c r="H192" i="1"/>
  <c r="I192" i="1" s="1"/>
  <c r="AO191" i="1"/>
  <c r="AB191" i="1"/>
  <c r="AA191" i="1"/>
  <c r="Y191" i="1"/>
  <c r="Z191" i="1" s="1"/>
  <c r="AH191" i="1" s="1"/>
  <c r="K191" i="1"/>
  <c r="J191" i="1"/>
  <c r="I191" i="1"/>
  <c r="H191" i="1"/>
  <c r="AR190" i="1"/>
  <c r="AO190" i="1"/>
  <c r="AB190" i="1"/>
  <c r="AA190" i="1"/>
  <c r="Z190" i="1"/>
  <c r="Y190" i="1"/>
  <c r="H190" i="1"/>
  <c r="AV189" i="1"/>
  <c r="AR189" i="1"/>
  <c r="AQ189" i="1"/>
  <c r="AO189" i="1"/>
  <c r="AA189" i="1"/>
  <c r="Z189" i="1"/>
  <c r="Y189" i="1"/>
  <c r="AB189" i="1" s="1"/>
  <c r="J189" i="1"/>
  <c r="H189" i="1"/>
  <c r="AV188" i="1"/>
  <c r="AR188" i="1"/>
  <c r="AQ188" i="1"/>
  <c r="AO188" i="1"/>
  <c r="AH188" i="1"/>
  <c r="AG188" i="1"/>
  <c r="AA188" i="1"/>
  <c r="Z188" i="1"/>
  <c r="Y188" i="1"/>
  <c r="AB188" i="1" s="1"/>
  <c r="O188" i="1"/>
  <c r="K188" i="1"/>
  <c r="I188" i="1"/>
  <c r="H188" i="1"/>
  <c r="J188" i="1" s="1"/>
  <c r="AV187" i="1"/>
  <c r="AU187" i="1"/>
  <c r="AR187" i="1"/>
  <c r="AQ187" i="1"/>
  <c r="AP187" i="1"/>
  <c r="AO187" i="1"/>
  <c r="AH187" i="1"/>
  <c r="AF187" i="1"/>
  <c r="AC187" i="1"/>
  <c r="AB187" i="1"/>
  <c r="Z187" i="1"/>
  <c r="AG187" i="1" s="1"/>
  <c r="Y187" i="1"/>
  <c r="AA187" i="1" s="1"/>
  <c r="R187" i="1"/>
  <c r="K187" i="1"/>
  <c r="J187" i="1"/>
  <c r="H187" i="1"/>
  <c r="I187" i="1" s="1"/>
  <c r="AU186" i="1"/>
  <c r="AQ186" i="1"/>
  <c r="AP186" i="1"/>
  <c r="AO186" i="1"/>
  <c r="Y186" i="1"/>
  <c r="K186" i="1"/>
  <c r="J186" i="1"/>
  <c r="I186" i="1"/>
  <c r="Q186" i="1" s="1"/>
  <c r="H186" i="1"/>
  <c r="AV185" i="1"/>
  <c r="AR185" i="1"/>
  <c r="AP185" i="1"/>
  <c r="AO185" i="1"/>
  <c r="AB185" i="1"/>
  <c r="AA185" i="1"/>
  <c r="Z185" i="1"/>
  <c r="Y185" i="1"/>
  <c r="H185" i="1"/>
  <c r="AV184" i="1"/>
  <c r="AR184" i="1"/>
  <c r="AQ184" i="1"/>
  <c r="AO184" i="1"/>
  <c r="AG184" i="1"/>
  <c r="AE184" i="1"/>
  <c r="AA184" i="1"/>
  <c r="Z184" i="1"/>
  <c r="Y184" i="1"/>
  <c r="AB184" i="1" s="1"/>
  <c r="L184" i="1"/>
  <c r="K184" i="1"/>
  <c r="I184" i="1"/>
  <c r="H184" i="1"/>
  <c r="J184" i="1" s="1"/>
  <c r="AX183" i="1"/>
  <c r="AV183" i="1"/>
  <c r="AU183" i="1"/>
  <c r="AR183" i="1"/>
  <c r="AQ183" i="1"/>
  <c r="AP183" i="1"/>
  <c r="AT183" i="1" s="1"/>
  <c r="AO183" i="1"/>
  <c r="AG183" i="1"/>
  <c r="AF183" i="1"/>
  <c r="AB183" i="1"/>
  <c r="Z183" i="1"/>
  <c r="AC183" i="1" s="1"/>
  <c r="Y183" i="1"/>
  <c r="AA183" i="1" s="1"/>
  <c r="P183" i="1"/>
  <c r="K183" i="1"/>
  <c r="J183" i="1"/>
  <c r="H183" i="1"/>
  <c r="I183" i="1" s="1"/>
  <c r="AU182" i="1"/>
  <c r="AQ182" i="1"/>
  <c r="AP182" i="1"/>
  <c r="AO182" i="1"/>
  <c r="Y182" i="1"/>
  <c r="K182" i="1"/>
  <c r="J182" i="1"/>
  <c r="I182" i="1"/>
  <c r="H182" i="1"/>
  <c r="AR181" i="1"/>
  <c r="AP181" i="1"/>
  <c r="AO181" i="1"/>
  <c r="AB181" i="1"/>
  <c r="AA181" i="1"/>
  <c r="Z181" i="1"/>
  <c r="Y181" i="1"/>
  <c r="J181" i="1"/>
  <c r="H181" i="1"/>
  <c r="AV180" i="1"/>
  <c r="AR180" i="1"/>
  <c r="AQ180" i="1"/>
  <c r="AO180" i="1"/>
  <c r="AA180" i="1"/>
  <c r="Z180" i="1"/>
  <c r="AH180" i="1" s="1"/>
  <c r="Y180" i="1"/>
  <c r="AB180" i="1" s="1"/>
  <c r="K180" i="1"/>
  <c r="I180" i="1"/>
  <c r="H180" i="1"/>
  <c r="J180" i="1" s="1"/>
  <c r="AV179" i="1"/>
  <c r="AU179" i="1"/>
  <c r="AR179" i="1"/>
  <c r="AQ179" i="1"/>
  <c r="AP179" i="1"/>
  <c r="AO179" i="1"/>
  <c r="AH179" i="1"/>
  <c r="AF179" i="1"/>
  <c r="AC179" i="1"/>
  <c r="AB179" i="1"/>
  <c r="Z179" i="1"/>
  <c r="AG179" i="1" s="1"/>
  <c r="Y179" i="1"/>
  <c r="AA179" i="1" s="1"/>
  <c r="P179" i="1"/>
  <c r="L179" i="1"/>
  <c r="K179" i="1"/>
  <c r="J179" i="1"/>
  <c r="H179" i="1"/>
  <c r="I179" i="1" s="1"/>
  <c r="AU178" i="1"/>
  <c r="AQ178" i="1"/>
  <c r="AP178" i="1"/>
  <c r="AO178" i="1"/>
  <c r="AB178" i="1"/>
  <c r="Y178" i="1"/>
  <c r="O178" i="1"/>
  <c r="K178" i="1"/>
  <c r="J178" i="1"/>
  <c r="I178" i="1"/>
  <c r="H178" i="1"/>
  <c r="AR177" i="1"/>
  <c r="AP177" i="1"/>
  <c r="AO177" i="1"/>
  <c r="AB177" i="1"/>
  <c r="AA177" i="1"/>
  <c r="Z177" i="1"/>
  <c r="Y177" i="1"/>
  <c r="H177" i="1"/>
  <c r="AV176" i="1"/>
  <c r="AR176" i="1"/>
  <c r="AQ176" i="1"/>
  <c r="AO176" i="1"/>
  <c r="AE176" i="1"/>
  <c r="AC176" i="1"/>
  <c r="AA176" i="1"/>
  <c r="Z176" i="1"/>
  <c r="AH176" i="1" s="1"/>
  <c r="Y176" i="1"/>
  <c r="AB176" i="1" s="1"/>
  <c r="Q176" i="1"/>
  <c r="K176" i="1"/>
  <c r="I176" i="1"/>
  <c r="H176" i="1"/>
  <c r="J176" i="1" s="1"/>
  <c r="AV175" i="1"/>
  <c r="AU175" i="1"/>
  <c r="AR175" i="1"/>
  <c r="AQ175" i="1"/>
  <c r="AP175" i="1"/>
  <c r="AO175" i="1"/>
  <c r="AG175" i="1"/>
  <c r="AF175" i="1"/>
  <c r="AB175" i="1"/>
  <c r="Z175" i="1"/>
  <c r="AC175" i="1" s="1"/>
  <c r="Y175" i="1"/>
  <c r="AA175" i="1" s="1"/>
  <c r="P175" i="1"/>
  <c r="K175" i="1"/>
  <c r="J175" i="1"/>
  <c r="H175" i="1"/>
  <c r="I175" i="1" s="1"/>
  <c r="AU174" i="1"/>
  <c r="AQ174" i="1"/>
  <c r="AP174" i="1"/>
  <c r="AO174" i="1"/>
  <c r="Y174" i="1"/>
  <c r="K174" i="1"/>
  <c r="J174" i="1"/>
  <c r="I174" i="1"/>
  <c r="H174" i="1"/>
  <c r="AR173" i="1"/>
  <c r="AP173" i="1"/>
  <c r="AO173" i="1"/>
  <c r="AB173" i="1"/>
  <c r="AA173" i="1"/>
  <c r="Z173" i="1"/>
  <c r="Y173" i="1"/>
  <c r="H173" i="1"/>
  <c r="AV172" i="1"/>
  <c r="AR172" i="1"/>
  <c r="AQ172" i="1"/>
  <c r="AO172" i="1"/>
  <c r="AC172" i="1"/>
  <c r="AA172" i="1"/>
  <c r="Z172" i="1"/>
  <c r="AH172" i="1" s="1"/>
  <c r="Y172" i="1"/>
  <c r="AB172" i="1" s="1"/>
  <c r="Q172" i="1"/>
  <c r="P172" i="1"/>
  <c r="K172" i="1"/>
  <c r="I172" i="1"/>
  <c r="H172" i="1"/>
  <c r="J172" i="1" s="1"/>
  <c r="AR171" i="1"/>
  <c r="AQ171" i="1"/>
  <c r="AP171" i="1"/>
  <c r="AO171" i="1"/>
  <c r="AB171" i="1"/>
  <c r="Z171" i="1"/>
  <c r="Y171" i="1"/>
  <c r="AA171" i="1" s="1"/>
  <c r="H171" i="1"/>
  <c r="AV170" i="1"/>
  <c r="AR170" i="1"/>
  <c r="AQ170" i="1"/>
  <c r="AP170" i="1"/>
  <c r="AO170" i="1"/>
  <c r="Y170" i="1"/>
  <c r="K170" i="1"/>
  <c r="H170" i="1"/>
  <c r="AO169" i="1"/>
  <c r="AG169" i="1"/>
  <c r="AF169" i="1"/>
  <c r="AC169" i="1"/>
  <c r="AB169" i="1"/>
  <c r="AA169" i="1"/>
  <c r="Y169" i="1"/>
  <c r="Z169" i="1" s="1"/>
  <c r="O169" i="1"/>
  <c r="K169" i="1"/>
  <c r="J169" i="1"/>
  <c r="N169" i="1" s="1"/>
  <c r="I169" i="1"/>
  <c r="H169" i="1"/>
  <c r="AO168" i="1"/>
  <c r="AH168" i="1"/>
  <c r="AB168" i="1"/>
  <c r="AA168" i="1"/>
  <c r="Z168" i="1"/>
  <c r="Y168" i="1"/>
  <c r="R168" i="1"/>
  <c r="I168" i="1"/>
  <c r="H168" i="1"/>
  <c r="AU167" i="1"/>
  <c r="AO167" i="1"/>
  <c r="Y167" i="1"/>
  <c r="H167" i="1"/>
  <c r="AV166" i="1"/>
  <c r="AR166" i="1"/>
  <c r="AQ166" i="1"/>
  <c r="AP166" i="1"/>
  <c r="AO166" i="1"/>
  <c r="Y166" i="1"/>
  <c r="K166" i="1"/>
  <c r="H166" i="1"/>
  <c r="AO165" i="1"/>
  <c r="AG165" i="1"/>
  <c r="AF165" i="1"/>
  <c r="AC165" i="1"/>
  <c r="AB165" i="1"/>
  <c r="AA165" i="1"/>
  <c r="Y165" i="1"/>
  <c r="Z165" i="1" s="1"/>
  <c r="K165" i="1"/>
  <c r="J165" i="1"/>
  <c r="I165" i="1"/>
  <c r="H165" i="1"/>
  <c r="AO164" i="1"/>
  <c r="AB164" i="1"/>
  <c r="AA164" i="1"/>
  <c r="Z164" i="1"/>
  <c r="Y164" i="1"/>
  <c r="I164" i="1"/>
  <c r="H164" i="1"/>
  <c r="AU163" i="1"/>
  <c r="AO163" i="1"/>
  <c r="AA163" i="1"/>
  <c r="Y163" i="1"/>
  <c r="H163" i="1"/>
  <c r="AV162" i="1"/>
  <c r="AR162" i="1"/>
  <c r="AQ162" i="1"/>
  <c r="AP162" i="1"/>
  <c r="AO162" i="1"/>
  <c r="Y162" i="1"/>
  <c r="K162" i="1"/>
  <c r="H162" i="1"/>
  <c r="AO161" i="1"/>
  <c r="AG161" i="1"/>
  <c r="AF161" i="1"/>
  <c r="AC161" i="1"/>
  <c r="AB161" i="1"/>
  <c r="AA161" i="1"/>
  <c r="Y161" i="1"/>
  <c r="Z161" i="1" s="1"/>
  <c r="Q161" i="1"/>
  <c r="K161" i="1"/>
  <c r="J161" i="1"/>
  <c r="I161" i="1"/>
  <c r="H161" i="1"/>
  <c r="AO160" i="1"/>
  <c r="AB160" i="1"/>
  <c r="AA160" i="1"/>
  <c r="Z160" i="1"/>
  <c r="Y160" i="1"/>
  <c r="I160" i="1"/>
  <c r="H160" i="1"/>
  <c r="AU159" i="1"/>
  <c r="AO159" i="1"/>
  <c r="AA159" i="1"/>
  <c r="Y159" i="1"/>
  <c r="H159" i="1"/>
  <c r="AV158" i="1"/>
  <c r="AR158" i="1"/>
  <c r="AQ158" i="1"/>
  <c r="AP158" i="1"/>
  <c r="AO158" i="1"/>
  <c r="Y158" i="1"/>
  <c r="K158" i="1"/>
  <c r="H158" i="1"/>
  <c r="AO157" i="1"/>
  <c r="AG157" i="1"/>
  <c r="AF157" i="1"/>
  <c r="AC157" i="1"/>
  <c r="AB157" i="1"/>
  <c r="AA157" i="1"/>
  <c r="Y157" i="1"/>
  <c r="Z157" i="1" s="1"/>
  <c r="Q157" i="1"/>
  <c r="O157" i="1"/>
  <c r="K157" i="1"/>
  <c r="J157" i="1"/>
  <c r="N157" i="1" s="1"/>
  <c r="I157" i="1"/>
  <c r="H157" i="1"/>
  <c r="AO156" i="1"/>
  <c r="AH156" i="1"/>
  <c r="AB156" i="1"/>
  <c r="AA156" i="1"/>
  <c r="Z156" i="1"/>
  <c r="Y156" i="1"/>
  <c r="R156" i="1"/>
  <c r="I156" i="1"/>
  <c r="H156" i="1"/>
  <c r="AU155" i="1"/>
  <c r="AO155" i="1"/>
  <c r="AA155" i="1"/>
  <c r="Y155" i="1"/>
  <c r="H155" i="1"/>
  <c r="AV154" i="1"/>
  <c r="AR154" i="1"/>
  <c r="AQ154" i="1"/>
  <c r="AP154" i="1"/>
  <c r="AO154" i="1"/>
  <c r="Y154" i="1"/>
  <c r="K154" i="1"/>
  <c r="H154" i="1"/>
  <c r="AO153" i="1"/>
  <c r="AG153" i="1"/>
  <c r="AF153" i="1"/>
  <c r="AC153" i="1"/>
  <c r="AB153" i="1"/>
  <c r="AA153" i="1"/>
  <c r="Y153" i="1"/>
  <c r="Z153" i="1" s="1"/>
  <c r="O153" i="1"/>
  <c r="K153" i="1"/>
  <c r="J153" i="1"/>
  <c r="N153" i="1" s="1"/>
  <c r="I153" i="1"/>
  <c r="H153" i="1"/>
  <c r="AO152" i="1"/>
  <c r="AH152" i="1"/>
  <c r="AB152" i="1"/>
  <c r="AA152" i="1"/>
  <c r="Z152" i="1"/>
  <c r="Y152" i="1"/>
  <c r="R152" i="1"/>
  <c r="I152" i="1"/>
  <c r="H152" i="1"/>
  <c r="AU151" i="1"/>
  <c r="AO151" i="1"/>
  <c r="Y151" i="1"/>
  <c r="H151" i="1"/>
  <c r="AV150" i="1"/>
  <c r="AR150" i="1"/>
  <c r="AQ150" i="1"/>
  <c r="AP150" i="1"/>
  <c r="AO150" i="1"/>
  <c r="Y150" i="1"/>
  <c r="K150" i="1"/>
  <c r="H150" i="1"/>
  <c r="AO149" i="1"/>
  <c r="AG149" i="1"/>
  <c r="AF149" i="1"/>
  <c r="AC149" i="1"/>
  <c r="AB149" i="1"/>
  <c r="AA149" i="1"/>
  <c r="Y149" i="1"/>
  <c r="Z149" i="1" s="1"/>
  <c r="K149" i="1"/>
  <c r="J149" i="1"/>
  <c r="I149" i="1"/>
  <c r="H149" i="1"/>
  <c r="AO148" i="1"/>
  <c r="AB148" i="1"/>
  <c r="AA148" i="1"/>
  <c r="Z148" i="1"/>
  <c r="Y148" i="1"/>
  <c r="I148" i="1"/>
  <c r="H148" i="1"/>
  <c r="AU147" i="1"/>
  <c r="AO147" i="1"/>
  <c r="AA147" i="1"/>
  <c r="Y147" i="1"/>
  <c r="H147" i="1"/>
  <c r="AV146" i="1"/>
  <c r="AR146" i="1"/>
  <c r="AQ146" i="1"/>
  <c r="AP146" i="1"/>
  <c r="AO146" i="1"/>
  <c r="Y146" i="1"/>
  <c r="K146" i="1"/>
  <c r="H146" i="1"/>
  <c r="AO145" i="1"/>
  <c r="AG145" i="1"/>
  <c r="AF145" i="1"/>
  <c r="AC145" i="1"/>
  <c r="AB145" i="1"/>
  <c r="AA145" i="1"/>
  <c r="Y145" i="1"/>
  <c r="Z145" i="1" s="1"/>
  <c r="Q145" i="1"/>
  <c r="O145" i="1"/>
  <c r="K145" i="1"/>
  <c r="J145" i="1"/>
  <c r="I145" i="1"/>
  <c r="H145" i="1"/>
  <c r="AO144" i="1"/>
  <c r="AH144" i="1"/>
  <c r="AB144" i="1"/>
  <c r="AA144" i="1"/>
  <c r="Z144" i="1"/>
  <c r="Y144" i="1"/>
  <c r="I144" i="1"/>
  <c r="H144" i="1"/>
  <c r="AU143" i="1"/>
  <c r="AO143" i="1"/>
  <c r="AA143" i="1"/>
  <c r="Y143" i="1"/>
  <c r="H143" i="1"/>
  <c r="AV142" i="1"/>
  <c r="AR142" i="1"/>
  <c r="AQ142" i="1"/>
  <c r="AP142" i="1"/>
  <c r="AO142" i="1"/>
  <c r="Y142" i="1"/>
  <c r="K142" i="1"/>
  <c r="H142" i="1"/>
  <c r="AO141" i="1"/>
  <c r="AG141" i="1"/>
  <c r="AF141" i="1"/>
  <c r="AC141" i="1"/>
  <c r="AB141" i="1"/>
  <c r="AA141" i="1"/>
  <c r="Y141" i="1"/>
  <c r="Z141" i="1" s="1"/>
  <c r="Q141" i="1"/>
  <c r="O141" i="1"/>
  <c r="K141" i="1"/>
  <c r="J141" i="1"/>
  <c r="N141" i="1" s="1"/>
  <c r="I141" i="1"/>
  <c r="H141" i="1"/>
  <c r="AO140" i="1"/>
  <c r="AB140" i="1"/>
  <c r="AA140" i="1"/>
  <c r="Z140" i="1"/>
  <c r="Y140" i="1"/>
  <c r="R140" i="1"/>
  <c r="I140" i="1"/>
  <c r="H140" i="1"/>
  <c r="AU139" i="1"/>
  <c r="AO139" i="1"/>
  <c r="AA139" i="1"/>
  <c r="Y139" i="1"/>
  <c r="H139" i="1"/>
  <c r="AR138" i="1"/>
  <c r="AQ138" i="1"/>
  <c r="AP138" i="1"/>
  <c r="AO138" i="1"/>
  <c r="Y138" i="1"/>
  <c r="H138" i="1"/>
  <c r="AR137" i="1"/>
  <c r="AO137" i="1"/>
  <c r="AA137" i="1"/>
  <c r="Y137" i="1"/>
  <c r="AB137" i="1" s="1"/>
  <c r="K137" i="1"/>
  <c r="H137" i="1"/>
  <c r="J137" i="1" s="1"/>
  <c r="AV136" i="1"/>
  <c r="AR136" i="1"/>
  <c r="AQ136" i="1"/>
  <c r="AP136" i="1"/>
  <c r="AO136" i="1"/>
  <c r="AB136" i="1"/>
  <c r="Y136" i="1"/>
  <c r="AA136" i="1" s="1"/>
  <c r="K136" i="1"/>
  <c r="H136" i="1"/>
  <c r="I136" i="1" s="1"/>
  <c r="AQ135" i="1"/>
  <c r="AO135" i="1"/>
  <c r="AG135" i="1"/>
  <c r="AF135" i="1"/>
  <c r="AC135" i="1"/>
  <c r="AB135" i="1"/>
  <c r="AA135" i="1"/>
  <c r="Y135" i="1"/>
  <c r="Z135" i="1" s="1"/>
  <c r="O135" i="1"/>
  <c r="K135" i="1"/>
  <c r="R134" i="1" s="1"/>
  <c r="J135" i="1"/>
  <c r="I135" i="1"/>
  <c r="H135" i="1"/>
  <c r="AR134" i="1"/>
  <c r="AO134" i="1"/>
  <c r="AB134" i="1"/>
  <c r="AA134" i="1"/>
  <c r="Z134" i="1"/>
  <c r="Y134" i="1"/>
  <c r="H134" i="1"/>
  <c r="AR133" i="1"/>
  <c r="AO133" i="1"/>
  <c r="AA133" i="1"/>
  <c r="Y133" i="1"/>
  <c r="AB133" i="1" s="1"/>
  <c r="K133" i="1"/>
  <c r="H133" i="1"/>
  <c r="J133" i="1" s="1"/>
  <c r="AV132" i="1"/>
  <c r="AR132" i="1"/>
  <c r="AQ132" i="1"/>
  <c r="AP132" i="1"/>
  <c r="AO132" i="1"/>
  <c r="AB132" i="1"/>
  <c r="Y132" i="1"/>
  <c r="AA132" i="1" s="1"/>
  <c r="K132" i="1"/>
  <c r="H132" i="1"/>
  <c r="I132" i="1" s="1"/>
  <c r="AQ131" i="1"/>
  <c r="AO131" i="1"/>
  <c r="AG131" i="1"/>
  <c r="AF131" i="1"/>
  <c r="AC131" i="1"/>
  <c r="AB131" i="1"/>
  <c r="AA131" i="1"/>
  <c r="Y131" i="1"/>
  <c r="Z131" i="1" s="1"/>
  <c r="Q131" i="1"/>
  <c r="O131" i="1"/>
  <c r="K131" i="1"/>
  <c r="J131" i="1"/>
  <c r="I131" i="1"/>
  <c r="H131" i="1"/>
  <c r="AR130" i="1"/>
  <c r="AO130" i="1"/>
  <c r="AB130" i="1"/>
  <c r="AA130" i="1"/>
  <c r="Z130" i="1"/>
  <c r="Y130" i="1"/>
  <c r="R130" i="1"/>
  <c r="H130" i="1"/>
  <c r="AR129" i="1"/>
  <c r="AO129" i="1"/>
  <c r="AA129" i="1"/>
  <c r="Y129" i="1"/>
  <c r="AB129" i="1" s="1"/>
  <c r="K129" i="1"/>
  <c r="H129" i="1"/>
  <c r="J129" i="1" s="1"/>
  <c r="AV128" i="1"/>
  <c r="AR128" i="1"/>
  <c r="AQ128" i="1"/>
  <c r="AP128" i="1"/>
  <c r="AO128" i="1"/>
  <c r="AB128" i="1"/>
  <c r="Y128" i="1"/>
  <c r="AA128" i="1" s="1"/>
  <c r="K128" i="1"/>
  <c r="H128" i="1"/>
  <c r="I128" i="1" s="1"/>
  <c r="AQ127" i="1"/>
  <c r="AO127" i="1"/>
  <c r="AG127" i="1"/>
  <c r="AF127" i="1"/>
  <c r="AC127" i="1"/>
  <c r="AB127" i="1"/>
  <c r="AA127" i="1"/>
  <c r="Y127" i="1"/>
  <c r="Z127" i="1" s="1"/>
  <c r="O127" i="1"/>
  <c r="K127" i="1"/>
  <c r="J127" i="1"/>
  <c r="Q127" i="1" s="1"/>
  <c r="I127" i="1"/>
  <c r="H127" i="1"/>
  <c r="AR126" i="1"/>
  <c r="AO126" i="1"/>
  <c r="AB126" i="1"/>
  <c r="AA126" i="1"/>
  <c r="Z126" i="1"/>
  <c r="Y126" i="1"/>
  <c r="R126" i="1"/>
  <c r="H126" i="1"/>
  <c r="AR125" i="1"/>
  <c r="AO125" i="1"/>
  <c r="AA125" i="1"/>
  <c r="Y125" i="1"/>
  <c r="AB125" i="1" s="1"/>
  <c r="K125" i="1"/>
  <c r="H125" i="1"/>
  <c r="J125" i="1" s="1"/>
  <c r="AV124" i="1"/>
  <c r="AR124" i="1"/>
  <c r="AQ124" i="1"/>
  <c r="AP124" i="1"/>
  <c r="AO124" i="1"/>
  <c r="AB124" i="1"/>
  <c r="Y124" i="1"/>
  <c r="AA124" i="1" s="1"/>
  <c r="K124" i="1"/>
  <c r="H124" i="1"/>
  <c r="I124" i="1" s="1"/>
  <c r="AQ123" i="1"/>
  <c r="AO123" i="1"/>
  <c r="AG123" i="1"/>
  <c r="AF123" i="1"/>
  <c r="AC123" i="1"/>
  <c r="AB123" i="1"/>
  <c r="AA123" i="1"/>
  <c r="Y123" i="1"/>
  <c r="Z123" i="1" s="1"/>
  <c r="K123" i="1"/>
  <c r="J123" i="1"/>
  <c r="I123" i="1"/>
  <c r="H123" i="1"/>
  <c r="AR122" i="1"/>
  <c r="AO122" i="1"/>
  <c r="AB122" i="1"/>
  <c r="AA122" i="1"/>
  <c r="Z122" i="1"/>
  <c r="Y122" i="1"/>
  <c r="H122" i="1"/>
  <c r="AR121" i="1"/>
  <c r="AO121" i="1"/>
  <c r="AA121" i="1"/>
  <c r="Y121" i="1"/>
  <c r="AB121" i="1" s="1"/>
  <c r="K121" i="1"/>
  <c r="H121" i="1"/>
  <c r="J121" i="1" s="1"/>
  <c r="AV120" i="1"/>
  <c r="AR120" i="1"/>
  <c r="AQ120" i="1"/>
  <c r="AP120" i="1"/>
  <c r="AO120" i="1"/>
  <c r="AB120" i="1"/>
  <c r="Y120" i="1"/>
  <c r="AA120" i="1" s="1"/>
  <c r="K120" i="1"/>
  <c r="H120" i="1"/>
  <c r="I120" i="1" s="1"/>
  <c r="AQ119" i="1"/>
  <c r="AO119" i="1"/>
  <c r="AG119" i="1"/>
  <c r="AF119" i="1"/>
  <c r="AC119" i="1"/>
  <c r="AB119" i="1"/>
  <c r="AA119" i="1"/>
  <c r="Y119" i="1"/>
  <c r="Z119" i="1" s="1"/>
  <c r="K119" i="1"/>
  <c r="J119" i="1"/>
  <c r="I119" i="1"/>
  <c r="H119" i="1"/>
  <c r="AR118" i="1"/>
  <c r="AO118" i="1"/>
  <c r="AB118" i="1"/>
  <c r="AA118" i="1"/>
  <c r="Z118" i="1"/>
  <c r="Y118" i="1"/>
  <c r="H118" i="1"/>
  <c r="AR117" i="1"/>
  <c r="AO117" i="1"/>
  <c r="AA117" i="1"/>
  <c r="Y117" i="1"/>
  <c r="AB117" i="1" s="1"/>
  <c r="K117" i="1"/>
  <c r="H117" i="1"/>
  <c r="J117" i="1" s="1"/>
  <c r="AV116" i="1"/>
  <c r="AR116" i="1"/>
  <c r="AQ116" i="1"/>
  <c r="AP116" i="1"/>
  <c r="AO116" i="1"/>
  <c r="AB116" i="1"/>
  <c r="Y116" i="1"/>
  <c r="AA116" i="1" s="1"/>
  <c r="K116" i="1"/>
  <c r="H116" i="1"/>
  <c r="I116" i="1" s="1"/>
  <c r="AQ115" i="1"/>
  <c r="AO115" i="1"/>
  <c r="AG115" i="1"/>
  <c r="AF115" i="1"/>
  <c r="AC115" i="1"/>
  <c r="AB115" i="1"/>
  <c r="AA115" i="1"/>
  <c r="Y115" i="1"/>
  <c r="Z115" i="1" s="1"/>
  <c r="Q115" i="1"/>
  <c r="O115" i="1"/>
  <c r="K115" i="1"/>
  <c r="J115" i="1"/>
  <c r="I115" i="1"/>
  <c r="H115" i="1"/>
  <c r="AR114" i="1"/>
  <c r="AO114" i="1"/>
  <c r="AB114" i="1"/>
  <c r="AA114" i="1"/>
  <c r="Z114" i="1"/>
  <c r="Y114" i="1"/>
  <c r="R114" i="1"/>
  <c r="H114" i="1"/>
  <c r="AR113" i="1"/>
  <c r="AO113" i="1"/>
  <c r="AA113" i="1"/>
  <c r="Y113" i="1"/>
  <c r="AB113" i="1" s="1"/>
  <c r="K113" i="1"/>
  <c r="H113" i="1"/>
  <c r="J113" i="1" s="1"/>
  <c r="AV112" i="1"/>
  <c r="AR112" i="1"/>
  <c r="AQ112" i="1"/>
  <c r="AP112" i="1"/>
  <c r="AO112" i="1"/>
  <c r="AB112" i="1"/>
  <c r="Y112" i="1"/>
  <c r="AA112" i="1" s="1"/>
  <c r="K112" i="1"/>
  <c r="H112" i="1"/>
  <c r="I112" i="1" s="1"/>
  <c r="AQ111" i="1"/>
  <c r="AO111" i="1"/>
  <c r="AG111" i="1"/>
  <c r="AF111" i="1"/>
  <c r="AC111" i="1"/>
  <c r="AB111" i="1"/>
  <c r="AA111" i="1"/>
  <c r="Y111" i="1"/>
  <c r="Z111" i="1" s="1"/>
  <c r="K111" i="1"/>
  <c r="J111" i="1"/>
  <c r="I111" i="1"/>
  <c r="H111" i="1"/>
  <c r="AR110" i="1"/>
  <c r="AO110" i="1"/>
  <c r="AB110" i="1"/>
  <c r="AA110" i="1"/>
  <c r="Z110" i="1"/>
  <c r="Y110" i="1"/>
  <c r="H110" i="1"/>
  <c r="AR109" i="1"/>
  <c r="AO109" i="1"/>
  <c r="AA109" i="1"/>
  <c r="Y109" i="1"/>
  <c r="AB109" i="1" s="1"/>
  <c r="K109" i="1"/>
  <c r="H109" i="1"/>
  <c r="J109" i="1" s="1"/>
  <c r="AV108" i="1"/>
  <c r="AR108" i="1"/>
  <c r="AQ108" i="1"/>
  <c r="AP108" i="1"/>
  <c r="AO108" i="1"/>
  <c r="AB108" i="1"/>
  <c r="Y108" i="1"/>
  <c r="AA108" i="1" s="1"/>
  <c r="K108" i="1"/>
  <c r="H108" i="1"/>
  <c r="I108" i="1" s="1"/>
  <c r="AQ107" i="1"/>
  <c r="AO107" i="1"/>
  <c r="AG107" i="1"/>
  <c r="AF107" i="1"/>
  <c r="AC107" i="1"/>
  <c r="AB107" i="1"/>
  <c r="AA107" i="1"/>
  <c r="Y107" i="1"/>
  <c r="Z107" i="1" s="1"/>
  <c r="K107" i="1"/>
  <c r="J107" i="1"/>
  <c r="I107" i="1"/>
  <c r="H107" i="1"/>
  <c r="AR106" i="1"/>
  <c r="AO106" i="1"/>
  <c r="AB106" i="1"/>
  <c r="AA106" i="1"/>
  <c r="Z106" i="1"/>
  <c r="Y106" i="1"/>
  <c r="H106" i="1"/>
  <c r="AR105" i="1"/>
  <c r="AO105" i="1"/>
  <c r="AA105" i="1"/>
  <c r="Y105" i="1"/>
  <c r="AB105" i="1" s="1"/>
  <c r="K105" i="1"/>
  <c r="H105" i="1"/>
  <c r="J105" i="1" s="1"/>
  <c r="AV104" i="1"/>
  <c r="AR104" i="1"/>
  <c r="AQ104" i="1"/>
  <c r="AP104" i="1"/>
  <c r="AO104" i="1"/>
  <c r="AB104" i="1"/>
  <c r="Y104" i="1"/>
  <c r="AA104" i="1" s="1"/>
  <c r="K104" i="1"/>
  <c r="H104" i="1"/>
  <c r="I104" i="1" s="1"/>
  <c r="AQ103" i="1"/>
  <c r="AO103" i="1"/>
  <c r="AG103" i="1"/>
  <c r="AF103" i="1"/>
  <c r="AC103" i="1"/>
  <c r="AB103" i="1"/>
  <c r="AA103" i="1"/>
  <c r="Y103" i="1"/>
  <c r="Z103" i="1" s="1"/>
  <c r="Q103" i="1"/>
  <c r="K103" i="1"/>
  <c r="J103" i="1"/>
  <c r="I103" i="1"/>
  <c r="H103" i="1"/>
  <c r="AR102" i="1"/>
  <c r="AO102" i="1"/>
  <c r="AB102" i="1"/>
  <c r="AA102" i="1"/>
  <c r="Z102" i="1"/>
  <c r="Y102" i="1"/>
  <c r="H102" i="1"/>
  <c r="AR101" i="1"/>
  <c r="AO101" i="1"/>
  <c r="AA101" i="1"/>
  <c r="Y101" i="1"/>
  <c r="AB101" i="1" s="1"/>
  <c r="K101" i="1"/>
  <c r="H101" i="1"/>
  <c r="J101" i="1" s="1"/>
  <c r="AV100" i="1"/>
  <c r="AR100" i="1"/>
  <c r="AQ100" i="1"/>
  <c r="AP100" i="1"/>
  <c r="AO100" i="1"/>
  <c r="AB100" i="1"/>
  <c r="Y100" i="1"/>
  <c r="AA100" i="1" s="1"/>
  <c r="K100" i="1"/>
  <c r="H100" i="1"/>
  <c r="I100" i="1" s="1"/>
  <c r="AQ99" i="1"/>
  <c r="AO99" i="1"/>
  <c r="AG99" i="1"/>
  <c r="AF99" i="1"/>
  <c r="AC99" i="1"/>
  <c r="AB99" i="1"/>
  <c r="AA99" i="1"/>
  <c r="Y99" i="1"/>
  <c r="Z99" i="1" s="1"/>
  <c r="Q99" i="1"/>
  <c r="O99" i="1"/>
  <c r="K99" i="1"/>
  <c r="J99" i="1"/>
  <c r="I99" i="1"/>
  <c r="H99" i="1"/>
  <c r="AR98" i="1"/>
  <c r="AO98" i="1"/>
  <c r="AB98" i="1"/>
  <c r="AA98" i="1"/>
  <c r="Z98" i="1"/>
  <c r="Y98" i="1"/>
  <c r="R98" i="1"/>
  <c r="H98" i="1"/>
  <c r="AR97" i="1"/>
  <c r="AO97" i="1"/>
  <c r="AU97" i="1" s="1"/>
  <c r="Y97" i="1"/>
  <c r="K97" i="1"/>
  <c r="H97" i="1"/>
  <c r="AR96" i="1"/>
  <c r="AQ96" i="1"/>
  <c r="AP96" i="1"/>
  <c r="AO96" i="1"/>
  <c r="AB96" i="1"/>
  <c r="Y96" i="1"/>
  <c r="H96" i="1"/>
  <c r="AQ95" i="1"/>
  <c r="AO95" i="1"/>
  <c r="AG95" i="1"/>
  <c r="AF95" i="1"/>
  <c r="AC95" i="1"/>
  <c r="AB95" i="1"/>
  <c r="AA95" i="1"/>
  <c r="Y95" i="1"/>
  <c r="Z95" i="1" s="1"/>
  <c r="O95" i="1"/>
  <c r="M95" i="1"/>
  <c r="K95" i="1"/>
  <c r="L95" i="1" s="1"/>
  <c r="J95" i="1"/>
  <c r="I95" i="1"/>
  <c r="H95" i="1"/>
  <c r="AR94" i="1"/>
  <c r="AO94" i="1"/>
  <c r="AB94" i="1"/>
  <c r="AA94" i="1"/>
  <c r="Z94" i="1"/>
  <c r="Y94" i="1"/>
  <c r="I94" i="1"/>
  <c r="H94" i="1"/>
  <c r="AR93" i="1"/>
  <c r="AO93" i="1"/>
  <c r="AU93" i="1" s="1"/>
  <c r="Y93" i="1"/>
  <c r="K93" i="1"/>
  <c r="H93" i="1"/>
  <c r="AV92" i="1"/>
  <c r="AR92" i="1"/>
  <c r="AQ92" i="1"/>
  <c r="AP92" i="1"/>
  <c r="AO92" i="1"/>
  <c r="AB92" i="1"/>
  <c r="Y92" i="1"/>
  <c r="K92" i="1"/>
  <c r="H92" i="1"/>
  <c r="AQ91" i="1"/>
  <c r="AO91" i="1"/>
  <c r="AG91" i="1"/>
  <c r="AF91" i="1"/>
  <c r="AC91" i="1"/>
  <c r="AB91" i="1"/>
  <c r="AA91" i="1"/>
  <c r="Y91" i="1"/>
  <c r="Z91" i="1" s="1"/>
  <c r="O91" i="1"/>
  <c r="M91" i="1"/>
  <c r="K91" i="1"/>
  <c r="L91" i="1" s="1"/>
  <c r="J91" i="1"/>
  <c r="I91" i="1"/>
  <c r="H91" i="1"/>
  <c r="AR90" i="1"/>
  <c r="AO90" i="1"/>
  <c r="AB90" i="1"/>
  <c r="AA90" i="1"/>
  <c r="Z90" i="1"/>
  <c r="Y90" i="1"/>
  <c r="H90" i="1"/>
  <c r="AR89" i="1"/>
  <c r="AO89" i="1"/>
  <c r="AU89" i="1" s="1"/>
  <c r="Y89" i="1"/>
  <c r="K89" i="1"/>
  <c r="H89" i="1"/>
  <c r="AR88" i="1"/>
  <c r="AQ88" i="1"/>
  <c r="AP88" i="1"/>
  <c r="AO88" i="1"/>
  <c r="AB88" i="1"/>
  <c r="Y88" i="1"/>
  <c r="K88" i="1"/>
  <c r="H88" i="1"/>
  <c r="AQ87" i="1"/>
  <c r="AO87" i="1"/>
  <c r="AG87" i="1"/>
  <c r="AF87" i="1"/>
  <c r="AC87" i="1"/>
  <c r="AB87" i="1"/>
  <c r="AA87" i="1"/>
  <c r="Y87" i="1"/>
  <c r="Z87" i="1" s="1"/>
  <c r="K87" i="1"/>
  <c r="J87" i="1"/>
  <c r="I87" i="1"/>
  <c r="H87" i="1"/>
  <c r="AR86" i="1"/>
  <c r="AO86" i="1"/>
  <c r="AB86" i="1"/>
  <c r="AA86" i="1"/>
  <c r="Z86" i="1"/>
  <c r="Y86" i="1"/>
  <c r="H86" i="1"/>
  <c r="AO85" i="1"/>
  <c r="Y85" i="1"/>
  <c r="H85" i="1"/>
  <c r="AR84" i="1"/>
  <c r="AQ84" i="1"/>
  <c r="AP84" i="1"/>
  <c r="AO84" i="1"/>
  <c r="AB84" i="1"/>
  <c r="Y84" i="1"/>
  <c r="K84" i="1"/>
  <c r="H84" i="1"/>
  <c r="AQ83" i="1"/>
  <c r="AO83" i="1"/>
  <c r="AG83" i="1"/>
  <c r="AF83" i="1"/>
  <c r="AC83" i="1"/>
  <c r="AB83" i="1"/>
  <c r="AA83" i="1"/>
  <c r="Y83" i="1"/>
  <c r="Z83" i="1" s="1"/>
  <c r="K83" i="1"/>
  <c r="J83" i="1"/>
  <c r="I83" i="1"/>
  <c r="H83" i="1"/>
  <c r="AR82" i="1"/>
  <c r="AO82" i="1"/>
  <c r="AB82" i="1"/>
  <c r="AA82" i="1"/>
  <c r="Z82" i="1"/>
  <c r="Y82" i="1"/>
  <c r="H82" i="1"/>
  <c r="AO81" i="1"/>
  <c r="AA81" i="1"/>
  <c r="Y81" i="1"/>
  <c r="H81" i="1"/>
  <c r="AV80" i="1"/>
  <c r="AR80" i="1"/>
  <c r="AQ80" i="1"/>
  <c r="AP80" i="1"/>
  <c r="AO80" i="1"/>
  <c r="Y80" i="1"/>
  <c r="K80" i="1"/>
  <c r="H80" i="1"/>
  <c r="AO79" i="1"/>
  <c r="AG79" i="1"/>
  <c r="AF79" i="1"/>
  <c r="AC79" i="1"/>
  <c r="AB79" i="1"/>
  <c r="AA79" i="1"/>
  <c r="Y79" i="1"/>
  <c r="Z79" i="1" s="1"/>
  <c r="Q79" i="1"/>
  <c r="O79" i="1"/>
  <c r="K79" i="1"/>
  <c r="J79" i="1"/>
  <c r="N79" i="1" s="1"/>
  <c r="I79" i="1"/>
  <c r="H79" i="1"/>
  <c r="AO78" i="1"/>
  <c r="AB78" i="1"/>
  <c r="AA78" i="1"/>
  <c r="Z78" i="1"/>
  <c r="Y78" i="1"/>
  <c r="R78" i="1"/>
  <c r="I78" i="1"/>
  <c r="H78" i="1"/>
  <c r="AU77" i="1"/>
  <c r="AO77" i="1"/>
  <c r="AB77" i="1"/>
  <c r="Z77" i="1"/>
  <c r="AC77" i="1" s="1"/>
  <c r="Y77" i="1"/>
  <c r="AA77" i="1" s="1"/>
  <c r="K77" i="1"/>
  <c r="J77" i="1"/>
  <c r="P77" i="1" s="1"/>
  <c r="H77" i="1"/>
  <c r="I77" i="1" s="1"/>
  <c r="AU76" i="1"/>
  <c r="AQ76" i="1"/>
  <c r="AP76" i="1"/>
  <c r="AO76" i="1"/>
  <c r="Y76" i="1"/>
  <c r="AA76" i="1" s="1"/>
  <c r="K76" i="1"/>
  <c r="J76" i="1"/>
  <c r="N76" i="1" s="1"/>
  <c r="I76" i="1"/>
  <c r="H76" i="1"/>
  <c r="AV75" i="1"/>
  <c r="AR75" i="1"/>
  <c r="AP75" i="1"/>
  <c r="AO75" i="1"/>
  <c r="AB75" i="1"/>
  <c r="AA75" i="1"/>
  <c r="Z75" i="1"/>
  <c r="Y75" i="1"/>
  <c r="J75" i="1"/>
  <c r="H75" i="1"/>
  <c r="K75" i="1" s="1"/>
  <c r="AV74" i="1"/>
  <c r="AR74" i="1"/>
  <c r="AQ74" i="1"/>
  <c r="AO74" i="1"/>
  <c r="AE74" i="1"/>
  <c r="AA74" i="1"/>
  <c r="Z74" i="1"/>
  <c r="Y74" i="1"/>
  <c r="AB74" i="1" s="1"/>
  <c r="P74" i="1"/>
  <c r="K74" i="1"/>
  <c r="I74" i="1"/>
  <c r="H74" i="1"/>
  <c r="J74" i="1" s="1"/>
  <c r="AV73" i="1"/>
  <c r="AU73" i="1"/>
  <c r="AR73" i="1"/>
  <c r="AQ73" i="1"/>
  <c r="AP73" i="1"/>
  <c r="AO73" i="1"/>
  <c r="AG73" i="1"/>
  <c r="AF73" i="1"/>
  <c r="AB73" i="1"/>
  <c r="Z73" i="1"/>
  <c r="Y73" i="1"/>
  <c r="AA73" i="1" s="1"/>
  <c r="P73" i="1"/>
  <c r="K73" i="1"/>
  <c r="J73" i="1"/>
  <c r="H73" i="1"/>
  <c r="I73" i="1" s="1"/>
  <c r="AU72" i="1"/>
  <c r="AQ72" i="1"/>
  <c r="AP72" i="1"/>
  <c r="AO72" i="1"/>
  <c r="AA72" i="1"/>
  <c r="Y72" i="1"/>
  <c r="N72" i="1"/>
  <c r="K72" i="1"/>
  <c r="J72" i="1"/>
  <c r="O72" i="1" s="1"/>
  <c r="I72" i="1"/>
  <c r="H72" i="1"/>
  <c r="AV71" i="1"/>
  <c r="AR71" i="1"/>
  <c r="AP71" i="1"/>
  <c r="AO71" i="1"/>
  <c r="AB71" i="1"/>
  <c r="AA71" i="1"/>
  <c r="Z71" i="1"/>
  <c r="Y71" i="1"/>
  <c r="J71" i="1"/>
  <c r="H71" i="1"/>
  <c r="K71" i="1" s="1"/>
  <c r="AV70" i="1"/>
  <c r="AR70" i="1"/>
  <c r="AQ70" i="1"/>
  <c r="AO70" i="1"/>
  <c r="AA70" i="1"/>
  <c r="Z70" i="1"/>
  <c r="AH70" i="1" s="1"/>
  <c r="Y70" i="1"/>
  <c r="AB70" i="1" s="1"/>
  <c r="K70" i="1"/>
  <c r="I70" i="1"/>
  <c r="AE70" i="1" s="1"/>
  <c r="H70" i="1"/>
  <c r="J70" i="1" s="1"/>
  <c r="AV69" i="1"/>
  <c r="AU69" i="1"/>
  <c r="AR69" i="1"/>
  <c r="AQ69" i="1"/>
  <c r="AP69" i="1"/>
  <c r="AO69" i="1"/>
  <c r="AB69" i="1"/>
  <c r="Z69" i="1"/>
  <c r="AF69" i="1" s="1"/>
  <c r="Y69" i="1"/>
  <c r="AA69" i="1" s="1"/>
  <c r="K69" i="1"/>
  <c r="J69" i="1"/>
  <c r="P69" i="1" s="1"/>
  <c r="H69" i="1"/>
  <c r="I69" i="1" s="1"/>
  <c r="AU68" i="1"/>
  <c r="AQ68" i="1"/>
  <c r="AP68" i="1"/>
  <c r="AO68" i="1"/>
  <c r="Y68" i="1"/>
  <c r="AA68" i="1" s="1"/>
  <c r="K68" i="1"/>
  <c r="J68" i="1"/>
  <c r="N68" i="1" s="1"/>
  <c r="I68" i="1"/>
  <c r="H68" i="1"/>
  <c r="AV67" i="1"/>
  <c r="AR67" i="1"/>
  <c r="AP67" i="1"/>
  <c r="AO67" i="1"/>
  <c r="AB67" i="1"/>
  <c r="AA67" i="1"/>
  <c r="Z67" i="1"/>
  <c r="Y67" i="1"/>
  <c r="J67" i="1"/>
  <c r="H67" i="1"/>
  <c r="K67" i="1" s="1"/>
  <c r="AV66" i="1"/>
  <c r="AR66" i="1"/>
  <c r="AQ66" i="1"/>
  <c r="AO66" i="1"/>
  <c r="AE66" i="1"/>
  <c r="AA66" i="1"/>
  <c r="Z66" i="1"/>
  <c r="Y66" i="1"/>
  <c r="AB66" i="1" s="1"/>
  <c r="P66" i="1"/>
  <c r="K66" i="1"/>
  <c r="I66" i="1"/>
  <c r="H66" i="1"/>
  <c r="J66" i="1" s="1"/>
  <c r="AV65" i="1"/>
  <c r="AU65" i="1"/>
  <c r="AR65" i="1"/>
  <c r="AQ65" i="1"/>
  <c r="AP65" i="1"/>
  <c r="AO65" i="1"/>
  <c r="AG65" i="1"/>
  <c r="AF65" i="1"/>
  <c r="AB65" i="1"/>
  <c r="Z65" i="1"/>
  <c r="Y65" i="1"/>
  <c r="AA65" i="1" s="1"/>
  <c r="P65" i="1"/>
  <c r="K65" i="1"/>
  <c r="J65" i="1"/>
  <c r="H65" i="1"/>
  <c r="I65" i="1" s="1"/>
  <c r="AU64" i="1"/>
  <c r="AQ64" i="1"/>
  <c r="AP64" i="1"/>
  <c r="AO64" i="1"/>
  <c r="AA64" i="1"/>
  <c r="Y64" i="1"/>
  <c r="N64" i="1"/>
  <c r="K64" i="1"/>
  <c r="J64" i="1"/>
  <c r="O64" i="1" s="1"/>
  <c r="I64" i="1"/>
  <c r="H64" i="1"/>
  <c r="AV63" i="1"/>
  <c r="AR63" i="1"/>
  <c r="AP63" i="1"/>
  <c r="AO63" i="1"/>
  <c r="AB63" i="1"/>
  <c r="AA63" i="1"/>
  <c r="Z63" i="1"/>
  <c r="Y63" i="1"/>
  <c r="J63" i="1"/>
  <c r="H63" i="1"/>
  <c r="K63" i="1" s="1"/>
  <c r="AV62" i="1"/>
  <c r="AR62" i="1"/>
  <c r="AQ62" i="1"/>
  <c r="AO62" i="1"/>
  <c r="AA62" i="1"/>
  <c r="Z62" i="1"/>
  <c r="AH62" i="1" s="1"/>
  <c r="Y62" i="1"/>
  <c r="AB62" i="1" s="1"/>
  <c r="K62" i="1"/>
  <c r="I62" i="1"/>
  <c r="AE62" i="1" s="1"/>
  <c r="H62" i="1"/>
  <c r="J62" i="1" s="1"/>
  <c r="AV61" i="1"/>
  <c r="AU61" i="1"/>
  <c r="AR61" i="1"/>
  <c r="AQ61" i="1"/>
  <c r="AP61" i="1"/>
  <c r="AO61" i="1"/>
  <c r="AB61" i="1"/>
  <c r="Z61" i="1"/>
  <c r="AF61" i="1" s="1"/>
  <c r="Y61" i="1"/>
  <c r="AA61" i="1" s="1"/>
  <c r="K61" i="1"/>
  <c r="J61" i="1"/>
  <c r="P61" i="1" s="1"/>
  <c r="H61" i="1"/>
  <c r="I61" i="1" s="1"/>
  <c r="AU60" i="1"/>
  <c r="AQ60" i="1"/>
  <c r="AP60" i="1"/>
  <c r="AO60" i="1"/>
  <c r="Y60" i="1"/>
  <c r="AA60" i="1" s="1"/>
  <c r="K60" i="1"/>
  <c r="J60" i="1"/>
  <c r="N60" i="1" s="1"/>
  <c r="I60" i="1"/>
  <c r="H60" i="1"/>
  <c r="AV59" i="1"/>
  <c r="AR59" i="1"/>
  <c r="AP59" i="1"/>
  <c r="AO59" i="1"/>
  <c r="AB59" i="1"/>
  <c r="AA59" i="1"/>
  <c r="Z59" i="1"/>
  <c r="Y59" i="1"/>
  <c r="J59" i="1"/>
  <c r="H59" i="1"/>
  <c r="K59" i="1" s="1"/>
  <c r="AV58" i="1"/>
  <c r="AR58" i="1"/>
  <c r="AQ58" i="1"/>
  <c r="AO58" i="1"/>
  <c r="AE58" i="1"/>
  <c r="AA58" i="1"/>
  <c r="Z58" i="1"/>
  <c r="Y58" i="1"/>
  <c r="AB58" i="1" s="1"/>
  <c r="P58" i="1"/>
  <c r="K58" i="1"/>
  <c r="I58" i="1"/>
  <c r="H58" i="1"/>
  <c r="J58" i="1" s="1"/>
  <c r="AV57" i="1"/>
  <c r="AU57" i="1"/>
  <c r="AR57" i="1"/>
  <c r="AQ57" i="1"/>
  <c r="AP57" i="1"/>
  <c r="AO57" i="1"/>
  <c r="AG57" i="1"/>
  <c r="AF57" i="1"/>
  <c r="AB57" i="1"/>
  <c r="Z57" i="1"/>
  <c r="Y57" i="1"/>
  <c r="AA57" i="1" s="1"/>
  <c r="P57" i="1"/>
  <c r="K57" i="1"/>
  <c r="J57" i="1"/>
  <c r="H57" i="1"/>
  <c r="I57" i="1" s="1"/>
  <c r="AU56" i="1"/>
  <c r="AQ56" i="1"/>
  <c r="AP56" i="1"/>
  <c r="AO56" i="1"/>
  <c r="AA56" i="1"/>
  <c r="Y56" i="1"/>
  <c r="N56" i="1"/>
  <c r="K56" i="1"/>
  <c r="J56" i="1"/>
  <c r="O56" i="1" s="1"/>
  <c r="I56" i="1"/>
  <c r="H56" i="1"/>
  <c r="AV55" i="1"/>
  <c r="AR55" i="1"/>
  <c r="AP55" i="1"/>
  <c r="AO55" i="1"/>
  <c r="AB55" i="1"/>
  <c r="AA55" i="1"/>
  <c r="Z55" i="1"/>
  <c r="Y55" i="1"/>
  <c r="J55" i="1"/>
  <c r="H55" i="1"/>
  <c r="K55" i="1" s="1"/>
  <c r="AV54" i="1"/>
  <c r="AR54" i="1"/>
  <c r="AQ54" i="1"/>
  <c r="AO54" i="1"/>
  <c r="AA54" i="1"/>
  <c r="Z54" i="1"/>
  <c r="AH54" i="1" s="1"/>
  <c r="Y54" i="1"/>
  <c r="AB54" i="1" s="1"/>
  <c r="K54" i="1"/>
  <c r="I54" i="1"/>
  <c r="AE54" i="1" s="1"/>
  <c r="H54" i="1"/>
  <c r="J54" i="1" s="1"/>
  <c r="AV53" i="1"/>
  <c r="AU53" i="1"/>
  <c r="AR53" i="1"/>
  <c r="AQ53" i="1"/>
  <c r="AP53" i="1"/>
  <c r="AO53" i="1"/>
  <c r="AB53" i="1"/>
  <c r="Z53" i="1"/>
  <c r="AF53" i="1" s="1"/>
  <c r="Y53" i="1"/>
  <c r="AA53" i="1" s="1"/>
  <c r="K53" i="1"/>
  <c r="J53" i="1"/>
  <c r="P53" i="1" s="1"/>
  <c r="H53" i="1"/>
  <c r="I53" i="1" s="1"/>
  <c r="AU52" i="1"/>
  <c r="AQ52" i="1"/>
  <c r="AP52" i="1"/>
  <c r="AO52" i="1"/>
  <c r="Y52" i="1"/>
  <c r="K52" i="1"/>
  <c r="J52" i="1"/>
  <c r="N52" i="1" s="1"/>
  <c r="I52" i="1"/>
  <c r="H52" i="1"/>
  <c r="AV51" i="1"/>
  <c r="AR51" i="1"/>
  <c r="AP51" i="1"/>
  <c r="AO51" i="1"/>
  <c r="AB51" i="1"/>
  <c r="AA51" i="1"/>
  <c r="Z51" i="1"/>
  <c r="Y51" i="1"/>
  <c r="J51" i="1"/>
  <c r="H51" i="1"/>
  <c r="K51" i="1" s="1"/>
  <c r="AV50" i="1"/>
  <c r="AR50" i="1"/>
  <c r="AQ50" i="1"/>
  <c r="AO50" i="1"/>
  <c r="AE50" i="1"/>
  <c r="AA50" i="1"/>
  <c r="Z50" i="1"/>
  <c r="Y50" i="1"/>
  <c r="AB50" i="1" s="1"/>
  <c r="P50" i="1"/>
  <c r="K50" i="1"/>
  <c r="I50" i="1"/>
  <c r="H50" i="1"/>
  <c r="J50" i="1" s="1"/>
  <c r="AV49" i="1"/>
  <c r="AU49" i="1"/>
  <c r="AR49" i="1"/>
  <c r="AQ49" i="1"/>
  <c r="AP49" i="1"/>
  <c r="AO49" i="1"/>
  <c r="AG49" i="1"/>
  <c r="AF49" i="1"/>
  <c r="AB49" i="1"/>
  <c r="Z49" i="1"/>
  <c r="Y49" i="1"/>
  <c r="AA49" i="1" s="1"/>
  <c r="P49" i="1"/>
  <c r="K49" i="1"/>
  <c r="J49" i="1"/>
  <c r="H49" i="1"/>
  <c r="I49" i="1" s="1"/>
  <c r="AU48" i="1"/>
  <c r="AQ48" i="1"/>
  <c r="AP48" i="1"/>
  <c r="AO48" i="1"/>
  <c r="AA48" i="1"/>
  <c r="Y48" i="1"/>
  <c r="N48" i="1"/>
  <c r="K48" i="1"/>
  <c r="J48" i="1"/>
  <c r="O48" i="1" s="1"/>
  <c r="I48" i="1"/>
  <c r="H48" i="1"/>
  <c r="AV47" i="1"/>
  <c r="AR47" i="1"/>
  <c r="AP47" i="1"/>
  <c r="AO47" i="1"/>
  <c r="AB47" i="1"/>
  <c r="AA47" i="1"/>
  <c r="Z47" i="1"/>
  <c r="Y47" i="1"/>
  <c r="J47" i="1"/>
  <c r="H47" i="1"/>
  <c r="K47" i="1" s="1"/>
  <c r="AV46" i="1"/>
  <c r="AR46" i="1"/>
  <c r="AQ46" i="1"/>
  <c r="AO46" i="1"/>
  <c r="AA46" i="1"/>
  <c r="Z46" i="1"/>
  <c r="AH46" i="1" s="1"/>
  <c r="Y46" i="1"/>
  <c r="AB46" i="1" s="1"/>
  <c r="K46" i="1"/>
  <c r="I46" i="1"/>
  <c r="AE46" i="1" s="1"/>
  <c r="H46" i="1"/>
  <c r="J46" i="1" s="1"/>
  <c r="AV45" i="1"/>
  <c r="AU45" i="1"/>
  <c r="AR45" i="1"/>
  <c r="AQ45" i="1"/>
  <c r="AP45" i="1"/>
  <c r="AO45" i="1"/>
  <c r="AB45" i="1"/>
  <c r="Z45" i="1"/>
  <c r="Y45" i="1"/>
  <c r="AA45" i="1" s="1"/>
  <c r="K45" i="1"/>
  <c r="O45" i="1" s="1"/>
  <c r="J45" i="1"/>
  <c r="P45" i="1" s="1"/>
  <c r="H45" i="1"/>
  <c r="I45" i="1" s="1"/>
  <c r="AU44" i="1"/>
  <c r="AQ44" i="1"/>
  <c r="AP44" i="1"/>
  <c r="AO44" i="1"/>
  <c r="Y44" i="1"/>
  <c r="K44" i="1"/>
  <c r="J44" i="1"/>
  <c r="N44" i="1" s="1"/>
  <c r="I44" i="1"/>
  <c r="H44" i="1"/>
  <c r="AV43" i="1"/>
  <c r="AR43" i="1"/>
  <c r="AP43" i="1"/>
  <c r="AO43" i="1"/>
  <c r="AB43" i="1"/>
  <c r="AA43" i="1"/>
  <c r="Z43" i="1"/>
  <c r="Y43" i="1"/>
  <c r="J43" i="1"/>
  <c r="H43" i="1"/>
  <c r="K43" i="1" s="1"/>
  <c r="AV42" i="1"/>
  <c r="AR42" i="1"/>
  <c r="AQ42" i="1"/>
  <c r="AO42" i="1"/>
  <c r="AE42" i="1"/>
  <c r="AA42" i="1"/>
  <c r="Z42" i="1"/>
  <c r="Y42" i="1"/>
  <c r="AB42" i="1" s="1"/>
  <c r="P42" i="1"/>
  <c r="K42" i="1"/>
  <c r="I42" i="1"/>
  <c r="H42" i="1"/>
  <c r="J42" i="1" s="1"/>
  <c r="AV41" i="1"/>
  <c r="AU41" i="1"/>
  <c r="AR41" i="1"/>
  <c r="AQ41" i="1"/>
  <c r="AP41" i="1"/>
  <c r="AO41" i="1"/>
  <c r="AG41" i="1"/>
  <c r="AF41" i="1"/>
  <c r="AB41" i="1"/>
  <c r="Z41" i="1"/>
  <c r="Y41" i="1"/>
  <c r="AA41" i="1" s="1"/>
  <c r="P41" i="1"/>
  <c r="K41" i="1"/>
  <c r="J41" i="1"/>
  <c r="H41" i="1"/>
  <c r="I41" i="1" s="1"/>
  <c r="AU40" i="1"/>
  <c r="AQ40" i="1"/>
  <c r="AP40" i="1"/>
  <c r="AO40" i="1"/>
  <c r="AA40" i="1"/>
  <c r="Y40" i="1"/>
  <c r="N40" i="1"/>
  <c r="K40" i="1"/>
  <c r="J40" i="1"/>
  <c r="O40" i="1" s="1"/>
  <c r="I40" i="1"/>
  <c r="H40" i="1"/>
  <c r="AV39" i="1"/>
  <c r="AR39" i="1"/>
  <c r="AP39" i="1"/>
  <c r="AO39" i="1"/>
  <c r="AB39" i="1"/>
  <c r="AA39" i="1"/>
  <c r="Z39" i="1"/>
  <c r="Y39" i="1"/>
  <c r="J39" i="1"/>
  <c r="H39" i="1"/>
  <c r="K39" i="1" s="1"/>
  <c r="AV38" i="1"/>
  <c r="AR38" i="1"/>
  <c r="AQ38" i="1"/>
  <c r="AO38" i="1"/>
  <c r="AA38" i="1"/>
  <c r="Z38" i="1"/>
  <c r="AH38" i="1" s="1"/>
  <c r="Y38" i="1"/>
  <c r="AB38" i="1" s="1"/>
  <c r="K38" i="1"/>
  <c r="O38" i="1" s="1"/>
  <c r="I38" i="1"/>
  <c r="AE38" i="1" s="1"/>
  <c r="H38" i="1"/>
  <c r="J38" i="1" s="1"/>
  <c r="AV37" i="1"/>
  <c r="AU37" i="1"/>
  <c r="AR37" i="1"/>
  <c r="AQ37" i="1"/>
  <c r="AP37" i="1"/>
  <c r="AO37" i="1"/>
  <c r="AB37" i="1"/>
  <c r="Z37" i="1"/>
  <c r="Y37" i="1"/>
  <c r="AA37" i="1" s="1"/>
  <c r="K37" i="1"/>
  <c r="J37" i="1"/>
  <c r="P37" i="1" s="1"/>
  <c r="H37" i="1"/>
  <c r="I37" i="1" s="1"/>
  <c r="AU36" i="1"/>
  <c r="AQ36" i="1"/>
  <c r="AP36" i="1"/>
  <c r="AO36" i="1"/>
  <c r="Y36" i="1"/>
  <c r="AA36" i="1" s="1"/>
  <c r="K36" i="1"/>
  <c r="J36" i="1"/>
  <c r="N36" i="1" s="1"/>
  <c r="I36" i="1"/>
  <c r="H36" i="1"/>
  <c r="AV35" i="1"/>
  <c r="AR35" i="1"/>
  <c r="AP35" i="1"/>
  <c r="AO35" i="1"/>
  <c r="AB35" i="1"/>
  <c r="AA35" i="1"/>
  <c r="Z35" i="1"/>
  <c r="Y35" i="1"/>
  <c r="J35" i="1"/>
  <c r="H35" i="1"/>
  <c r="K35" i="1" s="1"/>
  <c r="AV34" i="1"/>
  <c r="AR34" i="1"/>
  <c r="AQ34" i="1"/>
  <c r="AO34" i="1"/>
  <c r="AE34" i="1"/>
  <c r="AA34" i="1"/>
  <c r="Z34" i="1"/>
  <c r="Y34" i="1"/>
  <c r="AB34" i="1" s="1"/>
  <c r="P34" i="1"/>
  <c r="K34" i="1"/>
  <c r="I34" i="1"/>
  <c r="H34" i="1"/>
  <c r="J34" i="1" s="1"/>
  <c r="AV33" i="1"/>
  <c r="AU33" i="1"/>
  <c r="AR33" i="1"/>
  <c r="AQ33" i="1"/>
  <c r="AP33" i="1"/>
  <c r="AO33" i="1"/>
  <c r="AG33" i="1"/>
  <c r="AF33" i="1"/>
  <c r="AB33" i="1"/>
  <c r="Z33" i="1"/>
  <c r="Y33" i="1"/>
  <c r="AA33" i="1" s="1"/>
  <c r="P33" i="1"/>
  <c r="K33" i="1"/>
  <c r="J33" i="1"/>
  <c r="H33" i="1"/>
  <c r="I33" i="1" s="1"/>
  <c r="AU32" i="1"/>
  <c r="AQ32" i="1"/>
  <c r="AP32" i="1"/>
  <c r="AO32" i="1"/>
  <c r="AA32" i="1"/>
  <c r="Y32" i="1"/>
  <c r="N32" i="1"/>
  <c r="K32" i="1"/>
  <c r="J32" i="1"/>
  <c r="O32" i="1" s="1"/>
  <c r="I32" i="1"/>
  <c r="H32" i="1"/>
  <c r="AV31" i="1"/>
  <c r="AR31" i="1"/>
  <c r="AP31" i="1"/>
  <c r="AO31" i="1"/>
  <c r="AB31" i="1"/>
  <c r="AA31" i="1"/>
  <c r="Z31" i="1"/>
  <c r="Y31" i="1"/>
  <c r="J31" i="1"/>
  <c r="H31" i="1"/>
  <c r="K31" i="1" s="1"/>
  <c r="AV30" i="1"/>
  <c r="AR30" i="1"/>
  <c r="AQ30" i="1"/>
  <c r="AO30" i="1"/>
  <c r="AA30" i="1"/>
  <c r="Z30" i="1"/>
  <c r="AH30" i="1" s="1"/>
  <c r="Y30" i="1"/>
  <c r="AB30" i="1" s="1"/>
  <c r="K30" i="1"/>
  <c r="I30" i="1"/>
  <c r="AE30" i="1" s="1"/>
  <c r="H30" i="1"/>
  <c r="J30" i="1" s="1"/>
  <c r="AV29" i="1"/>
  <c r="AU29" i="1"/>
  <c r="AR29" i="1"/>
  <c r="AQ29" i="1"/>
  <c r="AP29" i="1"/>
  <c r="AT29" i="1" s="1"/>
  <c r="AO29" i="1"/>
  <c r="AF29" i="1"/>
  <c r="AB29" i="1"/>
  <c r="Z29" i="1"/>
  <c r="AC29" i="1" s="1"/>
  <c r="Y29" i="1"/>
  <c r="AA29" i="1" s="1"/>
  <c r="O29" i="1"/>
  <c r="L29" i="1"/>
  <c r="K29" i="1"/>
  <c r="M29" i="1" s="1"/>
  <c r="J29" i="1"/>
  <c r="H29" i="1"/>
  <c r="I29" i="1" s="1"/>
  <c r="AU28" i="1"/>
  <c r="AQ28" i="1"/>
  <c r="AP28" i="1"/>
  <c r="AW28" i="1" s="1"/>
  <c r="AO28" i="1"/>
  <c r="Y28" i="1"/>
  <c r="Z28" i="1" s="1"/>
  <c r="AH28" i="1" s="1"/>
  <c r="K28" i="1"/>
  <c r="N28" i="1" s="1"/>
  <c r="J28" i="1"/>
  <c r="Q28" i="1" s="1"/>
  <c r="I28" i="1"/>
  <c r="H28" i="1"/>
  <c r="AR27" i="1"/>
  <c r="AP27" i="1"/>
  <c r="AO27" i="1"/>
  <c r="AB27" i="1"/>
  <c r="AA27" i="1"/>
  <c r="Z27" i="1"/>
  <c r="Y27" i="1"/>
  <c r="H27" i="1"/>
  <c r="AV27" i="1" s="1"/>
  <c r="AR26" i="1"/>
  <c r="AQ26" i="1"/>
  <c r="AO26" i="1"/>
  <c r="AH26" i="1"/>
  <c r="AG26" i="1"/>
  <c r="AC26" i="1"/>
  <c r="AA26" i="1"/>
  <c r="Z26" i="1"/>
  <c r="Y26" i="1"/>
  <c r="AB26" i="1" s="1"/>
  <c r="K26" i="1"/>
  <c r="O26" i="1" s="1"/>
  <c r="I26" i="1"/>
  <c r="AF26" i="1" s="1"/>
  <c r="H26" i="1"/>
  <c r="J26" i="1" s="1"/>
  <c r="AX25" i="1"/>
  <c r="AV25" i="1"/>
  <c r="AU25" i="1"/>
  <c r="AR25" i="1"/>
  <c r="AQ25" i="1"/>
  <c r="AP25" i="1"/>
  <c r="AT25" i="1" s="1"/>
  <c r="AO25" i="1"/>
  <c r="AH25" i="1"/>
  <c r="AG25" i="1"/>
  <c r="AC25" i="1"/>
  <c r="AB25" i="1"/>
  <c r="Z25" i="1"/>
  <c r="AF25" i="1" s="1"/>
  <c r="Y25" i="1"/>
  <c r="AA25" i="1" s="1"/>
  <c r="K25" i="1"/>
  <c r="M25" i="1" s="1"/>
  <c r="J25" i="1"/>
  <c r="O25" i="1" s="1"/>
  <c r="H25" i="1"/>
  <c r="I25" i="1" s="1"/>
  <c r="AX24" i="1"/>
  <c r="AW24" i="1"/>
  <c r="AU24" i="1"/>
  <c r="AS24" i="1"/>
  <c r="AQ24" i="1"/>
  <c r="AP24" i="1"/>
  <c r="AO24" i="1"/>
  <c r="AG24" i="1"/>
  <c r="AF24" i="1"/>
  <c r="AB24" i="1"/>
  <c r="AA24" i="1"/>
  <c r="Y24" i="1"/>
  <c r="Z24" i="1" s="1"/>
  <c r="K24" i="1"/>
  <c r="M24" i="1" s="1"/>
  <c r="J24" i="1"/>
  <c r="N24" i="1" s="1"/>
  <c r="I24" i="1"/>
  <c r="AC24" i="1" s="1"/>
  <c r="H24" i="1"/>
  <c r="AR23" i="1"/>
  <c r="AP23" i="1"/>
  <c r="AO23" i="1"/>
  <c r="AB23" i="1"/>
  <c r="AA23" i="1"/>
  <c r="Z23" i="1"/>
  <c r="Y23" i="1"/>
  <c r="H23" i="1"/>
  <c r="K23" i="1" s="1"/>
  <c r="AV22" i="1"/>
  <c r="AR22" i="1"/>
  <c r="AQ22" i="1"/>
  <c r="AO22" i="1"/>
  <c r="AH22" i="1"/>
  <c r="AG22" i="1"/>
  <c r="AC22" i="1"/>
  <c r="AA22" i="1"/>
  <c r="Z22" i="1"/>
  <c r="Y22" i="1"/>
  <c r="AB22" i="1" s="1"/>
  <c r="K22" i="1"/>
  <c r="O22" i="1" s="1"/>
  <c r="I22" i="1"/>
  <c r="AF22" i="1" s="1"/>
  <c r="H22" i="1"/>
  <c r="J22" i="1" s="1"/>
  <c r="AX21" i="1"/>
  <c r="AV21" i="1"/>
  <c r="AU21" i="1"/>
  <c r="AR21" i="1"/>
  <c r="AQ21" i="1"/>
  <c r="AP21" i="1"/>
  <c r="AT21" i="1" s="1"/>
  <c r="AO21" i="1"/>
  <c r="AH21" i="1"/>
  <c r="AG21" i="1"/>
  <c r="AC21" i="1"/>
  <c r="AB21" i="1"/>
  <c r="Z21" i="1"/>
  <c r="AF21" i="1" s="1"/>
  <c r="Y21" i="1"/>
  <c r="AA21" i="1" s="1"/>
  <c r="K21" i="1"/>
  <c r="M21" i="1" s="1"/>
  <c r="J21" i="1"/>
  <c r="O21" i="1" s="1"/>
  <c r="H21" i="1"/>
  <c r="I21" i="1" s="1"/>
  <c r="AX20" i="1"/>
  <c r="AW20" i="1"/>
  <c r="AU20" i="1"/>
  <c r="AS20" i="1"/>
  <c r="AQ20" i="1"/>
  <c r="AP20" i="1"/>
  <c r="AO20" i="1"/>
  <c r="AG20" i="1"/>
  <c r="AF20" i="1"/>
  <c r="AB20" i="1"/>
  <c r="AA20" i="1"/>
  <c r="Y20" i="1"/>
  <c r="Z20" i="1" s="1"/>
  <c r="K20" i="1"/>
  <c r="J20" i="1"/>
  <c r="N20" i="1" s="1"/>
  <c r="I20" i="1"/>
  <c r="AC20" i="1" s="1"/>
  <c r="H20" i="1"/>
  <c r="AR19" i="1"/>
  <c r="AP19" i="1"/>
  <c r="AO19" i="1"/>
  <c r="AB19" i="1"/>
  <c r="AA19" i="1"/>
  <c r="Z19" i="1"/>
  <c r="Y19" i="1"/>
  <c r="H19" i="1"/>
  <c r="K19" i="1" s="1"/>
  <c r="AV18" i="1"/>
  <c r="AR18" i="1"/>
  <c r="AQ18" i="1"/>
  <c r="AO18" i="1"/>
  <c r="AH18" i="1"/>
  <c r="AG18" i="1"/>
  <c r="AC18" i="1"/>
  <c r="AA18" i="1"/>
  <c r="Z18" i="1"/>
  <c r="Y18" i="1"/>
  <c r="AB18" i="1" s="1"/>
  <c r="K18" i="1"/>
  <c r="O18" i="1" s="1"/>
  <c r="I18" i="1"/>
  <c r="AF18" i="1" s="1"/>
  <c r="H18" i="1"/>
  <c r="J18" i="1" s="1"/>
  <c r="AX17" i="1"/>
  <c r="AV17" i="1"/>
  <c r="AU17" i="1"/>
  <c r="AR17" i="1"/>
  <c r="AQ17" i="1"/>
  <c r="AP17" i="1"/>
  <c r="AT17" i="1" s="1"/>
  <c r="AO17" i="1"/>
  <c r="AH17" i="1"/>
  <c r="AG17" i="1"/>
  <c r="AC17" i="1"/>
  <c r="AB17" i="1"/>
  <c r="Z17" i="1"/>
  <c r="AF17" i="1" s="1"/>
  <c r="Y17" i="1"/>
  <c r="AA17" i="1" s="1"/>
  <c r="K17" i="1"/>
  <c r="M17" i="1" s="1"/>
  <c r="J17" i="1"/>
  <c r="O17" i="1" s="1"/>
  <c r="H17" i="1"/>
  <c r="I17" i="1" s="1"/>
  <c r="AX16" i="1"/>
  <c r="AW16" i="1"/>
  <c r="AU16" i="1"/>
  <c r="AS16" i="1"/>
  <c r="AQ16" i="1"/>
  <c r="AP16" i="1"/>
  <c r="AO16" i="1"/>
  <c r="AG16" i="1"/>
  <c r="AF16" i="1"/>
  <c r="AB16" i="1"/>
  <c r="AA16" i="1"/>
  <c r="Y16" i="1"/>
  <c r="Z16" i="1" s="1"/>
  <c r="K16" i="1"/>
  <c r="J16" i="1"/>
  <c r="N16" i="1" s="1"/>
  <c r="I16" i="1"/>
  <c r="AC16" i="1" s="1"/>
  <c r="H16" i="1"/>
  <c r="AR15" i="1"/>
  <c r="AP15" i="1"/>
  <c r="AO15" i="1"/>
  <c r="AB15" i="1"/>
  <c r="AA15" i="1"/>
  <c r="Z15" i="1"/>
  <c r="Y15" i="1"/>
  <c r="H15" i="1"/>
  <c r="K15" i="1" s="1"/>
  <c r="AV14" i="1"/>
  <c r="AR14" i="1"/>
  <c r="AQ14" i="1"/>
  <c r="AO14" i="1"/>
  <c r="AH14" i="1"/>
  <c r="AG14" i="1"/>
  <c r="AC14" i="1"/>
  <c r="AA14" i="1"/>
  <c r="Z14" i="1"/>
  <c r="Y14" i="1"/>
  <c r="AB14" i="1" s="1"/>
  <c r="K14" i="1"/>
  <c r="O14" i="1" s="1"/>
  <c r="I14" i="1"/>
  <c r="AF14" i="1" s="1"/>
  <c r="H14" i="1"/>
  <c r="J14" i="1" s="1"/>
  <c r="AX13" i="1"/>
  <c r="AV13" i="1"/>
  <c r="AU13" i="1"/>
  <c r="AR13" i="1"/>
  <c r="AQ13" i="1"/>
  <c r="AP13" i="1"/>
  <c r="AT13" i="1" s="1"/>
  <c r="AO13" i="1"/>
  <c r="AH13" i="1"/>
  <c r="AG13" i="1"/>
  <c r="AC13" i="1"/>
  <c r="AB13" i="1"/>
  <c r="Z13" i="1"/>
  <c r="AF13" i="1" s="1"/>
  <c r="Y13" i="1"/>
  <c r="AA13" i="1" s="1"/>
  <c r="K13" i="1"/>
  <c r="M13" i="1" s="1"/>
  <c r="J13" i="1"/>
  <c r="O13" i="1" s="1"/>
  <c r="H13" i="1"/>
  <c r="I13" i="1" s="1"/>
  <c r="AX12" i="1"/>
  <c r="AW12" i="1"/>
  <c r="AU12" i="1"/>
  <c r="AS12" i="1"/>
  <c r="AQ12" i="1"/>
  <c r="AP12" i="1"/>
  <c r="AO12" i="1"/>
  <c r="AG12" i="1"/>
  <c r="AF12" i="1"/>
  <c r="AB12" i="1"/>
  <c r="AA12" i="1"/>
  <c r="Y12" i="1"/>
  <c r="Z12" i="1" s="1"/>
  <c r="K12" i="1"/>
  <c r="M12" i="1" s="1"/>
  <c r="J12" i="1"/>
  <c r="N12" i="1" s="1"/>
  <c r="I12" i="1"/>
  <c r="AC12" i="1" s="1"/>
  <c r="H12" i="1"/>
  <c r="AR11" i="1"/>
  <c r="AP11" i="1"/>
  <c r="AO11" i="1"/>
  <c r="AB11" i="1"/>
  <c r="AA11" i="1"/>
  <c r="Z11" i="1"/>
  <c r="Y11" i="1"/>
  <c r="H11" i="1"/>
  <c r="K11" i="1" s="1"/>
  <c r="AV10" i="1"/>
  <c r="AR10" i="1"/>
  <c r="AQ10" i="1"/>
  <c r="AO10" i="1"/>
  <c r="AH10" i="1"/>
  <c r="AG10" i="1"/>
  <c r="AC10" i="1"/>
  <c r="AA10" i="1"/>
  <c r="Z10" i="1"/>
  <c r="Y10" i="1"/>
  <c r="AB10" i="1" s="1"/>
  <c r="K10" i="1"/>
  <c r="O10" i="1" s="1"/>
  <c r="I10" i="1"/>
  <c r="AF10" i="1" s="1"/>
  <c r="H10" i="1"/>
  <c r="J10" i="1" s="1"/>
  <c r="AX9" i="1"/>
  <c r="AV9" i="1"/>
  <c r="AU9" i="1"/>
  <c r="AR9" i="1"/>
  <c r="AQ9" i="1"/>
  <c r="AP9" i="1"/>
  <c r="AT9" i="1" s="1"/>
  <c r="AO9" i="1"/>
  <c r="AH9" i="1"/>
  <c r="AG9" i="1"/>
  <c r="AC9" i="1"/>
  <c r="AB9" i="1"/>
  <c r="Z9" i="1"/>
  <c r="AF9" i="1" s="1"/>
  <c r="Y9" i="1"/>
  <c r="AA9" i="1" s="1"/>
  <c r="K9" i="1"/>
  <c r="M9" i="1" s="1"/>
  <c r="J9" i="1"/>
  <c r="O9" i="1" s="1"/>
  <c r="H9" i="1"/>
  <c r="I9" i="1" s="1"/>
  <c r="AX8" i="1"/>
  <c r="AW8" i="1"/>
  <c r="AU8" i="1"/>
  <c r="AS8" i="1"/>
  <c r="AQ8" i="1"/>
  <c r="AP8" i="1"/>
  <c r="AO8" i="1"/>
  <c r="AG8" i="1"/>
  <c r="AF8" i="1"/>
  <c r="AB8" i="1"/>
  <c r="AA8" i="1"/>
  <c r="Y8" i="1"/>
  <c r="Z8" i="1" s="1"/>
  <c r="K8" i="1"/>
  <c r="J8" i="1"/>
  <c r="N8" i="1" s="1"/>
  <c r="I8" i="1"/>
  <c r="AC8" i="1" s="1"/>
  <c r="H8" i="1"/>
  <c r="AR7" i="1"/>
  <c r="AP7" i="1"/>
  <c r="AO7" i="1"/>
  <c r="AB7" i="1"/>
  <c r="AA7" i="1"/>
  <c r="Z7" i="1"/>
  <c r="Y7" i="1"/>
  <c r="H7" i="1"/>
  <c r="K7" i="1" s="1"/>
  <c r="AV6" i="1"/>
  <c r="AR6" i="1"/>
  <c r="AQ6" i="1"/>
  <c r="AO6" i="1"/>
  <c r="AH6" i="1"/>
  <c r="AG6" i="1"/>
  <c r="AC6" i="1"/>
  <c r="AA6" i="1"/>
  <c r="Z6" i="1"/>
  <c r="Y6" i="1"/>
  <c r="AB6" i="1" s="1"/>
  <c r="K6" i="1"/>
  <c r="O6" i="1" s="1"/>
  <c r="I6" i="1"/>
  <c r="AF6" i="1" s="1"/>
  <c r="H6" i="1"/>
  <c r="J6" i="1" s="1"/>
  <c r="AX5" i="1"/>
  <c r="AV5" i="1"/>
  <c r="AU5" i="1"/>
  <c r="AR5" i="1"/>
  <c r="AQ5" i="1"/>
  <c r="AP5" i="1"/>
  <c r="AT5" i="1" s="1"/>
  <c r="AO5" i="1"/>
  <c r="AH5" i="1"/>
  <c r="AG5" i="1"/>
  <c r="AC5" i="1"/>
  <c r="AB5" i="1"/>
  <c r="Z5" i="1"/>
  <c r="AF5" i="1" s="1"/>
  <c r="Y5" i="1"/>
  <c r="AA5" i="1" s="1"/>
  <c r="K5" i="1"/>
  <c r="M5" i="1" s="1"/>
  <c r="J5" i="1"/>
  <c r="O5" i="1" s="1"/>
  <c r="H5" i="1"/>
  <c r="I5" i="1" s="1"/>
  <c r="AX4" i="1"/>
  <c r="AW4" i="1"/>
  <c r="AU4" i="1"/>
  <c r="AS4" i="1"/>
  <c r="AQ4" i="1"/>
  <c r="AP4" i="1"/>
  <c r="AO4" i="1"/>
  <c r="AG4" i="1"/>
  <c r="AF4" i="1"/>
  <c r="AB4" i="1"/>
  <c r="AA4" i="1"/>
  <c r="Y4" i="1"/>
  <c r="Z4" i="1" s="1"/>
  <c r="K4" i="1"/>
  <c r="M4" i="1" s="1"/>
  <c r="J4" i="1"/>
  <c r="N4" i="1" s="1"/>
  <c r="I4" i="1"/>
  <c r="AC4" i="1" s="1"/>
  <c r="H4" i="1"/>
  <c r="AR3" i="1"/>
  <c r="AP3" i="1"/>
  <c r="AO3" i="1"/>
  <c r="AB3" i="1"/>
  <c r="AA3" i="1"/>
  <c r="Z3" i="1"/>
  <c r="Y3" i="1"/>
  <c r="H3" i="1"/>
  <c r="K3" i="1" s="1"/>
  <c r="AV2" i="1"/>
  <c r="AR2" i="1"/>
  <c r="AQ2" i="1"/>
  <c r="AO2" i="1"/>
  <c r="AH2" i="1"/>
  <c r="AG2" i="1"/>
  <c r="AC2" i="1"/>
  <c r="AA2" i="1"/>
  <c r="Z2" i="1"/>
  <c r="Y2" i="1"/>
  <c r="AB2" i="1" s="1"/>
  <c r="K2" i="1"/>
  <c r="O2" i="1" s="1"/>
  <c r="I2" i="1"/>
  <c r="AF2" i="1" s="1"/>
  <c r="H2" i="1"/>
  <c r="J2" i="1" s="1"/>
  <c r="L43" i="1" l="1"/>
  <c r="AW27" i="1"/>
  <c r="AW75" i="1"/>
  <c r="P2" i="1"/>
  <c r="O4" i="1"/>
  <c r="P5" i="1"/>
  <c r="P6" i="1"/>
  <c r="O12" i="1"/>
  <c r="O16" i="1"/>
  <c r="P17" i="1"/>
  <c r="P18" i="1"/>
  <c r="O20" i="1"/>
  <c r="P25" i="1"/>
  <c r="P26" i="1"/>
  <c r="AX28" i="1"/>
  <c r="M30" i="1"/>
  <c r="L30" i="1"/>
  <c r="AH37" i="1"/>
  <c r="AC37" i="1"/>
  <c r="AH45" i="1"/>
  <c r="AC45" i="1"/>
  <c r="P52" i="1"/>
  <c r="Q52" i="1"/>
  <c r="R51" i="1"/>
  <c r="O52" i="1"/>
  <c r="M53" i="1"/>
  <c r="L53" i="1"/>
  <c r="M54" i="1"/>
  <c r="L54" i="1"/>
  <c r="AX56" i="1"/>
  <c r="M62" i="1"/>
  <c r="L62" i="1"/>
  <c r="P68" i="1"/>
  <c r="Q68" i="1"/>
  <c r="R67" i="1"/>
  <c r="O68" i="1"/>
  <c r="M69" i="1"/>
  <c r="L69" i="1"/>
  <c r="M70" i="1"/>
  <c r="L70" i="1"/>
  <c r="M77" i="1"/>
  <c r="L77" i="1"/>
  <c r="AV79" i="1"/>
  <c r="AR79" i="1"/>
  <c r="AU79" i="1"/>
  <c r="AP79" i="1"/>
  <c r="AX79" i="1" s="1"/>
  <c r="AS79" i="1"/>
  <c r="AQ79" i="1"/>
  <c r="L2" i="1"/>
  <c r="Q2" i="1"/>
  <c r="R3" i="1"/>
  <c r="L5" i="1"/>
  <c r="R5" i="1"/>
  <c r="R7" i="1"/>
  <c r="L8" i="1"/>
  <c r="Q8" i="1"/>
  <c r="R11" i="1"/>
  <c r="L13" i="1"/>
  <c r="R13" i="1"/>
  <c r="L14" i="1"/>
  <c r="Q14" i="1"/>
  <c r="L16" i="1"/>
  <c r="Q16" i="1"/>
  <c r="L17" i="1"/>
  <c r="R17" i="1"/>
  <c r="L18" i="1"/>
  <c r="Q18" i="1"/>
  <c r="L20" i="1"/>
  <c r="Q20" i="1"/>
  <c r="L22" i="1"/>
  <c r="Q22" i="1"/>
  <c r="AX23" i="1"/>
  <c r="L26" i="1"/>
  <c r="AA28" i="1"/>
  <c r="AG28" i="1"/>
  <c r="AS28" i="1"/>
  <c r="O30" i="1"/>
  <c r="N33" i="1"/>
  <c r="R32" i="1"/>
  <c r="AH43" i="1"/>
  <c r="Z44" i="1"/>
  <c r="AH44" i="1" s="1"/>
  <c r="AB44" i="1"/>
  <c r="AT45" i="1"/>
  <c r="AX45" i="1"/>
  <c r="Z52" i="1"/>
  <c r="AH52" i="1" s="1"/>
  <c r="AB52" i="1"/>
  <c r="O53" i="1"/>
  <c r="AT53" i="1"/>
  <c r="AX53" i="1"/>
  <c r="O54" i="1"/>
  <c r="N57" i="1"/>
  <c r="R56" i="1"/>
  <c r="O62" i="1"/>
  <c r="AS63" i="1"/>
  <c r="AF66" i="1"/>
  <c r="AD66" i="1"/>
  <c r="AC66" i="1"/>
  <c r="Q66" i="1"/>
  <c r="R65" i="1"/>
  <c r="AG66" i="1"/>
  <c r="O69" i="1"/>
  <c r="AT69" i="1"/>
  <c r="AX69" i="1"/>
  <c r="N73" i="1"/>
  <c r="R72" i="1"/>
  <c r="AF74" i="1"/>
  <c r="AD74" i="1"/>
  <c r="AC74" i="1"/>
  <c r="Q74" i="1"/>
  <c r="R73" i="1"/>
  <c r="AG74" i="1"/>
  <c r="J85" i="1"/>
  <c r="I85" i="1"/>
  <c r="AG94" i="1"/>
  <c r="AC94" i="1"/>
  <c r="AE94" i="1"/>
  <c r="AD94" i="1"/>
  <c r="AF94" i="1"/>
  <c r="K98" i="1"/>
  <c r="J98" i="1"/>
  <c r="I98" i="1"/>
  <c r="AU156" i="1"/>
  <c r="AQ156" i="1"/>
  <c r="AV156" i="1"/>
  <c r="AP156" i="1"/>
  <c r="AS156" i="1"/>
  <c r="AX156" i="1"/>
  <c r="AR156" i="1"/>
  <c r="AW156" i="1"/>
  <c r="AT156" i="1"/>
  <c r="AB197" i="1"/>
  <c r="AA197" i="1"/>
  <c r="Z197" i="1"/>
  <c r="N2" i="1"/>
  <c r="M2" i="1"/>
  <c r="AD2" i="1"/>
  <c r="AP2" i="1"/>
  <c r="AU2" i="1"/>
  <c r="I3" i="1"/>
  <c r="AU3" i="1"/>
  <c r="AQ3" i="1"/>
  <c r="AT3" i="1"/>
  <c r="R4" i="1"/>
  <c r="AV4" i="1"/>
  <c r="AR4" i="1"/>
  <c r="AT4" i="1"/>
  <c r="AE5" i="1"/>
  <c r="Q5" i="1"/>
  <c r="N5" i="1"/>
  <c r="AD5" i="1"/>
  <c r="AW5" i="1"/>
  <c r="N6" i="1"/>
  <c r="M6" i="1"/>
  <c r="AD6" i="1"/>
  <c r="AP6" i="1"/>
  <c r="AU6" i="1"/>
  <c r="I7" i="1"/>
  <c r="AU7" i="1"/>
  <c r="AQ7" i="1"/>
  <c r="AT7" i="1"/>
  <c r="M8" i="1"/>
  <c r="R8" i="1"/>
  <c r="AV8" i="1"/>
  <c r="AR8" i="1"/>
  <c r="AT8" i="1"/>
  <c r="AE9" i="1"/>
  <c r="Q9" i="1"/>
  <c r="N9" i="1"/>
  <c r="AD9" i="1"/>
  <c r="AW9" i="1"/>
  <c r="N10" i="1"/>
  <c r="M10" i="1"/>
  <c r="AD10" i="1"/>
  <c r="AX10" i="1"/>
  <c r="AT10" i="1"/>
  <c r="AP10" i="1"/>
  <c r="AU10" i="1"/>
  <c r="I11" i="1"/>
  <c r="AX11" i="1" s="1"/>
  <c r="AU11" i="1"/>
  <c r="AQ11" i="1"/>
  <c r="R12" i="1"/>
  <c r="AV12" i="1"/>
  <c r="AR12" i="1"/>
  <c r="AT12" i="1"/>
  <c r="AE13" i="1"/>
  <c r="Q13" i="1"/>
  <c r="N13" i="1"/>
  <c r="AD13" i="1"/>
  <c r="AW13" i="1"/>
  <c r="N14" i="1"/>
  <c r="M14" i="1"/>
  <c r="AD14" i="1"/>
  <c r="AX14" i="1"/>
  <c r="AT14" i="1"/>
  <c r="AP14" i="1"/>
  <c r="AU14" i="1"/>
  <c r="I15" i="1"/>
  <c r="AU15" i="1"/>
  <c r="AQ15" i="1"/>
  <c r="M16" i="1"/>
  <c r="R16" i="1"/>
  <c r="AV16" i="1"/>
  <c r="AR16" i="1"/>
  <c r="AT16" i="1"/>
  <c r="AE17" i="1"/>
  <c r="Q17" i="1"/>
  <c r="N17" i="1"/>
  <c r="AD17" i="1"/>
  <c r="AW17" i="1"/>
  <c r="N18" i="1"/>
  <c r="M18" i="1"/>
  <c r="AD18" i="1"/>
  <c r="AX18" i="1"/>
  <c r="AT18" i="1"/>
  <c r="AP18" i="1"/>
  <c r="AU18" i="1"/>
  <c r="I19" i="1"/>
  <c r="AS19" i="1" s="1"/>
  <c r="AU19" i="1"/>
  <c r="AQ19" i="1"/>
  <c r="M20" i="1"/>
  <c r="R20" i="1"/>
  <c r="AV20" i="1"/>
  <c r="AR20" i="1"/>
  <c r="AT20" i="1"/>
  <c r="AE21" i="1"/>
  <c r="Q21" i="1"/>
  <c r="N21" i="1"/>
  <c r="AD21" i="1"/>
  <c r="AW21" i="1"/>
  <c r="N22" i="1"/>
  <c r="M22" i="1"/>
  <c r="AD22" i="1"/>
  <c r="AP22" i="1"/>
  <c r="AU22" i="1"/>
  <c r="I23" i="1"/>
  <c r="AU23" i="1"/>
  <c r="AQ23" i="1"/>
  <c r="AT23" i="1"/>
  <c r="R24" i="1"/>
  <c r="AV24" i="1"/>
  <c r="AR24" i="1"/>
  <c r="AT24" i="1"/>
  <c r="AE25" i="1"/>
  <c r="Q25" i="1"/>
  <c r="N25" i="1"/>
  <c r="AD25" i="1"/>
  <c r="AW25" i="1"/>
  <c r="N26" i="1"/>
  <c r="M26" i="1"/>
  <c r="AD26" i="1"/>
  <c r="AP26" i="1"/>
  <c r="AU26" i="1"/>
  <c r="AV26" i="1"/>
  <c r="R27" i="1"/>
  <c r="AD28" i="1"/>
  <c r="P28" i="1"/>
  <c r="AC28" i="1"/>
  <c r="O28" i="1"/>
  <c r="AB28" i="1"/>
  <c r="N29" i="1"/>
  <c r="R28" i="1"/>
  <c r="P29" i="1"/>
  <c r="AH29" i="1"/>
  <c r="P30" i="1"/>
  <c r="P32" i="1"/>
  <c r="Q32" i="1"/>
  <c r="R31" i="1"/>
  <c r="M33" i="1"/>
  <c r="L33" i="1"/>
  <c r="AH33" i="1"/>
  <c r="AC33" i="1"/>
  <c r="M34" i="1"/>
  <c r="L34" i="1"/>
  <c r="AH34" i="1"/>
  <c r="AF37" i="1"/>
  <c r="P38" i="1"/>
  <c r="P40" i="1"/>
  <c r="Q40" i="1"/>
  <c r="R39" i="1"/>
  <c r="M41" i="1"/>
  <c r="L41" i="1"/>
  <c r="AH41" i="1"/>
  <c r="AC41" i="1"/>
  <c r="M42" i="1"/>
  <c r="L42" i="1"/>
  <c r="AH42" i="1"/>
  <c r="AA44" i="1"/>
  <c r="AF45" i="1"/>
  <c r="P46" i="1"/>
  <c r="AD48" i="1"/>
  <c r="P48" i="1"/>
  <c r="AG48" i="1"/>
  <c r="Q48" i="1"/>
  <c r="R47" i="1"/>
  <c r="M49" i="1"/>
  <c r="L49" i="1"/>
  <c r="AH49" i="1"/>
  <c r="AC49" i="1"/>
  <c r="M50" i="1"/>
  <c r="L50" i="1"/>
  <c r="AH50" i="1"/>
  <c r="AA52" i="1"/>
  <c r="AS52" i="1"/>
  <c r="P54" i="1"/>
  <c r="N55" i="1"/>
  <c r="AD56" i="1"/>
  <c r="P56" i="1"/>
  <c r="AG56" i="1"/>
  <c r="Q56" i="1"/>
  <c r="R55" i="1"/>
  <c r="M57" i="1"/>
  <c r="L57" i="1"/>
  <c r="AH57" i="1"/>
  <c r="AC57" i="1"/>
  <c r="M58" i="1"/>
  <c r="L58" i="1"/>
  <c r="AH58" i="1"/>
  <c r="P62" i="1"/>
  <c r="P64" i="1"/>
  <c r="Q64" i="1"/>
  <c r="R63" i="1"/>
  <c r="M65" i="1"/>
  <c r="L65" i="1"/>
  <c r="AH65" i="1"/>
  <c r="AC65" i="1"/>
  <c r="M66" i="1"/>
  <c r="L66" i="1"/>
  <c r="AH66" i="1"/>
  <c r="P70" i="1"/>
  <c r="O71" i="1"/>
  <c r="P72" i="1"/>
  <c r="Q72" i="1"/>
  <c r="R71" i="1"/>
  <c r="M73" i="1"/>
  <c r="L73" i="1"/>
  <c r="AH73" i="1"/>
  <c r="AC73" i="1"/>
  <c r="M74" i="1"/>
  <c r="L74" i="1"/>
  <c r="AH74" i="1"/>
  <c r="AX76" i="1"/>
  <c r="AG77" i="1"/>
  <c r="AW79" i="1"/>
  <c r="AX81" i="1"/>
  <c r="AP81" i="1"/>
  <c r="AV81" i="1"/>
  <c r="AQ81" i="1"/>
  <c r="AU81" i="1"/>
  <c r="AR81" i="1"/>
  <c r="I84" i="1"/>
  <c r="AU84" i="1"/>
  <c r="J84" i="1"/>
  <c r="AV84" i="1"/>
  <c r="K85" i="1"/>
  <c r="AP85" i="1"/>
  <c r="AT85" i="1" s="1"/>
  <c r="AV85" i="1"/>
  <c r="AQ85" i="1"/>
  <c r="AU85" i="1"/>
  <c r="AR85" i="1"/>
  <c r="I88" i="1"/>
  <c r="AU88" i="1"/>
  <c r="J88" i="1"/>
  <c r="AV88" i="1"/>
  <c r="K90" i="1"/>
  <c r="J90" i="1"/>
  <c r="I90" i="1"/>
  <c r="I96" i="1"/>
  <c r="AU96" i="1"/>
  <c r="J96" i="1"/>
  <c r="AV96" i="1"/>
  <c r="K96" i="1"/>
  <c r="Q111" i="1"/>
  <c r="N119" i="1"/>
  <c r="O119" i="1"/>
  <c r="R118" i="1"/>
  <c r="Q119" i="1"/>
  <c r="K130" i="1"/>
  <c r="J130" i="1"/>
  <c r="I130" i="1"/>
  <c r="AA142" i="1"/>
  <c r="Z142" i="1"/>
  <c r="AT142" i="1"/>
  <c r="AB142" i="1"/>
  <c r="P174" i="1"/>
  <c r="AC174" i="1"/>
  <c r="Q174" i="1"/>
  <c r="R173" i="1"/>
  <c r="O174" i="1"/>
  <c r="L182" i="1"/>
  <c r="M182" i="1"/>
  <c r="O182" i="1"/>
  <c r="N182" i="1"/>
  <c r="R181" i="1"/>
  <c r="N187" i="1"/>
  <c r="R186" i="1"/>
  <c r="O187" i="1"/>
  <c r="P187" i="1"/>
  <c r="O8" i="1"/>
  <c r="P9" i="1"/>
  <c r="P10" i="1"/>
  <c r="P13" i="1"/>
  <c r="P14" i="1"/>
  <c r="P21" i="1"/>
  <c r="P22" i="1"/>
  <c r="O24" i="1"/>
  <c r="K27" i="1"/>
  <c r="I27" i="1"/>
  <c r="AT27" i="1" s="1"/>
  <c r="AX27" i="1"/>
  <c r="L28" i="1"/>
  <c r="M28" i="1"/>
  <c r="AF28" i="1"/>
  <c r="P36" i="1"/>
  <c r="Q36" i="1"/>
  <c r="R35" i="1"/>
  <c r="O36" i="1"/>
  <c r="M37" i="1"/>
  <c r="L37" i="1"/>
  <c r="M38" i="1"/>
  <c r="L38" i="1"/>
  <c r="N43" i="1"/>
  <c r="AD44" i="1"/>
  <c r="P44" i="1"/>
  <c r="Q44" i="1"/>
  <c r="R43" i="1"/>
  <c r="O44" i="1"/>
  <c r="M45" i="1"/>
  <c r="L45" i="1"/>
  <c r="M46" i="1"/>
  <c r="L46" i="1"/>
  <c r="AX48" i="1"/>
  <c r="AH53" i="1"/>
  <c r="AC53" i="1"/>
  <c r="O59" i="1"/>
  <c r="P60" i="1"/>
  <c r="AC60" i="1"/>
  <c r="Q60" i="1"/>
  <c r="R59" i="1"/>
  <c r="O60" i="1"/>
  <c r="M61" i="1"/>
  <c r="L61" i="1"/>
  <c r="AH61" i="1"/>
  <c r="AC61" i="1"/>
  <c r="AH69" i="1"/>
  <c r="AC69" i="1"/>
  <c r="O75" i="1"/>
  <c r="P76" i="1"/>
  <c r="AC76" i="1"/>
  <c r="Q76" i="1"/>
  <c r="R75" i="1"/>
  <c r="O76" i="1"/>
  <c r="AG78" i="1"/>
  <c r="AC78" i="1"/>
  <c r="AE78" i="1"/>
  <c r="AF78" i="1"/>
  <c r="AD78" i="1"/>
  <c r="AH78" i="1"/>
  <c r="K82" i="1"/>
  <c r="J82" i="1"/>
  <c r="I82" i="1"/>
  <c r="AB85" i="1"/>
  <c r="Z85" i="1"/>
  <c r="AA85" i="1"/>
  <c r="K86" i="1"/>
  <c r="J86" i="1"/>
  <c r="I86" i="1"/>
  <c r="AW88" i="1"/>
  <c r="L104" i="1"/>
  <c r="L107" i="1"/>
  <c r="M107" i="1"/>
  <c r="AA166" i="1"/>
  <c r="Z166" i="1"/>
  <c r="AX166" i="1" s="1"/>
  <c r="AB166" i="1"/>
  <c r="O191" i="1"/>
  <c r="M191" i="1"/>
  <c r="N191" i="1"/>
  <c r="AS3" i="1"/>
  <c r="L4" i="1"/>
  <c r="Q4" i="1"/>
  <c r="L6" i="1"/>
  <c r="Q6" i="1"/>
  <c r="AS7" i="1"/>
  <c r="L9" i="1"/>
  <c r="R9" i="1"/>
  <c r="L10" i="1"/>
  <c r="Q10" i="1"/>
  <c r="AS11" i="1"/>
  <c r="L12" i="1"/>
  <c r="Q12" i="1"/>
  <c r="R15" i="1"/>
  <c r="AX15" i="1"/>
  <c r="R19" i="1"/>
  <c r="L21" i="1"/>
  <c r="R21" i="1"/>
  <c r="R23" i="1"/>
  <c r="AS23" i="1"/>
  <c r="L24" i="1"/>
  <c r="Q24" i="1"/>
  <c r="L25" i="1"/>
  <c r="R25" i="1"/>
  <c r="Q26" i="1"/>
  <c r="J27" i="1"/>
  <c r="AG29" i="1"/>
  <c r="AX29" i="1"/>
  <c r="AX31" i="1"/>
  <c r="AF34" i="1"/>
  <c r="AD34" i="1"/>
  <c r="AC34" i="1"/>
  <c r="Q34" i="1"/>
  <c r="R33" i="1"/>
  <c r="AG34" i="1"/>
  <c r="Z36" i="1"/>
  <c r="AH36" i="1" s="1"/>
  <c r="AB36" i="1"/>
  <c r="O37" i="1"/>
  <c r="AT37" i="1"/>
  <c r="AX37" i="1"/>
  <c r="N41" i="1"/>
  <c r="R40" i="1"/>
  <c r="AF42" i="1"/>
  <c r="AD42" i="1"/>
  <c r="AC42" i="1"/>
  <c r="Q42" i="1"/>
  <c r="R41" i="1"/>
  <c r="AG42" i="1"/>
  <c r="O46" i="1"/>
  <c r="N49" i="1"/>
  <c r="R48" i="1"/>
  <c r="AF50" i="1"/>
  <c r="AD50" i="1"/>
  <c r="AC50" i="1"/>
  <c r="Q50" i="1"/>
  <c r="R49" i="1"/>
  <c r="AG50" i="1"/>
  <c r="AX55" i="1"/>
  <c r="AS55" i="1"/>
  <c r="AF58" i="1"/>
  <c r="AD58" i="1"/>
  <c r="AC58" i="1"/>
  <c r="Q58" i="1"/>
  <c r="R57" i="1"/>
  <c r="AG58" i="1"/>
  <c r="Z60" i="1"/>
  <c r="AH60" i="1" s="1"/>
  <c r="AB60" i="1"/>
  <c r="O61" i="1"/>
  <c r="AT61" i="1"/>
  <c r="AX61" i="1"/>
  <c r="N65" i="1"/>
  <c r="R64" i="1"/>
  <c r="Z68" i="1"/>
  <c r="AH68" i="1" s="1"/>
  <c r="AB68" i="1"/>
  <c r="O70" i="1"/>
  <c r="AX71" i="1"/>
  <c r="AS71" i="1"/>
  <c r="Z76" i="1"/>
  <c r="AH76" i="1" s="1"/>
  <c r="AB76" i="1"/>
  <c r="O77" i="1"/>
  <c r="AU78" i="1"/>
  <c r="AQ78" i="1"/>
  <c r="AV78" i="1"/>
  <c r="AP78" i="1"/>
  <c r="AT78" i="1" s="1"/>
  <c r="AS78" i="1"/>
  <c r="AX78" i="1"/>
  <c r="AR78" i="1"/>
  <c r="AB93" i="1"/>
  <c r="Z93" i="1"/>
  <c r="AH93" i="1" s="1"/>
  <c r="AA93" i="1"/>
  <c r="M133" i="1"/>
  <c r="L133" i="1"/>
  <c r="AU138" i="1"/>
  <c r="K138" i="1"/>
  <c r="J138" i="1"/>
  <c r="I138" i="1"/>
  <c r="AV138" i="1"/>
  <c r="AE2" i="1"/>
  <c r="J3" i="1"/>
  <c r="M3" i="1" s="1"/>
  <c r="AV3" i="1"/>
  <c r="AD4" i="1"/>
  <c r="P4" i="1"/>
  <c r="AH4" i="1"/>
  <c r="AE4" i="1"/>
  <c r="AE6" i="1"/>
  <c r="J7" i="1"/>
  <c r="M7" i="1" s="1"/>
  <c r="AV7" i="1"/>
  <c r="AD8" i="1"/>
  <c r="P8" i="1"/>
  <c r="AH8" i="1"/>
  <c r="AE8" i="1"/>
  <c r="AE10" i="1"/>
  <c r="J11" i="1"/>
  <c r="AV11" i="1"/>
  <c r="AD12" i="1"/>
  <c r="P12" i="1"/>
  <c r="AH12" i="1"/>
  <c r="AE12" i="1"/>
  <c r="AE14" i="1"/>
  <c r="J15" i="1"/>
  <c r="AV15" i="1"/>
  <c r="AD16" i="1"/>
  <c r="P16" i="1"/>
  <c r="AH16" i="1"/>
  <c r="AE16" i="1"/>
  <c r="AE18" i="1"/>
  <c r="J19" i="1"/>
  <c r="AV19" i="1"/>
  <c r="AD20" i="1"/>
  <c r="P20" i="1"/>
  <c r="AH20" i="1"/>
  <c r="AE20" i="1"/>
  <c r="AE22" i="1"/>
  <c r="J23" i="1"/>
  <c r="AV23" i="1"/>
  <c r="AD24" i="1"/>
  <c r="P24" i="1"/>
  <c r="AH24" i="1"/>
  <c r="AE24" i="1"/>
  <c r="AE26" i="1"/>
  <c r="AE28" i="1"/>
  <c r="R29" i="1"/>
  <c r="AF30" i="1"/>
  <c r="AD30" i="1"/>
  <c r="AC30" i="1"/>
  <c r="Q30" i="1"/>
  <c r="AG30" i="1"/>
  <c r="Z32" i="1"/>
  <c r="AB32" i="1"/>
  <c r="O33" i="1"/>
  <c r="AT33" i="1"/>
  <c r="AX33" i="1"/>
  <c r="O34" i="1"/>
  <c r="N37" i="1"/>
  <c r="R36" i="1"/>
  <c r="AG37" i="1"/>
  <c r="AF38" i="1"/>
  <c r="AD38" i="1"/>
  <c r="AC38" i="1"/>
  <c r="Q38" i="1"/>
  <c r="R37" i="1"/>
  <c r="AG38" i="1"/>
  <c r="AH39" i="1"/>
  <c r="Z40" i="1"/>
  <c r="AX40" i="1" s="1"/>
  <c r="AB40" i="1"/>
  <c r="O41" i="1"/>
  <c r="AT41" i="1"/>
  <c r="AX41" i="1"/>
  <c r="O42" i="1"/>
  <c r="M43" i="1"/>
  <c r="AX43" i="1"/>
  <c r="N45" i="1"/>
  <c r="R44" i="1"/>
  <c r="AG45" i="1"/>
  <c r="AF46" i="1"/>
  <c r="AD46" i="1"/>
  <c r="AC46" i="1"/>
  <c r="Q46" i="1"/>
  <c r="R45" i="1"/>
  <c r="AG46" i="1"/>
  <c r="AH47" i="1"/>
  <c r="Z48" i="1"/>
  <c r="AC48" i="1" s="1"/>
  <c r="AB48" i="1"/>
  <c r="AW48" i="1"/>
  <c r="O49" i="1"/>
  <c r="AT49" i="1"/>
  <c r="AX49" i="1"/>
  <c r="O50" i="1"/>
  <c r="N53" i="1"/>
  <c r="R52" i="1"/>
  <c r="AG53" i="1"/>
  <c r="AF54" i="1"/>
  <c r="AD54" i="1"/>
  <c r="AC54" i="1"/>
  <c r="Q54" i="1"/>
  <c r="R53" i="1"/>
  <c r="AG54" i="1"/>
  <c r="Z56" i="1"/>
  <c r="AB56" i="1"/>
  <c r="AW56" i="1"/>
  <c r="O57" i="1"/>
  <c r="AT57" i="1"/>
  <c r="AX57" i="1"/>
  <c r="O58" i="1"/>
  <c r="AS59" i="1"/>
  <c r="AE60" i="1"/>
  <c r="N61" i="1"/>
  <c r="R60" i="1"/>
  <c r="AG61" i="1"/>
  <c r="AF62" i="1"/>
  <c r="AD62" i="1"/>
  <c r="AC62" i="1"/>
  <c r="Q62" i="1"/>
  <c r="R61" i="1"/>
  <c r="AG62" i="1"/>
  <c r="Z64" i="1"/>
  <c r="AG64" i="1" s="1"/>
  <c r="AB64" i="1"/>
  <c r="O65" i="1"/>
  <c r="AT65" i="1"/>
  <c r="AX65" i="1"/>
  <c r="O66" i="1"/>
  <c r="N69" i="1"/>
  <c r="R68" i="1"/>
  <c r="AG69" i="1"/>
  <c r="AF70" i="1"/>
  <c r="AD70" i="1"/>
  <c r="AC70" i="1"/>
  <c r="Q70" i="1"/>
  <c r="R69" i="1"/>
  <c r="AG70" i="1"/>
  <c r="AH71" i="1"/>
  <c r="Z72" i="1"/>
  <c r="AD72" i="1" s="1"/>
  <c r="AB72" i="1"/>
  <c r="O73" i="1"/>
  <c r="AT73" i="1"/>
  <c r="AX73" i="1"/>
  <c r="O74" i="1"/>
  <c r="M75" i="1"/>
  <c r="AX75" i="1"/>
  <c r="N77" i="1"/>
  <c r="R76" i="1"/>
  <c r="AH77" i="1"/>
  <c r="AW78" i="1"/>
  <c r="AA80" i="1"/>
  <c r="Z80" i="1"/>
  <c r="AH80" i="1" s="1"/>
  <c r="AB80" i="1"/>
  <c r="AB81" i="1"/>
  <c r="Z81" i="1"/>
  <c r="AH81" i="1" s="1"/>
  <c r="L83" i="1"/>
  <c r="R82" i="1"/>
  <c r="O83" i="1"/>
  <c r="M83" i="1"/>
  <c r="L87" i="1"/>
  <c r="R86" i="1"/>
  <c r="O87" i="1"/>
  <c r="M87" i="1"/>
  <c r="M88" i="1"/>
  <c r="AH94" i="1"/>
  <c r="AW96" i="1"/>
  <c r="N107" i="1"/>
  <c r="Q107" i="1"/>
  <c r="O107" i="1"/>
  <c r="R106" i="1"/>
  <c r="K110" i="1"/>
  <c r="J110" i="1"/>
  <c r="I110" i="1"/>
  <c r="L111" i="1"/>
  <c r="M111" i="1"/>
  <c r="O111" i="1"/>
  <c r="R110" i="1"/>
  <c r="AG140" i="1"/>
  <c r="AC140" i="1"/>
  <c r="AE140" i="1"/>
  <c r="AF140" i="1"/>
  <c r="AD140" i="1"/>
  <c r="AH140" i="1"/>
  <c r="K177" i="1"/>
  <c r="I177" i="1"/>
  <c r="J177" i="1"/>
  <c r="AV177" i="1"/>
  <c r="AX177" i="1"/>
  <c r="Z182" i="1"/>
  <c r="AX182" i="1" s="1"/>
  <c r="AB182" i="1"/>
  <c r="AS182" i="1"/>
  <c r="AA182" i="1"/>
  <c r="L32" i="1"/>
  <c r="L36" i="1"/>
  <c r="L40" i="1"/>
  <c r="L44" i="1"/>
  <c r="L48" i="1"/>
  <c r="L52" i="1"/>
  <c r="L56" i="1"/>
  <c r="L60" i="1"/>
  <c r="L64" i="1"/>
  <c r="L68" i="1"/>
  <c r="L72" i="1"/>
  <c r="L76" i="1"/>
  <c r="AP77" i="1"/>
  <c r="AS77" i="1" s="1"/>
  <c r="AV77" i="1"/>
  <c r="AQ77" i="1"/>
  <c r="L79" i="1"/>
  <c r="J81" i="1"/>
  <c r="I81" i="1"/>
  <c r="M93" i="1"/>
  <c r="L121" i="1"/>
  <c r="N123" i="1"/>
  <c r="Q123" i="1"/>
  <c r="O123" i="1"/>
  <c r="R122" i="1"/>
  <c r="K126" i="1"/>
  <c r="J126" i="1"/>
  <c r="I126" i="1"/>
  <c r="AA138" i="1"/>
  <c r="Z138" i="1"/>
  <c r="AB138" i="1"/>
  <c r="N149" i="1"/>
  <c r="Q149" i="1"/>
  <c r="O149" i="1"/>
  <c r="R148" i="1"/>
  <c r="AG156" i="1"/>
  <c r="AC156" i="1"/>
  <c r="AE156" i="1"/>
  <c r="AF156" i="1"/>
  <c r="AD156" i="1"/>
  <c r="J193" i="1"/>
  <c r="I193" i="1"/>
  <c r="AV193" i="1"/>
  <c r="AU193" i="1"/>
  <c r="K193" i="1"/>
  <c r="AU27" i="1"/>
  <c r="AQ27" i="1"/>
  <c r="AV28" i="1"/>
  <c r="AR28" i="1"/>
  <c r="AT28" i="1"/>
  <c r="AE29" i="1"/>
  <c r="Q29" i="1"/>
  <c r="AD29" i="1"/>
  <c r="AW29" i="1"/>
  <c r="N30" i="1"/>
  <c r="AX30" i="1"/>
  <c r="AT30" i="1"/>
  <c r="AP30" i="1"/>
  <c r="AU30" i="1"/>
  <c r="I31" i="1"/>
  <c r="N31" i="1" s="1"/>
  <c r="AU31" i="1"/>
  <c r="AQ31" i="1"/>
  <c r="M32" i="1"/>
  <c r="AV32" i="1"/>
  <c r="AR32" i="1"/>
  <c r="AE33" i="1"/>
  <c r="Q33" i="1"/>
  <c r="AD33" i="1"/>
  <c r="AW33" i="1"/>
  <c r="N34" i="1"/>
  <c r="AX34" i="1"/>
  <c r="AT34" i="1"/>
  <c r="AP34" i="1"/>
  <c r="AU34" i="1"/>
  <c r="I35" i="1"/>
  <c r="AU35" i="1"/>
  <c r="AQ35" i="1"/>
  <c r="M36" i="1"/>
  <c r="AV36" i="1"/>
  <c r="AR36" i="1"/>
  <c r="AE37" i="1"/>
  <c r="Q37" i="1"/>
  <c r="AD37" i="1"/>
  <c r="AW37" i="1"/>
  <c r="N38" i="1"/>
  <c r="AP38" i="1"/>
  <c r="AU38" i="1"/>
  <c r="I39" i="1"/>
  <c r="AS39" i="1" s="1"/>
  <c r="AU39" i="1"/>
  <c r="AQ39" i="1"/>
  <c r="AT39" i="1"/>
  <c r="M40" i="1"/>
  <c r="AV40" i="1"/>
  <c r="AR40" i="1"/>
  <c r="AT40" i="1"/>
  <c r="AE41" i="1"/>
  <c r="Q41" i="1"/>
  <c r="AD41" i="1"/>
  <c r="AW41" i="1"/>
  <c r="N42" i="1"/>
  <c r="AP42" i="1"/>
  <c r="AX42" i="1" s="1"/>
  <c r="AU42" i="1"/>
  <c r="I43" i="1"/>
  <c r="AU43" i="1"/>
  <c r="AQ43" i="1"/>
  <c r="AT43" i="1"/>
  <c r="M44" i="1"/>
  <c r="AV44" i="1"/>
  <c r="AR44" i="1"/>
  <c r="AE45" i="1"/>
  <c r="Q45" i="1"/>
  <c r="AD45" i="1"/>
  <c r="AW45" i="1"/>
  <c r="N46" i="1"/>
  <c r="AX46" i="1"/>
  <c r="AT46" i="1"/>
  <c r="AP46" i="1"/>
  <c r="AU46" i="1"/>
  <c r="I47" i="1"/>
  <c r="AX47" i="1" s="1"/>
  <c r="AU47" i="1"/>
  <c r="AQ47" i="1"/>
  <c r="M48" i="1"/>
  <c r="AV48" i="1"/>
  <c r="AR48" i="1"/>
  <c r="AT48" i="1"/>
  <c r="AE49" i="1"/>
  <c r="Q49" i="1"/>
  <c r="AD49" i="1"/>
  <c r="AW49" i="1"/>
  <c r="N50" i="1"/>
  <c r="AX50" i="1"/>
  <c r="AT50" i="1"/>
  <c r="AP50" i="1"/>
  <c r="AU50" i="1"/>
  <c r="I51" i="1"/>
  <c r="AU51" i="1"/>
  <c r="AQ51" i="1"/>
  <c r="M52" i="1"/>
  <c r="AV52" i="1"/>
  <c r="AR52" i="1"/>
  <c r="AE53" i="1"/>
  <c r="Q53" i="1"/>
  <c r="AD53" i="1"/>
  <c r="AW53" i="1"/>
  <c r="N54" i="1"/>
  <c r="AP54" i="1"/>
  <c r="AU54" i="1"/>
  <c r="I55" i="1"/>
  <c r="O55" i="1" s="1"/>
  <c r="AU55" i="1"/>
  <c r="AQ55" i="1"/>
  <c r="AT55" i="1"/>
  <c r="M56" i="1"/>
  <c r="AV56" i="1"/>
  <c r="AR56" i="1"/>
  <c r="AT56" i="1"/>
  <c r="AE57" i="1"/>
  <c r="Q57" i="1"/>
  <c r="AD57" i="1"/>
  <c r="AW57" i="1"/>
  <c r="N58" i="1"/>
  <c r="AP58" i="1"/>
  <c r="AX58" i="1" s="1"/>
  <c r="AU58" i="1"/>
  <c r="I59" i="1"/>
  <c r="AU59" i="1"/>
  <c r="AQ59" i="1"/>
  <c r="AT59" i="1"/>
  <c r="M60" i="1"/>
  <c r="AV60" i="1"/>
  <c r="AR60" i="1"/>
  <c r="AE61" i="1"/>
  <c r="Q61" i="1"/>
  <c r="AD61" i="1"/>
  <c r="AW61" i="1"/>
  <c r="N62" i="1"/>
  <c r="AX62" i="1"/>
  <c r="AT62" i="1"/>
  <c r="AP62" i="1"/>
  <c r="AU62" i="1"/>
  <c r="I63" i="1"/>
  <c r="N63" i="1" s="1"/>
  <c r="AU63" i="1"/>
  <c r="AQ63" i="1"/>
  <c r="M64" i="1"/>
  <c r="AV64" i="1"/>
  <c r="AR64" i="1"/>
  <c r="AE65" i="1"/>
  <c r="Q65" i="1"/>
  <c r="AD65" i="1"/>
  <c r="AW65" i="1"/>
  <c r="N66" i="1"/>
  <c r="AX66" i="1"/>
  <c r="AT66" i="1"/>
  <c r="AP66" i="1"/>
  <c r="AU66" i="1"/>
  <c r="I67" i="1"/>
  <c r="AU67" i="1"/>
  <c r="AQ67" i="1"/>
  <c r="M68" i="1"/>
  <c r="AV68" i="1"/>
  <c r="AR68" i="1"/>
  <c r="AE69" i="1"/>
  <c r="Q69" i="1"/>
  <c r="AD69" i="1"/>
  <c r="AW69" i="1"/>
  <c r="N70" i="1"/>
  <c r="AP70" i="1"/>
  <c r="AT70" i="1" s="1"/>
  <c r="AU70" i="1"/>
  <c r="I71" i="1"/>
  <c r="AU71" i="1"/>
  <c r="AQ71" i="1"/>
  <c r="AT71" i="1"/>
  <c r="M72" i="1"/>
  <c r="AV72" i="1"/>
  <c r="AR72" i="1"/>
  <c r="AT72" i="1"/>
  <c r="AE73" i="1"/>
  <c r="Q73" i="1"/>
  <c r="AD73" i="1"/>
  <c r="AW73" i="1"/>
  <c r="N74" i="1"/>
  <c r="AP74" i="1"/>
  <c r="AU74" i="1"/>
  <c r="I75" i="1"/>
  <c r="AU75" i="1"/>
  <c r="AQ75" i="1"/>
  <c r="AT75" i="1"/>
  <c r="M76" i="1"/>
  <c r="AV76" i="1"/>
  <c r="AR76" i="1"/>
  <c r="AF77" i="1"/>
  <c r="AE77" i="1"/>
  <c r="Q77" i="1"/>
  <c r="AD77" i="1"/>
  <c r="AR77" i="1"/>
  <c r="K78" i="1"/>
  <c r="J78" i="1"/>
  <c r="Q78" i="1" s="1"/>
  <c r="M79" i="1"/>
  <c r="I80" i="1"/>
  <c r="AU80" i="1"/>
  <c r="J80" i="1"/>
  <c r="K81" i="1"/>
  <c r="AB89" i="1"/>
  <c r="Z89" i="1"/>
  <c r="AH89" i="1" s="1"/>
  <c r="AA89" i="1"/>
  <c r="I92" i="1"/>
  <c r="AU92" i="1"/>
  <c r="J92" i="1"/>
  <c r="AW92" i="1"/>
  <c r="K94" i="1"/>
  <c r="J94" i="1"/>
  <c r="AB97" i="1"/>
  <c r="Z97" i="1"/>
  <c r="AA97" i="1"/>
  <c r="N103" i="1"/>
  <c r="O103" i="1"/>
  <c r="R102" i="1"/>
  <c r="K114" i="1"/>
  <c r="J114" i="1"/>
  <c r="I114" i="1"/>
  <c r="L123" i="1"/>
  <c r="M123" i="1"/>
  <c r="L127" i="1"/>
  <c r="M127" i="1"/>
  <c r="AU140" i="1"/>
  <c r="AQ140" i="1"/>
  <c r="AV140" i="1"/>
  <c r="AP140" i="1"/>
  <c r="AX140" i="1" s="1"/>
  <c r="AS140" i="1"/>
  <c r="AR140" i="1"/>
  <c r="AW140" i="1"/>
  <c r="AA150" i="1"/>
  <c r="Z150" i="1"/>
  <c r="AB150" i="1"/>
  <c r="N165" i="1"/>
  <c r="Q165" i="1"/>
  <c r="O165" i="1"/>
  <c r="R164" i="1"/>
  <c r="AU82" i="1"/>
  <c r="AQ82" i="1"/>
  <c r="AV82" i="1"/>
  <c r="AP82" i="1"/>
  <c r="AW82" i="1" s="1"/>
  <c r="N83" i="1"/>
  <c r="Q83" i="1"/>
  <c r="AV83" i="1"/>
  <c r="AR83" i="1"/>
  <c r="AU83" i="1"/>
  <c r="AP83" i="1"/>
  <c r="AA84" i="1"/>
  <c r="Z84" i="1"/>
  <c r="AX84" i="1"/>
  <c r="AU86" i="1"/>
  <c r="AQ86" i="1"/>
  <c r="AV86" i="1"/>
  <c r="AP86" i="1"/>
  <c r="N87" i="1"/>
  <c r="Q87" i="1"/>
  <c r="AV87" i="1"/>
  <c r="AR87" i="1"/>
  <c r="AU87" i="1"/>
  <c r="AP87" i="1"/>
  <c r="AW87" i="1"/>
  <c r="AA88" i="1"/>
  <c r="Z88" i="1"/>
  <c r="AX88" i="1"/>
  <c r="R90" i="1"/>
  <c r="AU90" i="1"/>
  <c r="AQ90" i="1"/>
  <c r="AV90" i="1"/>
  <c r="AP90" i="1"/>
  <c r="N91" i="1"/>
  <c r="Q91" i="1"/>
  <c r="AV91" i="1"/>
  <c r="AR91" i="1"/>
  <c r="AU91" i="1"/>
  <c r="AP91" i="1"/>
  <c r="AW91" i="1"/>
  <c r="AA92" i="1"/>
  <c r="Z92" i="1"/>
  <c r="AX92" i="1"/>
  <c r="R94" i="1"/>
  <c r="AU94" i="1"/>
  <c r="AQ94" i="1"/>
  <c r="AV94" i="1"/>
  <c r="AP94" i="1"/>
  <c r="N95" i="1"/>
  <c r="Q95" i="1"/>
  <c r="AV95" i="1"/>
  <c r="AR95" i="1"/>
  <c r="AU95" i="1"/>
  <c r="AP95" i="1"/>
  <c r="AW95" i="1"/>
  <c r="AA96" i="1"/>
  <c r="Z96" i="1"/>
  <c r="AX96" i="1"/>
  <c r="N99" i="1"/>
  <c r="L103" i="1"/>
  <c r="M103" i="1"/>
  <c r="K106" i="1"/>
  <c r="J106" i="1"/>
  <c r="I106" i="1"/>
  <c r="N115" i="1"/>
  <c r="L119" i="1"/>
  <c r="M119" i="1"/>
  <c r="K122" i="1"/>
  <c r="J122" i="1"/>
  <c r="I122" i="1"/>
  <c r="N131" i="1"/>
  <c r="N135" i="1"/>
  <c r="Q135" i="1"/>
  <c r="AB139" i="1"/>
  <c r="Z139" i="1"/>
  <c r="AG144" i="1"/>
  <c r="AC144" i="1"/>
  <c r="AE144" i="1"/>
  <c r="AF144" i="1"/>
  <c r="AD144" i="1"/>
  <c r="AU144" i="1"/>
  <c r="AQ144" i="1"/>
  <c r="AV144" i="1"/>
  <c r="AP144" i="1"/>
  <c r="AT144" i="1" s="1"/>
  <c r="AX144" i="1"/>
  <c r="AR144" i="1"/>
  <c r="AW144" i="1"/>
  <c r="N145" i="1"/>
  <c r="R144" i="1"/>
  <c r="AB151" i="1"/>
  <c r="Z151" i="1"/>
  <c r="AA151" i="1"/>
  <c r="AA154" i="1"/>
  <c r="Z154" i="1"/>
  <c r="AB154" i="1"/>
  <c r="AV157" i="1"/>
  <c r="AR157" i="1"/>
  <c r="AU157" i="1"/>
  <c r="AP157" i="1"/>
  <c r="AT157" i="1" s="1"/>
  <c r="AS157" i="1"/>
  <c r="AX157" i="1"/>
  <c r="AQ157" i="1"/>
  <c r="AW157" i="1"/>
  <c r="AB167" i="1"/>
  <c r="Z167" i="1"/>
  <c r="AA167" i="1"/>
  <c r="AA170" i="1"/>
  <c r="Z170" i="1"/>
  <c r="AT170" i="1"/>
  <c r="AB170" i="1"/>
  <c r="N175" i="1"/>
  <c r="R174" i="1"/>
  <c r="L175" i="1"/>
  <c r="O175" i="1"/>
  <c r="L178" i="1"/>
  <c r="M178" i="1"/>
  <c r="R177" i="1"/>
  <c r="AF180" i="1"/>
  <c r="AD180" i="1"/>
  <c r="AE180" i="1"/>
  <c r="P180" i="1"/>
  <c r="R179" i="1"/>
  <c r="AG180" i="1"/>
  <c r="AC180" i="1"/>
  <c r="Q180" i="1"/>
  <c r="O196" i="1"/>
  <c r="R195" i="1"/>
  <c r="N196" i="1"/>
  <c r="J89" i="1"/>
  <c r="I89" i="1"/>
  <c r="AX89" i="1"/>
  <c r="AP89" i="1"/>
  <c r="AV89" i="1"/>
  <c r="AQ89" i="1"/>
  <c r="J93" i="1"/>
  <c r="I93" i="1"/>
  <c r="AX93" i="1"/>
  <c r="AP93" i="1"/>
  <c r="AV93" i="1"/>
  <c r="AQ93" i="1"/>
  <c r="J97" i="1"/>
  <c r="I97" i="1"/>
  <c r="AX97" i="1"/>
  <c r="AP97" i="1"/>
  <c r="AV97" i="1"/>
  <c r="AQ97" i="1"/>
  <c r="L99" i="1"/>
  <c r="M99" i="1"/>
  <c r="K102" i="1"/>
  <c r="J102" i="1"/>
  <c r="I102" i="1"/>
  <c r="N111" i="1"/>
  <c r="M112" i="1"/>
  <c r="L115" i="1"/>
  <c r="M115" i="1"/>
  <c r="K118" i="1"/>
  <c r="J118" i="1"/>
  <c r="I118" i="1"/>
  <c r="N127" i="1"/>
  <c r="M128" i="1"/>
  <c r="L131" i="1"/>
  <c r="M131" i="1"/>
  <c r="K134" i="1"/>
  <c r="J134" i="1"/>
  <c r="I134" i="1"/>
  <c r="L135" i="1"/>
  <c r="M135" i="1"/>
  <c r="AV141" i="1"/>
  <c r="AR141" i="1"/>
  <c r="AU141" i="1"/>
  <c r="AP141" i="1"/>
  <c r="AT141" i="1" s="1"/>
  <c r="AX141" i="1"/>
  <c r="AQ141" i="1"/>
  <c r="AW141" i="1"/>
  <c r="AB143" i="1"/>
  <c r="Z143" i="1"/>
  <c r="AH143" i="1" s="1"/>
  <c r="AG152" i="1"/>
  <c r="AC152" i="1"/>
  <c r="AE152" i="1"/>
  <c r="P152" i="1"/>
  <c r="AF152" i="1"/>
  <c r="AD152" i="1"/>
  <c r="AV153" i="1"/>
  <c r="AR153" i="1"/>
  <c r="AU153" i="1"/>
  <c r="AP153" i="1"/>
  <c r="AX153" i="1" s="1"/>
  <c r="AS153" i="1"/>
  <c r="AQ153" i="1"/>
  <c r="AW153" i="1"/>
  <c r="AT153" i="1"/>
  <c r="AB155" i="1"/>
  <c r="Z155" i="1"/>
  <c r="AU160" i="1"/>
  <c r="AQ160" i="1"/>
  <c r="AV160" i="1"/>
  <c r="AP160" i="1"/>
  <c r="AT160" i="1" s="1"/>
  <c r="AS160" i="1"/>
  <c r="AX160" i="1"/>
  <c r="AR160" i="1"/>
  <c r="AW160" i="1"/>
  <c r="N161" i="1"/>
  <c r="O161" i="1"/>
  <c r="R160" i="1"/>
  <c r="AG168" i="1"/>
  <c r="AC168" i="1"/>
  <c r="R167" i="1"/>
  <c r="AE168" i="1"/>
  <c r="AF168" i="1"/>
  <c r="AD168" i="1"/>
  <c r="AV169" i="1"/>
  <c r="AR169" i="1"/>
  <c r="AU169" i="1"/>
  <c r="AP169" i="1"/>
  <c r="AS169" i="1" s="1"/>
  <c r="AX169" i="1"/>
  <c r="AQ169" i="1"/>
  <c r="AW169" i="1"/>
  <c r="Z174" i="1"/>
  <c r="AH174" i="1" s="1"/>
  <c r="AX174" i="1"/>
  <c r="AB174" i="1"/>
  <c r="AA174" i="1"/>
  <c r="AS174" i="1"/>
  <c r="M180" i="1"/>
  <c r="L180" i="1"/>
  <c r="O180" i="1"/>
  <c r="K181" i="1"/>
  <c r="I181" i="1"/>
  <c r="AV181" i="1"/>
  <c r="P186" i="1"/>
  <c r="R185" i="1"/>
  <c r="O186" i="1"/>
  <c r="AT187" i="1"/>
  <c r="AX187" i="1"/>
  <c r="K194" i="1"/>
  <c r="J194" i="1"/>
  <c r="I194" i="1"/>
  <c r="AA146" i="1"/>
  <c r="Z146" i="1"/>
  <c r="AB146" i="1"/>
  <c r="AB147" i="1"/>
  <c r="Z147" i="1"/>
  <c r="AG148" i="1"/>
  <c r="AC148" i="1"/>
  <c r="AE148" i="1"/>
  <c r="P148" i="1"/>
  <c r="AF148" i="1"/>
  <c r="AD148" i="1"/>
  <c r="AH148" i="1"/>
  <c r="AV149" i="1"/>
  <c r="AR149" i="1"/>
  <c r="AU149" i="1"/>
  <c r="AP149" i="1"/>
  <c r="AS149" i="1"/>
  <c r="AQ149" i="1"/>
  <c r="AU152" i="1"/>
  <c r="AQ152" i="1"/>
  <c r="AV152" i="1"/>
  <c r="AP152" i="1"/>
  <c r="AS152" i="1"/>
  <c r="AR152" i="1"/>
  <c r="Q153" i="1"/>
  <c r="AA162" i="1"/>
  <c r="Z162" i="1"/>
  <c r="AT162" i="1" s="1"/>
  <c r="AB162" i="1"/>
  <c r="AX162" i="1"/>
  <c r="AB163" i="1"/>
  <c r="Z163" i="1"/>
  <c r="AG164" i="1"/>
  <c r="AC164" i="1"/>
  <c r="AE164" i="1"/>
  <c r="P164" i="1"/>
  <c r="AF164" i="1"/>
  <c r="AD164" i="1"/>
  <c r="AH164" i="1"/>
  <c r="AV165" i="1"/>
  <c r="AR165" i="1"/>
  <c r="AU165" i="1"/>
  <c r="AP165" i="1"/>
  <c r="AS165" i="1"/>
  <c r="AX165" i="1"/>
  <c r="AQ165" i="1"/>
  <c r="AU168" i="1"/>
  <c r="AQ168" i="1"/>
  <c r="AV168" i="1"/>
  <c r="AP168" i="1"/>
  <c r="AS168" i="1"/>
  <c r="AX168" i="1"/>
  <c r="AR168" i="1"/>
  <c r="Q169" i="1"/>
  <c r="AF172" i="1"/>
  <c r="AD172" i="1"/>
  <c r="AE172" i="1"/>
  <c r="R171" i="1"/>
  <c r="AG172" i="1"/>
  <c r="K173" i="1"/>
  <c r="I173" i="1"/>
  <c r="J173" i="1"/>
  <c r="AX173" i="1"/>
  <c r="AV173" i="1"/>
  <c r="M176" i="1"/>
  <c r="R175" i="1"/>
  <c r="O176" i="1"/>
  <c r="L176" i="1"/>
  <c r="AS177" i="1"/>
  <c r="AW177" i="1"/>
  <c r="AS178" i="1"/>
  <c r="AW178" i="1"/>
  <c r="N183" i="1"/>
  <c r="R182" i="1"/>
  <c r="O183" i="1"/>
  <c r="L183" i="1"/>
  <c r="AH184" i="1"/>
  <c r="AC184" i="1"/>
  <c r="AH185" i="1"/>
  <c r="AW185" i="1"/>
  <c r="AV191" i="1"/>
  <c r="AR191" i="1"/>
  <c r="AU191" i="1"/>
  <c r="AQ191" i="1"/>
  <c r="AS191" i="1"/>
  <c r="AP191" i="1"/>
  <c r="AT191" i="1"/>
  <c r="AX191" i="1"/>
  <c r="M192" i="1"/>
  <c r="L192" i="1"/>
  <c r="N192" i="1"/>
  <c r="AH194" i="1"/>
  <c r="AV195" i="1"/>
  <c r="AR195" i="1"/>
  <c r="AU195" i="1"/>
  <c r="AQ195" i="1"/>
  <c r="AS195" i="1"/>
  <c r="AP195" i="1"/>
  <c r="AX195" i="1"/>
  <c r="AW195" i="1"/>
  <c r="AT195" i="1"/>
  <c r="AV145" i="1"/>
  <c r="AR145" i="1"/>
  <c r="AU145" i="1"/>
  <c r="AP145" i="1"/>
  <c r="AS145" i="1" s="1"/>
  <c r="AX145" i="1"/>
  <c r="AQ145" i="1"/>
  <c r="AU148" i="1"/>
  <c r="AQ148" i="1"/>
  <c r="AV148" i="1"/>
  <c r="AP148" i="1"/>
  <c r="AS148" i="1" s="1"/>
  <c r="AX148" i="1"/>
  <c r="AR148" i="1"/>
  <c r="AA158" i="1"/>
  <c r="Z158" i="1"/>
  <c r="AT158" i="1"/>
  <c r="AB158" i="1"/>
  <c r="AB159" i="1"/>
  <c r="Z159" i="1"/>
  <c r="AH159" i="1" s="1"/>
  <c r="AG160" i="1"/>
  <c r="AC160" i="1"/>
  <c r="AE160" i="1"/>
  <c r="AF160" i="1"/>
  <c r="AD160" i="1"/>
  <c r="AH160" i="1"/>
  <c r="AV161" i="1"/>
  <c r="AR161" i="1"/>
  <c r="AU161" i="1"/>
  <c r="AP161" i="1"/>
  <c r="AS161" i="1"/>
  <c r="AQ161" i="1"/>
  <c r="AU164" i="1"/>
  <c r="AQ164" i="1"/>
  <c r="AV164" i="1"/>
  <c r="AP164" i="1"/>
  <c r="AS164" i="1"/>
  <c r="AR164" i="1"/>
  <c r="AT175" i="1"/>
  <c r="AX175" i="1"/>
  <c r="M184" i="1"/>
  <c r="R183" i="1"/>
  <c r="Q184" i="1"/>
  <c r="O184" i="1"/>
  <c r="M188" i="1"/>
  <c r="L188" i="1"/>
  <c r="P188" i="1"/>
  <c r="AW191" i="1"/>
  <c r="L199" i="1"/>
  <c r="M199" i="1"/>
  <c r="AU98" i="1"/>
  <c r="AQ98" i="1"/>
  <c r="AV99" i="1"/>
  <c r="AR99" i="1"/>
  <c r="Q100" i="1"/>
  <c r="AD100" i="1"/>
  <c r="N101" i="1"/>
  <c r="AP101" i="1"/>
  <c r="AU101" i="1"/>
  <c r="AU102" i="1"/>
  <c r="AQ102" i="1"/>
  <c r="AV103" i="1"/>
  <c r="AR103" i="1"/>
  <c r="AX105" i="1"/>
  <c r="AP105" i="1"/>
  <c r="AU105" i="1"/>
  <c r="AU106" i="1"/>
  <c r="AQ106" i="1"/>
  <c r="AV107" i="1"/>
  <c r="AR107" i="1"/>
  <c r="AD108" i="1"/>
  <c r="AP109" i="1"/>
  <c r="AU109" i="1"/>
  <c r="AU110" i="1"/>
  <c r="AQ110" i="1"/>
  <c r="AV111" i="1"/>
  <c r="AR111" i="1"/>
  <c r="Q112" i="1"/>
  <c r="AD112" i="1"/>
  <c r="N113" i="1"/>
  <c r="AX113" i="1"/>
  <c r="AP113" i="1"/>
  <c r="AU113" i="1"/>
  <c r="AU114" i="1"/>
  <c r="AQ114" i="1"/>
  <c r="AV115" i="1"/>
  <c r="AR115" i="1"/>
  <c r="Q116" i="1"/>
  <c r="AD116" i="1"/>
  <c r="N117" i="1"/>
  <c r="AP117" i="1"/>
  <c r="AU117" i="1"/>
  <c r="AU118" i="1"/>
  <c r="AQ118" i="1"/>
  <c r="AV119" i="1"/>
  <c r="AR119" i="1"/>
  <c r="AX121" i="1"/>
  <c r="AP121" i="1"/>
  <c r="AU121" i="1"/>
  <c r="AU122" i="1"/>
  <c r="AQ122" i="1"/>
  <c r="AV123" i="1"/>
  <c r="AR123" i="1"/>
  <c r="AD124" i="1"/>
  <c r="AP125" i="1"/>
  <c r="AU125" i="1"/>
  <c r="AU126" i="1"/>
  <c r="AQ126" i="1"/>
  <c r="AV127" i="1"/>
  <c r="AR127" i="1"/>
  <c r="Q128" i="1"/>
  <c r="AD128" i="1"/>
  <c r="N129" i="1"/>
  <c r="AX129" i="1"/>
  <c r="AP129" i="1"/>
  <c r="AU129" i="1"/>
  <c r="AU130" i="1"/>
  <c r="AQ130" i="1"/>
  <c r="AV131" i="1"/>
  <c r="AR131" i="1"/>
  <c r="Q132" i="1"/>
  <c r="AD132" i="1"/>
  <c r="N133" i="1"/>
  <c r="AP133" i="1"/>
  <c r="AU133" i="1"/>
  <c r="AU134" i="1"/>
  <c r="AQ134" i="1"/>
  <c r="AV135" i="1"/>
  <c r="AR135" i="1"/>
  <c r="AX137" i="1"/>
  <c r="AP137" i="1"/>
  <c r="AU137" i="1"/>
  <c r="J139" i="1"/>
  <c r="I139" i="1"/>
  <c r="AP139" i="1"/>
  <c r="AS139" i="1" s="1"/>
  <c r="AV139" i="1"/>
  <c r="AQ139" i="1"/>
  <c r="L141" i="1"/>
  <c r="J143" i="1"/>
  <c r="I143" i="1"/>
  <c r="AX143" i="1"/>
  <c r="AT143" i="1"/>
  <c r="AP143" i="1"/>
  <c r="AV143" i="1"/>
  <c r="AQ143" i="1"/>
  <c r="AW143" i="1"/>
  <c r="L145" i="1"/>
  <c r="J147" i="1"/>
  <c r="I147" i="1"/>
  <c r="AX147" i="1"/>
  <c r="AP147" i="1"/>
  <c r="AV147" i="1"/>
  <c r="AQ147" i="1"/>
  <c r="L149" i="1"/>
  <c r="J151" i="1"/>
  <c r="I151" i="1"/>
  <c r="AP151" i="1"/>
  <c r="AT151" i="1" s="1"/>
  <c r="AV151" i="1"/>
  <c r="AQ151" i="1"/>
  <c r="L153" i="1"/>
  <c r="J155" i="1"/>
  <c r="I155" i="1"/>
  <c r="AP155" i="1"/>
  <c r="AS155" i="1" s="1"/>
  <c r="AV155" i="1"/>
  <c r="AQ155" i="1"/>
  <c r="L157" i="1"/>
  <c r="J159" i="1"/>
  <c r="I159" i="1"/>
  <c r="AX159" i="1"/>
  <c r="AT159" i="1"/>
  <c r="AP159" i="1"/>
  <c r="AV159" i="1"/>
  <c r="AQ159" i="1"/>
  <c r="AW159" i="1"/>
  <c r="L161" i="1"/>
  <c r="J163" i="1"/>
  <c r="I163" i="1"/>
  <c r="AX163" i="1"/>
  <c r="AP163" i="1"/>
  <c r="AV163" i="1"/>
  <c r="AQ163" i="1"/>
  <c r="L165" i="1"/>
  <c r="J167" i="1"/>
  <c r="I167" i="1"/>
  <c r="AP167" i="1"/>
  <c r="AT167" i="1" s="1"/>
  <c r="AV167" i="1"/>
  <c r="AQ167" i="1"/>
  <c r="L169" i="1"/>
  <c r="J171" i="1"/>
  <c r="I171" i="1"/>
  <c r="AU171" i="1"/>
  <c r="M172" i="1"/>
  <c r="L172" i="1"/>
  <c r="AW173" i="1"/>
  <c r="L174" i="1"/>
  <c r="M174" i="1"/>
  <c r="AG176" i="1"/>
  <c r="AH177" i="1"/>
  <c r="P178" i="1"/>
  <c r="AC178" i="1"/>
  <c r="Q178" i="1"/>
  <c r="AF178" i="1"/>
  <c r="N179" i="1"/>
  <c r="R178" i="1"/>
  <c r="O179" i="1"/>
  <c r="AT179" i="1"/>
  <c r="AX179" i="1"/>
  <c r="AW182" i="1"/>
  <c r="AH183" i="1"/>
  <c r="N186" i="1"/>
  <c r="Z186" i="1"/>
  <c r="AH186" i="1" s="1"/>
  <c r="AA186" i="1"/>
  <c r="M187" i="1"/>
  <c r="M196" i="1"/>
  <c r="L196" i="1"/>
  <c r="AG198" i="1"/>
  <c r="AC198" i="1"/>
  <c r="AF198" i="1"/>
  <c r="AE198" i="1"/>
  <c r="AD198" i="1"/>
  <c r="M200" i="1"/>
  <c r="L200" i="1"/>
  <c r="O200" i="1"/>
  <c r="R199" i="1"/>
  <c r="AS5" i="1"/>
  <c r="AS9" i="1"/>
  <c r="AS13" i="1"/>
  <c r="AS17" i="1"/>
  <c r="AS21" i="1"/>
  <c r="AS25" i="1"/>
  <c r="AS29" i="1"/>
  <c r="AS33" i="1"/>
  <c r="AS37" i="1"/>
  <c r="AS41" i="1"/>
  <c r="AS45" i="1"/>
  <c r="AS49" i="1"/>
  <c r="AS53" i="1"/>
  <c r="AS57" i="1"/>
  <c r="AS61" i="1"/>
  <c r="AS65" i="1"/>
  <c r="AS69" i="1"/>
  <c r="AS73" i="1"/>
  <c r="AD79" i="1"/>
  <c r="P79" i="1"/>
  <c r="AH79" i="1"/>
  <c r="AE79" i="1"/>
  <c r="AD83" i="1"/>
  <c r="P83" i="1"/>
  <c r="AH83" i="1"/>
  <c r="AE83" i="1"/>
  <c r="AD87" i="1"/>
  <c r="P87" i="1"/>
  <c r="AH87" i="1"/>
  <c r="AE87" i="1"/>
  <c r="AD91" i="1"/>
  <c r="P91" i="1"/>
  <c r="AH91" i="1"/>
  <c r="AE91" i="1"/>
  <c r="AD95" i="1"/>
  <c r="P95" i="1"/>
  <c r="AH95" i="1"/>
  <c r="AE95" i="1"/>
  <c r="AP98" i="1"/>
  <c r="AV98" i="1"/>
  <c r="AD99" i="1"/>
  <c r="P99" i="1"/>
  <c r="AH99" i="1"/>
  <c r="AE99" i="1"/>
  <c r="AP99" i="1"/>
  <c r="AU99" i="1"/>
  <c r="J100" i="1"/>
  <c r="Z100" i="1"/>
  <c r="AF100" i="1"/>
  <c r="AU100" i="1"/>
  <c r="I101" i="1"/>
  <c r="O101" i="1"/>
  <c r="Z101" i="1"/>
  <c r="AH101" i="1" s="1"/>
  <c r="AQ101" i="1"/>
  <c r="AV101" i="1"/>
  <c r="AP102" i="1"/>
  <c r="AV102" i="1"/>
  <c r="AD103" i="1"/>
  <c r="P103" i="1"/>
  <c r="AH103" i="1"/>
  <c r="AE103" i="1"/>
  <c r="AP103" i="1"/>
  <c r="AU103" i="1"/>
  <c r="J104" i="1"/>
  <c r="Q104" i="1" s="1"/>
  <c r="Z104" i="1"/>
  <c r="AE104" i="1" s="1"/>
  <c r="AU104" i="1"/>
  <c r="I105" i="1"/>
  <c r="L105" i="1" s="1"/>
  <c r="O105" i="1"/>
  <c r="Z105" i="1"/>
  <c r="AQ105" i="1"/>
  <c r="AV105" i="1"/>
  <c r="AP106" i="1"/>
  <c r="AV106" i="1"/>
  <c r="AD107" i="1"/>
  <c r="P107" i="1"/>
  <c r="AH107" i="1"/>
  <c r="AE107" i="1"/>
  <c r="AP107" i="1"/>
  <c r="AU107" i="1"/>
  <c r="J108" i="1"/>
  <c r="Z108" i="1"/>
  <c r="AE108" i="1" s="1"/>
  <c r="AU108" i="1"/>
  <c r="I109" i="1"/>
  <c r="Z109" i="1"/>
  <c r="AQ109" i="1"/>
  <c r="AV109" i="1"/>
  <c r="AP110" i="1"/>
  <c r="AT110" i="1" s="1"/>
  <c r="AV110" i="1"/>
  <c r="AD111" i="1"/>
  <c r="P111" i="1"/>
  <c r="AH111" i="1"/>
  <c r="AE111" i="1"/>
  <c r="AP111" i="1"/>
  <c r="AU111" i="1"/>
  <c r="J112" i="1"/>
  <c r="Z112" i="1"/>
  <c r="AF112" i="1"/>
  <c r="AU112" i="1"/>
  <c r="I113" i="1"/>
  <c r="O113" i="1" s="1"/>
  <c r="Z113" i="1"/>
  <c r="AH113" i="1" s="1"/>
  <c r="AQ113" i="1"/>
  <c r="AV113" i="1"/>
  <c r="AP114" i="1"/>
  <c r="AV114" i="1"/>
  <c r="AD115" i="1"/>
  <c r="P115" i="1"/>
  <c r="AH115" i="1"/>
  <c r="AE115" i="1"/>
  <c r="AP115" i="1"/>
  <c r="AU115" i="1"/>
  <c r="J116" i="1"/>
  <c r="Z116" i="1"/>
  <c r="AF116" i="1"/>
  <c r="AU116" i="1"/>
  <c r="I117" i="1"/>
  <c r="O117" i="1"/>
  <c r="Z117" i="1"/>
  <c r="AH117" i="1" s="1"/>
  <c r="AQ117" i="1"/>
  <c r="AV117" i="1"/>
  <c r="AP118" i="1"/>
  <c r="AV118" i="1"/>
  <c r="AD119" i="1"/>
  <c r="P119" i="1"/>
  <c r="AH119" i="1"/>
  <c r="AE119" i="1"/>
  <c r="AP119" i="1"/>
  <c r="AU119" i="1"/>
  <c r="J120" i="1"/>
  <c r="Z120" i="1"/>
  <c r="AU120" i="1"/>
  <c r="I121" i="1"/>
  <c r="O121" i="1"/>
  <c r="Z121" i="1"/>
  <c r="AQ121" i="1"/>
  <c r="AV121" i="1"/>
  <c r="AP122" i="1"/>
  <c r="AT122" i="1" s="1"/>
  <c r="AV122" i="1"/>
  <c r="AD123" i="1"/>
  <c r="P123" i="1"/>
  <c r="AH123" i="1"/>
  <c r="AE123" i="1"/>
  <c r="AP123" i="1"/>
  <c r="AU123" i="1"/>
  <c r="J124" i="1"/>
  <c r="M124" i="1" s="1"/>
  <c r="Z124" i="1"/>
  <c r="AE124" i="1" s="1"/>
  <c r="AU124" i="1"/>
  <c r="I125" i="1"/>
  <c r="N125" i="1" s="1"/>
  <c r="Z125" i="1"/>
  <c r="AQ125" i="1"/>
  <c r="AV125" i="1"/>
  <c r="AP126" i="1"/>
  <c r="AT126" i="1" s="1"/>
  <c r="AV126" i="1"/>
  <c r="AD127" i="1"/>
  <c r="P127" i="1"/>
  <c r="AH127" i="1"/>
  <c r="AE127" i="1"/>
  <c r="AP127" i="1"/>
  <c r="AU127" i="1"/>
  <c r="J128" i="1"/>
  <c r="Z128" i="1"/>
  <c r="AF128" i="1"/>
  <c r="AU128" i="1"/>
  <c r="I129" i="1"/>
  <c r="O129" i="1" s="1"/>
  <c r="Z129" i="1"/>
  <c r="AH129" i="1" s="1"/>
  <c r="AQ129" i="1"/>
  <c r="AV129" i="1"/>
  <c r="AP130" i="1"/>
  <c r="AV130" i="1"/>
  <c r="AD131" i="1"/>
  <c r="P131" i="1"/>
  <c r="AH131" i="1"/>
  <c r="AE131" i="1"/>
  <c r="AP131" i="1"/>
  <c r="AU131" i="1"/>
  <c r="J132" i="1"/>
  <c r="Z132" i="1"/>
  <c r="AF132" i="1"/>
  <c r="AU132" i="1"/>
  <c r="I133" i="1"/>
  <c r="O133" i="1"/>
  <c r="Z133" i="1"/>
  <c r="AH133" i="1" s="1"/>
  <c r="AQ133" i="1"/>
  <c r="AV133" i="1"/>
  <c r="AP134" i="1"/>
  <c r="AT134" i="1" s="1"/>
  <c r="AV134" i="1"/>
  <c r="AD135" i="1"/>
  <c r="P135" i="1"/>
  <c r="AH135" i="1"/>
  <c r="AE135" i="1"/>
  <c r="AP135" i="1"/>
  <c r="AU135" i="1"/>
  <c r="J136" i="1"/>
  <c r="L136" i="1" s="1"/>
  <c r="Z136" i="1"/>
  <c r="AU136" i="1"/>
  <c r="I137" i="1"/>
  <c r="O137" i="1"/>
  <c r="Z137" i="1"/>
  <c r="AQ137" i="1"/>
  <c r="AV137" i="1"/>
  <c r="AW138" i="1"/>
  <c r="K139" i="1"/>
  <c r="AR139" i="1"/>
  <c r="K140" i="1"/>
  <c r="J140" i="1"/>
  <c r="M141" i="1"/>
  <c r="I142" i="1"/>
  <c r="AU142" i="1"/>
  <c r="J142" i="1"/>
  <c r="AW142" i="1"/>
  <c r="K143" i="1"/>
  <c r="AR143" i="1"/>
  <c r="K144" i="1"/>
  <c r="J144" i="1"/>
  <c r="M145" i="1"/>
  <c r="I146" i="1"/>
  <c r="AW146" i="1" s="1"/>
  <c r="AU146" i="1"/>
  <c r="J146" i="1"/>
  <c r="K147" i="1"/>
  <c r="AR147" i="1"/>
  <c r="K148" i="1"/>
  <c r="J148" i="1"/>
  <c r="M149" i="1"/>
  <c r="I150" i="1"/>
  <c r="AU150" i="1"/>
  <c r="J150" i="1"/>
  <c r="K151" i="1"/>
  <c r="AR151" i="1"/>
  <c r="K152" i="1"/>
  <c r="J152" i="1"/>
  <c r="R151" i="1" s="1"/>
  <c r="M153" i="1"/>
  <c r="I154" i="1"/>
  <c r="AU154" i="1"/>
  <c r="J154" i="1"/>
  <c r="AW154" i="1"/>
  <c r="K155" i="1"/>
  <c r="AR155" i="1"/>
  <c r="K156" i="1"/>
  <c r="J156" i="1"/>
  <c r="M157" i="1"/>
  <c r="I158" i="1"/>
  <c r="AU158" i="1"/>
  <c r="J158" i="1"/>
  <c r="AW158" i="1"/>
  <c r="K159" i="1"/>
  <c r="AR159" i="1"/>
  <c r="K160" i="1"/>
  <c r="J160" i="1"/>
  <c r="R159" i="1" s="1"/>
  <c r="M161" i="1"/>
  <c r="I162" i="1"/>
  <c r="AW162" i="1" s="1"/>
  <c r="AU162" i="1"/>
  <c r="J162" i="1"/>
  <c r="K163" i="1"/>
  <c r="AR163" i="1"/>
  <c r="K164" i="1"/>
  <c r="J164" i="1"/>
  <c r="M165" i="1"/>
  <c r="I166" i="1"/>
  <c r="AU166" i="1"/>
  <c r="J166" i="1"/>
  <c r="K167" i="1"/>
  <c r="AR167" i="1"/>
  <c r="K168" i="1"/>
  <c r="J168" i="1"/>
  <c r="P168" i="1" s="1"/>
  <c r="M169" i="1"/>
  <c r="I170" i="1"/>
  <c r="AU170" i="1"/>
  <c r="J170" i="1"/>
  <c r="L170" i="1" s="1"/>
  <c r="AW170" i="1"/>
  <c r="K171" i="1"/>
  <c r="AT171" i="1"/>
  <c r="AX171" i="1"/>
  <c r="AV171" i="1"/>
  <c r="O172" i="1"/>
  <c r="N174" i="1"/>
  <c r="AW174" i="1"/>
  <c r="AH175" i="1"/>
  <c r="N178" i="1"/>
  <c r="Z178" i="1"/>
  <c r="AA178" i="1"/>
  <c r="M179" i="1"/>
  <c r="AD182" i="1"/>
  <c r="P182" i="1"/>
  <c r="AC182" i="1"/>
  <c r="AE182" i="1"/>
  <c r="Q182" i="1"/>
  <c r="AF182" i="1"/>
  <c r="K185" i="1"/>
  <c r="I185" i="1"/>
  <c r="J185" i="1"/>
  <c r="AS185" i="1"/>
  <c r="AX185" i="1"/>
  <c r="L186" i="1"/>
  <c r="M186" i="1"/>
  <c r="AB186" i="1"/>
  <c r="AS186" i="1"/>
  <c r="L187" i="1"/>
  <c r="AF188" i="1"/>
  <c r="AD188" i="1"/>
  <c r="AE188" i="1"/>
  <c r="Q188" i="1"/>
  <c r="AC188" i="1"/>
  <c r="K189" i="1"/>
  <c r="I189" i="1"/>
  <c r="K190" i="1"/>
  <c r="J190" i="1"/>
  <c r="I190" i="1"/>
  <c r="AV190" i="1"/>
  <c r="AD191" i="1"/>
  <c r="P191" i="1"/>
  <c r="AG191" i="1"/>
  <c r="AC191" i="1"/>
  <c r="R190" i="1"/>
  <c r="AE191" i="1"/>
  <c r="Q191" i="1"/>
  <c r="AF191" i="1"/>
  <c r="AA192" i="1"/>
  <c r="Z192" i="1"/>
  <c r="AT192" i="1"/>
  <c r="AB192" i="1"/>
  <c r="AB193" i="1"/>
  <c r="AA193" i="1"/>
  <c r="AU194" i="1"/>
  <c r="AQ194" i="1"/>
  <c r="AP194" i="1"/>
  <c r="AS194" i="1" s="1"/>
  <c r="AV194" i="1"/>
  <c r="AD195" i="1"/>
  <c r="P195" i="1"/>
  <c r="AG195" i="1"/>
  <c r="AC195" i="1"/>
  <c r="R194" i="1"/>
  <c r="AE195" i="1"/>
  <c r="AF195" i="1"/>
  <c r="Q195" i="1"/>
  <c r="AA196" i="1"/>
  <c r="Z196" i="1"/>
  <c r="N200" i="1"/>
  <c r="AS84" i="1"/>
  <c r="AS88" i="1"/>
  <c r="AS92" i="1"/>
  <c r="AS96" i="1"/>
  <c r="AS100" i="1"/>
  <c r="AS108" i="1"/>
  <c r="AS112" i="1"/>
  <c r="AS116" i="1"/>
  <c r="AS124" i="1"/>
  <c r="AS128" i="1"/>
  <c r="AS132" i="1"/>
  <c r="AD141" i="1"/>
  <c r="P141" i="1"/>
  <c r="AH141" i="1"/>
  <c r="AE141" i="1"/>
  <c r="AD145" i="1"/>
  <c r="P145" i="1"/>
  <c r="AH145" i="1"/>
  <c r="AE145" i="1"/>
  <c r="AD149" i="1"/>
  <c r="P149" i="1"/>
  <c r="AH149" i="1"/>
  <c r="AE149" i="1"/>
  <c r="AD153" i="1"/>
  <c r="P153" i="1"/>
  <c r="AH153" i="1"/>
  <c r="AE153" i="1"/>
  <c r="AD157" i="1"/>
  <c r="P157" i="1"/>
  <c r="AH157" i="1"/>
  <c r="AE157" i="1"/>
  <c r="AD161" i="1"/>
  <c r="P161" i="1"/>
  <c r="AH161" i="1"/>
  <c r="AE161" i="1"/>
  <c r="AD165" i="1"/>
  <c r="P165" i="1"/>
  <c r="AH165" i="1"/>
  <c r="AE165" i="1"/>
  <c r="AD169" i="1"/>
  <c r="P169" i="1"/>
  <c r="AH169" i="1"/>
  <c r="AE169" i="1"/>
  <c r="M175" i="1"/>
  <c r="AF176" i="1"/>
  <c r="AD176" i="1"/>
  <c r="P176" i="1"/>
  <c r="M183" i="1"/>
  <c r="AF184" i="1"/>
  <c r="AD184" i="1"/>
  <c r="P184" i="1"/>
  <c r="O192" i="1"/>
  <c r="R191" i="1"/>
  <c r="L195" i="1"/>
  <c r="M195" i="1"/>
  <c r="J197" i="1"/>
  <c r="I197" i="1"/>
  <c r="AU197" i="1"/>
  <c r="AU198" i="1"/>
  <c r="AQ198" i="1"/>
  <c r="AX198" i="1"/>
  <c r="AT198" i="1"/>
  <c r="AP198" i="1"/>
  <c r="AW198" i="1" s="1"/>
  <c r="AS198" i="1"/>
  <c r="AV198" i="1"/>
  <c r="AA200" i="1"/>
  <c r="Z200" i="1"/>
  <c r="AT200" i="1"/>
  <c r="AS138" i="1"/>
  <c r="AS142" i="1"/>
  <c r="AS154" i="1"/>
  <c r="AS158" i="1"/>
  <c r="AS170" i="1"/>
  <c r="AW171" i="1"/>
  <c r="N172" i="1"/>
  <c r="AX172" i="1"/>
  <c r="AT172" i="1"/>
  <c r="AP172" i="1"/>
  <c r="AU172" i="1"/>
  <c r="AU173" i="1"/>
  <c r="AQ173" i="1"/>
  <c r="AT173" i="1"/>
  <c r="AV174" i="1"/>
  <c r="AR174" i="1"/>
  <c r="AT174" i="1"/>
  <c r="AE175" i="1"/>
  <c r="Q175" i="1"/>
  <c r="AD175" i="1"/>
  <c r="AW175" i="1"/>
  <c r="N176" i="1"/>
  <c r="AP176" i="1"/>
  <c r="AU176" i="1"/>
  <c r="AU177" i="1"/>
  <c r="AQ177" i="1"/>
  <c r="AT177" i="1"/>
  <c r="AV178" i="1"/>
  <c r="AR178" i="1"/>
  <c r="AT178" i="1"/>
  <c r="AE179" i="1"/>
  <c r="Q179" i="1"/>
  <c r="AD179" i="1"/>
  <c r="AW179" i="1"/>
  <c r="N180" i="1"/>
  <c r="AP180" i="1"/>
  <c r="AU180" i="1"/>
  <c r="AU181" i="1"/>
  <c r="AQ181" i="1"/>
  <c r="AV182" i="1"/>
  <c r="AR182" i="1"/>
  <c r="AT182" i="1"/>
  <c r="AE183" i="1"/>
  <c r="Q183" i="1"/>
  <c r="AD183" i="1"/>
  <c r="AW183" i="1"/>
  <c r="N184" i="1"/>
  <c r="AX184" i="1"/>
  <c r="AT184" i="1"/>
  <c r="AP184" i="1"/>
  <c r="AU184" i="1"/>
  <c r="AU185" i="1"/>
  <c r="AQ185" i="1"/>
  <c r="AT185" i="1"/>
  <c r="AV186" i="1"/>
  <c r="AR186" i="1"/>
  <c r="AE187" i="1"/>
  <c r="Q187" i="1"/>
  <c r="AD187" i="1"/>
  <c r="AW187" i="1"/>
  <c r="N188" i="1"/>
  <c r="AX188" i="1"/>
  <c r="AT188" i="1"/>
  <c r="AP188" i="1"/>
  <c r="AU188" i="1"/>
  <c r="K198" i="1"/>
  <c r="J198" i="1"/>
  <c r="R197" i="1" s="1"/>
  <c r="O199" i="1"/>
  <c r="AE200" i="1"/>
  <c r="AB201" i="1"/>
  <c r="AA201" i="1"/>
  <c r="AS171" i="1"/>
  <c r="AS175" i="1"/>
  <c r="AS179" i="1"/>
  <c r="AS183" i="1"/>
  <c r="AS187" i="1"/>
  <c r="AX189" i="1"/>
  <c r="AT189" i="1"/>
  <c r="AP189" i="1"/>
  <c r="AU189" i="1"/>
  <c r="AU190" i="1"/>
  <c r="AQ190" i="1"/>
  <c r="AP190" i="1"/>
  <c r="AW190" i="1"/>
  <c r="L191" i="1"/>
  <c r="Q192" i="1"/>
  <c r="AD192" i="1"/>
  <c r="P192" i="1"/>
  <c r="O195" i="1"/>
  <c r="Q196" i="1"/>
  <c r="P196" i="1"/>
  <c r="AD199" i="1"/>
  <c r="P199" i="1"/>
  <c r="AG199" i="1"/>
  <c r="AC199" i="1"/>
  <c r="R198" i="1"/>
  <c r="Q199" i="1"/>
  <c r="AV199" i="1"/>
  <c r="AR199" i="1"/>
  <c r="AU199" i="1"/>
  <c r="AQ199" i="1"/>
  <c r="AW199" i="1"/>
  <c r="J201" i="1"/>
  <c r="I201" i="1"/>
  <c r="AH201" i="1" s="1"/>
  <c r="AX201" i="1"/>
  <c r="AV201" i="1"/>
  <c r="AR192" i="1"/>
  <c r="AV192" i="1"/>
  <c r="AS193" i="1"/>
  <c r="AR196" i="1"/>
  <c r="AV196" i="1"/>
  <c r="AS197" i="1"/>
  <c r="P200" i="1"/>
  <c r="AD200" i="1"/>
  <c r="AR200" i="1"/>
  <c r="AV200" i="1"/>
  <c r="AS192" i="1"/>
  <c r="AP193" i="1"/>
  <c r="AW193" i="1" s="1"/>
  <c r="AT197" i="1"/>
  <c r="Q200" i="1"/>
  <c r="AS200" i="1"/>
  <c r="AP201" i="1"/>
  <c r="AS201" i="1" s="1"/>
  <c r="AT201" i="1"/>
  <c r="AS176" i="1" l="1"/>
  <c r="AW176" i="1"/>
  <c r="AF197" i="1"/>
  <c r="AE197" i="1"/>
  <c r="Q197" i="1"/>
  <c r="AC197" i="1"/>
  <c r="AD197" i="1"/>
  <c r="R196" i="1"/>
  <c r="AG197" i="1"/>
  <c r="P197" i="1"/>
  <c r="L197" i="1"/>
  <c r="AH196" i="1"/>
  <c r="AG196" i="1"/>
  <c r="AF196" i="1"/>
  <c r="AG190" i="1"/>
  <c r="AC190" i="1"/>
  <c r="AF190" i="1"/>
  <c r="Q190" i="1"/>
  <c r="P190" i="1"/>
  <c r="AE190" i="1"/>
  <c r="AD190" i="1"/>
  <c r="R189" i="1"/>
  <c r="M189" i="1"/>
  <c r="L189" i="1"/>
  <c r="AE166" i="1"/>
  <c r="Q166" i="1"/>
  <c r="AF166" i="1"/>
  <c r="AC166" i="1"/>
  <c r="P166" i="1"/>
  <c r="R165" i="1"/>
  <c r="AG166" i="1"/>
  <c r="AD166" i="1"/>
  <c r="M160" i="1"/>
  <c r="L160" i="1"/>
  <c r="O158" i="1"/>
  <c r="N158" i="1"/>
  <c r="O156" i="1"/>
  <c r="N156" i="1"/>
  <c r="AE150" i="1"/>
  <c r="Q150" i="1"/>
  <c r="AF150" i="1"/>
  <c r="AC150" i="1"/>
  <c r="P150" i="1"/>
  <c r="R149" i="1"/>
  <c r="AG150" i="1"/>
  <c r="AD150" i="1"/>
  <c r="M144" i="1"/>
  <c r="L144" i="1"/>
  <c r="O142" i="1"/>
  <c r="N142" i="1"/>
  <c r="L142" i="1"/>
  <c r="O140" i="1"/>
  <c r="N140" i="1"/>
  <c r="AG136" i="1"/>
  <c r="AH136" i="1"/>
  <c r="AC136" i="1"/>
  <c r="AX136" i="1"/>
  <c r="AW131" i="1"/>
  <c r="AS131" i="1"/>
  <c r="AX131" i="1"/>
  <c r="AX120" i="1"/>
  <c r="AC120" i="1"/>
  <c r="AH120" i="1"/>
  <c r="AG120" i="1"/>
  <c r="AW115" i="1"/>
  <c r="AS115" i="1"/>
  <c r="AX115" i="1"/>
  <c r="AF109" i="1"/>
  <c r="AE109" i="1"/>
  <c r="AD109" i="1"/>
  <c r="AG109" i="1"/>
  <c r="Q109" i="1"/>
  <c r="R108" i="1"/>
  <c r="AC109" i="1"/>
  <c r="P109" i="1"/>
  <c r="O108" i="1"/>
  <c r="N108" i="1"/>
  <c r="R107" i="1"/>
  <c r="P108" i="1"/>
  <c r="AS106" i="1"/>
  <c r="AW106" i="1"/>
  <c r="AX106" i="1"/>
  <c r="AH190" i="1"/>
  <c r="N171" i="1"/>
  <c r="O171" i="1"/>
  <c r="AF151" i="1"/>
  <c r="AE151" i="1"/>
  <c r="AD151" i="1"/>
  <c r="Q151" i="1"/>
  <c r="AC151" i="1"/>
  <c r="P151" i="1"/>
  <c r="AG151" i="1"/>
  <c r="R150" i="1"/>
  <c r="AX109" i="1"/>
  <c r="AD104" i="1"/>
  <c r="AX101" i="1"/>
  <c r="P160" i="1"/>
  <c r="M173" i="1"/>
  <c r="L173" i="1"/>
  <c r="AC186" i="1"/>
  <c r="AG181" i="1"/>
  <c r="AC181" i="1"/>
  <c r="R180" i="1"/>
  <c r="AD181" i="1"/>
  <c r="AE181" i="1"/>
  <c r="P181" i="1"/>
  <c r="AF181" i="1"/>
  <c r="Q181" i="1"/>
  <c r="AX181" i="1"/>
  <c r="L118" i="1"/>
  <c r="M118" i="1"/>
  <c r="M102" i="1"/>
  <c r="L102" i="1"/>
  <c r="AH154" i="1"/>
  <c r="AX154" i="1"/>
  <c r="AS86" i="1"/>
  <c r="AX86" i="1"/>
  <c r="AT86" i="1"/>
  <c r="AX83" i="1"/>
  <c r="AT83" i="1"/>
  <c r="AS83" i="1"/>
  <c r="O94" i="1"/>
  <c r="N94" i="1"/>
  <c r="O92" i="1"/>
  <c r="N92" i="1"/>
  <c r="O80" i="1"/>
  <c r="N80" i="1"/>
  <c r="AS74" i="1"/>
  <c r="AW74" i="1"/>
  <c r="AG67" i="1"/>
  <c r="AC67" i="1"/>
  <c r="R66" i="1"/>
  <c r="AD67" i="1"/>
  <c r="Q67" i="1"/>
  <c r="P67" i="1"/>
  <c r="AF67" i="1"/>
  <c r="AE67" i="1"/>
  <c r="AG51" i="1"/>
  <c r="AC51" i="1"/>
  <c r="R50" i="1"/>
  <c r="AD51" i="1"/>
  <c r="Q51" i="1"/>
  <c r="AF51" i="1"/>
  <c r="AE51" i="1"/>
  <c r="P51" i="1"/>
  <c r="AG35" i="1"/>
  <c r="AC35" i="1"/>
  <c r="R34" i="1"/>
  <c r="AD35" i="1"/>
  <c r="Q35" i="1"/>
  <c r="P35" i="1"/>
  <c r="AF35" i="1"/>
  <c r="AE35" i="1"/>
  <c r="AF193" i="1"/>
  <c r="AE193" i="1"/>
  <c r="Q193" i="1"/>
  <c r="AC193" i="1"/>
  <c r="AD193" i="1"/>
  <c r="R192" i="1"/>
  <c r="P193" i="1"/>
  <c r="AG193" i="1"/>
  <c r="M177" i="1"/>
  <c r="L177" i="1"/>
  <c r="AS67" i="1"/>
  <c r="M51" i="1"/>
  <c r="AS35" i="1"/>
  <c r="O23" i="1"/>
  <c r="L23" i="1"/>
  <c r="N23" i="1"/>
  <c r="L51" i="1"/>
  <c r="AC36" i="1"/>
  <c r="O35" i="1"/>
  <c r="N181" i="1"/>
  <c r="AG130" i="1"/>
  <c r="AC130" i="1"/>
  <c r="R129" i="1"/>
  <c r="AE130" i="1"/>
  <c r="P130" i="1"/>
  <c r="AD130" i="1"/>
  <c r="Q130" i="1"/>
  <c r="AH130" i="1"/>
  <c r="AF130" i="1"/>
  <c r="AG90" i="1"/>
  <c r="AC90" i="1"/>
  <c r="R89" i="1"/>
  <c r="AE90" i="1"/>
  <c r="P90" i="1"/>
  <c r="AD90" i="1"/>
  <c r="AH90" i="1"/>
  <c r="Q90" i="1"/>
  <c r="AF90" i="1"/>
  <c r="M85" i="1"/>
  <c r="L85" i="1"/>
  <c r="AE84" i="1"/>
  <c r="Q84" i="1"/>
  <c r="AF84" i="1"/>
  <c r="AG84" i="1"/>
  <c r="AC84" i="1"/>
  <c r="P84" i="1"/>
  <c r="AD84" i="1"/>
  <c r="R83" i="1"/>
  <c r="AF72" i="1"/>
  <c r="AS6" i="1"/>
  <c r="AW6" i="1"/>
  <c r="AS2" i="1"/>
  <c r="AW2" i="1"/>
  <c r="AH67" i="1"/>
  <c r="AH35" i="1"/>
  <c r="AC68" i="1"/>
  <c r="O67" i="1"/>
  <c r="AS196" i="1"/>
  <c r="AW201" i="1"/>
  <c r="AS190" i="1"/>
  <c r="M201" i="1"/>
  <c r="L198" i="1"/>
  <c r="M198" i="1"/>
  <c r="AT181" i="1"/>
  <c r="AW180" i="1"/>
  <c r="AS180" i="1"/>
  <c r="AT176" i="1"/>
  <c r="AS150" i="1"/>
  <c r="AT194" i="1"/>
  <c r="AH192" i="1"/>
  <c r="AG192" i="1"/>
  <c r="AF192" i="1"/>
  <c r="O190" i="1"/>
  <c r="N190" i="1"/>
  <c r="O154" i="1"/>
  <c r="N154" i="1"/>
  <c r="AW150" i="1"/>
  <c r="L147" i="1"/>
  <c r="M147" i="1"/>
  <c r="M140" i="1"/>
  <c r="L140" i="1"/>
  <c r="AX132" i="1"/>
  <c r="AC132" i="1"/>
  <c r="AH132" i="1"/>
  <c r="AG132" i="1"/>
  <c r="AF121" i="1"/>
  <c r="AE121" i="1"/>
  <c r="AD121" i="1"/>
  <c r="AC121" i="1"/>
  <c r="P121" i="1"/>
  <c r="Q121" i="1"/>
  <c r="R120" i="1"/>
  <c r="AG121" i="1"/>
  <c r="O120" i="1"/>
  <c r="N120" i="1"/>
  <c r="R119" i="1"/>
  <c r="P120" i="1"/>
  <c r="AX118" i="1"/>
  <c r="AW118" i="1"/>
  <c r="AS118" i="1"/>
  <c r="AH116" i="1"/>
  <c r="AC116" i="1"/>
  <c r="AX116" i="1"/>
  <c r="AG116" i="1"/>
  <c r="AX102" i="1"/>
  <c r="AS102" i="1"/>
  <c r="AW102" i="1"/>
  <c r="AH100" i="1"/>
  <c r="AG100" i="1"/>
  <c r="AX100" i="1"/>
  <c r="AC100" i="1"/>
  <c r="N167" i="1"/>
  <c r="O167" i="1"/>
  <c r="AF163" i="1"/>
  <c r="AE163" i="1"/>
  <c r="AD163" i="1"/>
  <c r="Q163" i="1"/>
  <c r="AC163" i="1"/>
  <c r="P163" i="1"/>
  <c r="AG163" i="1"/>
  <c r="R162" i="1"/>
  <c r="AW155" i="1"/>
  <c r="AF147" i="1"/>
  <c r="AE147" i="1"/>
  <c r="AD147" i="1"/>
  <c r="Q147" i="1"/>
  <c r="AC147" i="1"/>
  <c r="P147" i="1"/>
  <c r="AG147" i="1"/>
  <c r="R146" i="1"/>
  <c r="Q136" i="1"/>
  <c r="N121" i="1"/>
  <c r="N109" i="1"/>
  <c r="Q108" i="1"/>
  <c r="N105" i="1"/>
  <c r="AT152" i="1"/>
  <c r="AW152" i="1"/>
  <c r="AF186" i="1"/>
  <c r="AF93" i="1"/>
  <c r="AE93" i="1"/>
  <c r="AC93" i="1"/>
  <c r="P93" i="1"/>
  <c r="AG93" i="1"/>
  <c r="AD93" i="1"/>
  <c r="R92" i="1"/>
  <c r="Q93" i="1"/>
  <c r="AF89" i="1"/>
  <c r="AE89" i="1"/>
  <c r="AC89" i="1"/>
  <c r="P89" i="1"/>
  <c r="Q89" i="1"/>
  <c r="AG89" i="1"/>
  <c r="AD89" i="1"/>
  <c r="R88" i="1"/>
  <c r="AG122" i="1"/>
  <c r="AC122" i="1"/>
  <c r="R121" i="1"/>
  <c r="AE122" i="1"/>
  <c r="P122" i="1"/>
  <c r="AD122" i="1"/>
  <c r="AF122" i="1"/>
  <c r="AH122" i="1"/>
  <c r="Q122" i="1"/>
  <c r="AX91" i="1"/>
  <c r="AT91" i="1"/>
  <c r="AS91" i="1"/>
  <c r="AT84" i="1"/>
  <c r="AH84" i="1"/>
  <c r="AT150" i="1"/>
  <c r="AT140" i="1"/>
  <c r="M114" i="1"/>
  <c r="L114" i="1"/>
  <c r="M94" i="1"/>
  <c r="L94" i="1"/>
  <c r="AT74" i="1"/>
  <c r="AT68" i="1"/>
  <c r="AT67" i="1"/>
  <c r="AT58" i="1"/>
  <c r="AS54" i="1"/>
  <c r="AW54" i="1"/>
  <c r="AS38" i="1"/>
  <c r="AW38" i="1"/>
  <c r="M193" i="1"/>
  <c r="L193" i="1"/>
  <c r="N193" i="1"/>
  <c r="O193" i="1"/>
  <c r="AW84" i="1"/>
  <c r="P140" i="1"/>
  <c r="AX67" i="1"/>
  <c r="AE52" i="1"/>
  <c r="AX35" i="1"/>
  <c r="AH32" i="1"/>
  <c r="AE32" i="1"/>
  <c r="O11" i="1"/>
  <c r="L11" i="1"/>
  <c r="N11" i="1"/>
  <c r="AH85" i="1"/>
  <c r="L82" i="1"/>
  <c r="M82" i="1"/>
  <c r="AS72" i="1"/>
  <c r="AS64" i="1"/>
  <c r="O130" i="1"/>
  <c r="N130" i="1"/>
  <c r="O96" i="1"/>
  <c r="N96" i="1"/>
  <c r="AX52" i="1"/>
  <c r="N47" i="1"/>
  <c r="AD40" i="1"/>
  <c r="AD32" i="1"/>
  <c r="AW26" i="1"/>
  <c r="AS26" i="1"/>
  <c r="AS22" i="1"/>
  <c r="AW22" i="1"/>
  <c r="AT19" i="1"/>
  <c r="AG15" i="1"/>
  <c r="AC15" i="1"/>
  <c r="R14" i="1"/>
  <c r="AE15" i="1"/>
  <c r="P15" i="1"/>
  <c r="AH15" i="1"/>
  <c r="Q15" i="1"/>
  <c r="AD15" i="1"/>
  <c r="AW15" i="1"/>
  <c r="AF15" i="1"/>
  <c r="AT6" i="1"/>
  <c r="AT2" i="1"/>
  <c r="O98" i="1"/>
  <c r="N98" i="1"/>
  <c r="N85" i="1"/>
  <c r="O85" i="1"/>
  <c r="L67" i="1"/>
  <c r="AX63" i="1"/>
  <c r="AS15" i="1"/>
  <c r="M158" i="1"/>
  <c r="AF52" i="1"/>
  <c r="AG52" i="1"/>
  <c r="N51" i="1"/>
  <c r="AS40" i="1"/>
  <c r="AS32" i="1"/>
  <c r="AH27" i="1"/>
  <c r="L35" i="1"/>
  <c r="AT193" i="1"/>
  <c r="N201" i="1"/>
  <c r="O201" i="1"/>
  <c r="L201" i="1"/>
  <c r="AX197" i="1"/>
  <c r="AC192" i="1"/>
  <c r="AE192" i="1"/>
  <c r="AT190" i="1"/>
  <c r="AS184" i="1"/>
  <c r="AW184" i="1"/>
  <c r="AT180" i="1"/>
  <c r="AX176" i="1"/>
  <c r="AS162" i="1"/>
  <c r="AS146" i="1"/>
  <c r="AH200" i="1"/>
  <c r="AF200" i="1"/>
  <c r="AG200" i="1"/>
  <c r="AX200" i="1"/>
  <c r="AC200" i="1"/>
  <c r="AW196" i="1"/>
  <c r="AW200" i="1"/>
  <c r="AX196" i="1"/>
  <c r="AW194" i="1"/>
  <c r="AX194" i="1"/>
  <c r="L190" i="1"/>
  <c r="M190" i="1"/>
  <c r="O185" i="1"/>
  <c r="N185" i="1"/>
  <c r="AH178" i="1"/>
  <c r="AX178" i="1"/>
  <c r="AE178" i="1"/>
  <c r="M168" i="1"/>
  <c r="L168" i="1"/>
  <c r="O166" i="1"/>
  <c r="N166" i="1"/>
  <c r="L166" i="1"/>
  <c r="O164" i="1"/>
  <c r="N164" i="1"/>
  <c r="Q164" i="1"/>
  <c r="M159" i="1"/>
  <c r="L159" i="1"/>
  <c r="AE158" i="1"/>
  <c r="Q158" i="1"/>
  <c r="AF158" i="1"/>
  <c r="AC158" i="1"/>
  <c r="P158" i="1"/>
  <c r="R157" i="1"/>
  <c r="AG158" i="1"/>
  <c r="AD158" i="1"/>
  <c r="M152" i="1"/>
  <c r="L152" i="1"/>
  <c r="O150" i="1"/>
  <c r="N150" i="1"/>
  <c r="L150" i="1"/>
  <c r="O148" i="1"/>
  <c r="N148" i="1"/>
  <c r="Q148" i="1"/>
  <c r="M143" i="1"/>
  <c r="L143" i="1"/>
  <c r="AE142" i="1"/>
  <c r="Q142" i="1"/>
  <c r="AF142" i="1"/>
  <c r="AC142" i="1"/>
  <c r="P142" i="1"/>
  <c r="R141" i="1"/>
  <c r="AG142" i="1"/>
  <c r="AD142" i="1"/>
  <c r="AF133" i="1"/>
  <c r="AE133" i="1"/>
  <c r="AD133" i="1"/>
  <c r="AC133" i="1"/>
  <c r="P133" i="1"/>
  <c r="Q133" i="1"/>
  <c r="R132" i="1"/>
  <c r="AG133" i="1"/>
  <c r="O132" i="1"/>
  <c r="N132" i="1"/>
  <c r="R131" i="1"/>
  <c r="L132" i="1"/>
  <c r="P132" i="1"/>
  <c r="AX130" i="1"/>
  <c r="AW130" i="1"/>
  <c r="AS130" i="1"/>
  <c r="AH128" i="1"/>
  <c r="AG128" i="1"/>
  <c r="AX128" i="1"/>
  <c r="AC128" i="1"/>
  <c r="AH125" i="1"/>
  <c r="AF124" i="1"/>
  <c r="AX123" i="1"/>
  <c r="AW123" i="1"/>
  <c r="AS123" i="1"/>
  <c r="AF117" i="1"/>
  <c r="AE117" i="1"/>
  <c r="AD117" i="1"/>
  <c r="L117" i="1"/>
  <c r="AG117" i="1"/>
  <c r="Q117" i="1"/>
  <c r="P117" i="1"/>
  <c r="AC117" i="1"/>
  <c r="R116" i="1"/>
  <c r="O116" i="1"/>
  <c r="N116" i="1"/>
  <c r="R115" i="1"/>
  <c r="L116" i="1"/>
  <c r="P116" i="1"/>
  <c r="AX114" i="1"/>
  <c r="AW114" i="1"/>
  <c r="AS114" i="1"/>
  <c r="AH112" i="1"/>
  <c r="AG112" i="1"/>
  <c r="AC112" i="1"/>
  <c r="AX112" i="1"/>
  <c r="AH109" i="1"/>
  <c r="AF108" i="1"/>
  <c r="AX107" i="1"/>
  <c r="AW107" i="1"/>
  <c r="AS107" i="1"/>
  <c r="AF101" i="1"/>
  <c r="AE101" i="1"/>
  <c r="AD101" i="1"/>
  <c r="L101" i="1"/>
  <c r="AC101" i="1"/>
  <c r="P101" i="1"/>
  <c r="R100" i="1"/>
  <c r="Q101" i="1"/>
  <c r="AG101" i="1"/>
  <c r="O100" i="1"/>
  <c r="N100" i="1"/>
  <c r="R99" i="1"/>
  <c r="L100" i="1"/>
  <c r="P100" i="1"/>
  <c r="AX98" i="1"/>
  <c r="AW98" i="1"/>
  <c r="AS98" i="1"/>
  <c r="Q198" i="1"/>
  <c r="AW186" i="1"/>
  <c r="AD178" i="1"/>
  <c r="AW167" i="1"/>
  <c r="AS163" i="1"/>
  <c r="N163" i="1"/>
  <c r="O163" i="1"/>
  <c r="AF159" i="1"/>
  <c r="AE159" i="1"/>
  <c r="AD159" i="1"/>
  <c r="Q159" i="1"/>
  <c r="AC159" i="1"/>
  <c r="P159" i="1"/>
  <c r="R158" i="1"/>
  <c r="AG159" i="1"/>
  <c r="AX155" i="1"/>
  <c r="AW151" i="1"/>
  <c r="AS147" i="1"/>
  <c r="N147" i="1"/>
  <c r="O147" i="1"/>
  <c r="AF143" i="1"/>
  <c r="AE143" i="1"/>
  <c r="AD143" i="1"/>
  <c r="Q143" i="1"/>
  <c r="AC143" i="1"/>
  <c r="P143" i="1"/>
  <c r="R142" i="1"/>
  <c r="AG143" i="1"/>
  <c r="AX139" i="1"/>
  <c r="AS137" i="1"/>
  <c r="AW137" i="1"/>
  <c r="AT136" i="1"/>
  <c r="AE136" i="1"/>
  <c r="AW133" i="1"/>
  <c r="AS133" i="1"/>
  <c r="AT132" i="1"/>
  <c r="AE132" i="1"/>
  <c r="AT130" i="1"/>
  <c r="AW129" i="1"/>
  <c r="AS129" i="1"/>
  <c r="AT128" i="1"/>
  <c r="AE128" i="1"/>
  <c r="AS125" i="1"/>
  <c r="AW125" i="1"/>
  <c r="AT124" i="1"/>
  <c r="AW121" i="1"/>
  <c r="AS121" i="1"/>
  <c r="AT120" i="1"/>
  <c r="AE120" i="1"/>
  <c r="AT118" i="1"/>
  <c r="AW117" i="1"/>
  <c r="AS117" i="1"/>
  <c r="AT116" i="1"/>
  <c r="AE116" i="1"/>
  <c r="AT114" i="1"/>
  <c r="AW113" i="1"/>
  <c r="AS113" i="1"/>
  <c r="AT112" i="1"/>
  <c r="AE112" i="1"/>
  <c r="AS109" i="1"/>
  <c r="AW109" i="1"/>
  <c r="AT108" i="1"/>
  <c r="AT106" i="1"/>
  <c r="AW105" i="1"/>
  <c r="AS105" i="1"/>
  <c r="AT104" i="1"/>
  <c r="AT102" i="1"/>
  <c r="AW101" i="1"/>
  <c r="AS101" i="1"/>
  <c r="AT100" i="1"/>
  <c r="AE100" i="1"/>
  <c r="AT98" i="1"/>
  <c r="AH158" i="1"/>
  <c r="O173" i="1"/>
  <c r="N173" i="1"/>
  <c r="AT168" i="1"/>
  <c r="AW168" i="1"/>
  <c r="M166" i="1"/>
  <c r="AT165" i="1"/>
  <c r="AW165" i="1"/>
  <c r="AH163" i="1"/>
  <c r="R147" i="1"/>
  <c r="AH146" i="1"/>
  <c r="M194" i="1"/>
  <c r="L194" i="1"/>
  <c r="AD186" i="1"/>
  <c r="AT169" i="1"/>
  <c r="AH155" i="1"/>
  <c r="AS141" i="1"/>
  <c r="AG134" i="1"/>
  <c r="AC134" i="1"/>
  <c r="R133" i="1"/>
  <c r="AE134" i="1"/>
  <c r="P134" i="1"/>
  <c r="AD134" i="1"/>
  <c r="AF134" i="1"/>
  <c r="AH134" i="1"/>
  <c r="Q134" i="1"/>
  <c r="AG118" i="1"/>
  <c r="AC118" i="1"/>
  <c r="R117" i="1"/>
  <c r="AE118" i="1"/>
  <c r="P118" i="1"/>
  <c r="AD118" i="1"/>
  <c r="Q118" i="1"/>
  <c r="AH118" i="1"/>
  <c r="AF118" i="1"/>
  <c r="AG102" i="1"/>
  <c r="AC102" i="1"/>
  <c r="R101" i="1"/>
  <c r="AE102" i="1"/>
  <c r="P102" i="1"/>
  <c r="AD102" i="1"/>
  <c r="Q102" i="1"/>
  <c r="AF102" i="1"/>
  <c r="AH102" i="1"/>
  <c r="AS97" i="1"/>
  <c r="N97" i="1"/>
  <c r="O97" i="1"/>
  <c r="AS93" i="1"/>
  <c r="N93" i="1"/>
  <c r="O93" i="1"/>
  <c r="AS89" i="1"/>
  <c r="N89" i="1"/>
  <c r="O89" i="1"/>
  <c r="L89" i="1"/>
  <c r="AW181" i="1"/>
  <c r="AS144" i="1"/>
  <c r="M142" i="1"/>
  <c r="O122" i="1"/>
  <c r="N122" i="1"/>
  <c r="M117" i="1"/>
  <c r="O106" i="1"/>
  <c r="N106" i="1"/>
  <c r="M101" i="1"/>
  <c r="AH96" i="1"/>
  <c r="AT96" i="1"/>
  <c r="AH92" i="1"/>
  <c r="AT92" i="1"/>
  <c r="AH88" i="1"/>
  <c r="AT88" i="1"/>
  <c r="AH150" i="1"/>
  <c r="AH97" i="1"/>
  <c r="L93" i="1"/>
  <c r="AE92" i="1"/>
  <c r="Q92" i="1"/>
  <c r="AF92" i="1"/>
  <c r="R91" i="1"/>
  <c r="AG92" i="1"/>
  <c r="AD92" i="1"/>
  <c r="P92" i="1"/>
  <c r="AC92" i="1"/>
  <c r="M81" i="1"/>
  <c r="L81" i="1"/>
  <c r="AE80" i="1"/>
  <c r="Q80" i="1"/>
  <c r="AF80" i="1"/>
  <c r="AC80" i="1"/>
  <c r="P80" i="1"/>
  <c r="R79" i="1"/>
  <c r="AG80" i="1"/>
  <c r="AD80" i="1"/>
  <c r="AG75" i="1"/>
  <c r="AC75" i="1"/>
  <c r="R74" i="1"/>
  <c r="AD75" i="1"/>
  <c r="Q75" i="1"/>
  <c r="AF75" i="1"/>
  <c r="AE75" i="1"/>
  <c r="P75" i="1"/>
  <c r="AX74" i="1"/>
  <c r="AS66" i="1"/>
  <c r="AW66" i="1"/>
  <c r="AT64" i="1"/>
  <c r="AT63" i="1"/>
  <c r="AG59" i="1"/>
  <c r="AC59" i="1"/>
  <c r="R58" i="1"/>
  <c r="AD59" i="1"/>
  <c r="Q59" i="1"/>
  <c r="P59" i="1"/>
  <c r="AF59" i="1"/>
  <c r="AE59" i="1"/>
  <c r="AT54" i="1"/>
  <c r="AS50" i="1"/>
  <c r="AW50" i="1"/>
  <c r="AT47" i="1"/>
  <c r="AG43" i="1"/>
  <c r="AC43" i="1"/>
  <c r="R42" i="1"/>
  <c r="AD43" i="1"/>
  <c r="Q43" i="1"/>
  <c r="P43" i="1"/>
  <c r="AF43" i="1"/>
  <c r="AE43" i="1"/>
  <c r="AT38" i="1"/>
  <c r="AS34" i="1"/>
  <c r="AW34" i="1"/>
  <c r="AT32" i="1"/>
  <c r="AT31" i="1"/>
  <c r="AW192" i="1"/>
  <c r="P156" i="1"/>
  <c r="AH138" i="1"/>
  <c r="M126" i="1"/>
  <c r="L126" i="1"/>
  <c r="L120" i="1"/>
  <c r="AF81" i="1"/>
  <c r="AE81" i="1"/>
  <c r="AD81" i="1"/>
  <c r="Q81" i="1"/>
  <c r="AC81" i="1"/>
  <c r="P81" i="1"/>
  <c r="R80" i="1"/>
  <c r="AG81" i="1"/>
  <c r="AX77" i="1"/>
  <c r="O177" i="1"/>
  <c r="N177" i="1"/>
  <c r="Q140" i="1"/>
  <c r="AG110" i="1"/>
  <c r="AC110" i="1"/>
  <c r="R109" i="1"/>
  <c r="AE110" i="1"/>
  <c r="P110" i="1"/>
  <c r="AD110" i="1"/>
  <c r="AH110" i="1"/>
  <c r="AF110" i="1"/>
  <c r="Q110" i="1"/>
  <c r="M84" i="1"/>
  <c r="AE76" i="1"/>
  <c r="AW72" i="1"/>
  <c r="M67" i="1"/>
  <c r="AH63" i="1"/>
  <c r="AX59" i="1"/>
  <c r="AH56" i="1"/>
  <c r="AE56" i="1"/>
  <c r="AS51" i="1"/>
  <c r="AE44" i="1"/>
  <c r="AW40" i="1"/>
  <c r="M35" i="1"/>
  <c r="AH31" i="1"/>
  <c r="O15" i="1"/>
  <c r="L15" i="1"/>
  <c r="N15" i="1"/>
  <c r="M154" i="1"/>
  <c r="M138" i="1"/>
  <c r="L138" i="1"/>
  <c r="L109" i="1"/>
  <c r="L80" i="1"/>
  <c r="AH75" i="1"/>
  <c r="M55" i="1"/>
  <c r="M39" i="1"/>
  <c r="AW36" i="1"/>
  <c r="AX19" i="1"/>
  <c r="L92" i="1"/>
  <c r="O86" i="1"/>
  <c r="N86" i="1"/>
  <c r="M80" i="1"/>
  <c r="AD76" i="1"/>
  <c r="AX72" i="1"/>
  <c r="AX64" i="1"/>
  <c r="AD60" i="1"/>
  <c r="AC44" i="1"/>
  <c r="O43" i="1"/>
  <c r="AD36" i="1"/>
  <c r="M27" i="1"/>
  <c r="L27" i="1"/>
  <c r="AF174" i="1"/>
  <c r="AD174" i="1"/>
  <c r="AH142" i="1"/>
  <c r="M130" i="1"/>
  <c r="L130" i="1"/>
  <c r="L97" i="1"/>
  <c r="M90" i="1"/>
  <c r="L90" i="1"/>
  <c r="O84" i="1"/>
  <c r="N84" i="1"/>
  <c r="AS81" i="1"/>
  <c r="AW81" i="1"/>
  <c r="AS68" i="1"/>
  <c r="AX60" i="1"/>
  <c r="AF56" i="1"/>
  <c r="AC56" i="1"/>
  <c r="AF48" i="1"/>
  <c r="O47" i="1"/>
  <c r="AX44" i="1"/>
  <c r="AG40" i="1"/>
  <c r="N39" i="1"/>
  <c r="AS36" i="1"/>
  <c r="AG32" i="1"/>
  <c r="AT26" i="1"/>
  <c r="AT22" i="1"/>
  <c r="AS18" i="1"/>
  <c r="AW18" i="1"/>
  <c r="AT15" i="1"/>
  <c r="AT11" i="1"/>
  <c r="AG7" i="1"/>
  <c r="AC7" i="1"/>
  <c r="R6" i="1"/>
  <c r="AE7" i="1"/>
  <c r="P7" i="1"/>
  <c r="AW7" i="1"/>
  <c r="AF7" i="1"/>
  <c r="Q7" i="1"/>
  <c r="AD7" i="1"/>
  <c r="AH7" i="1"/>
  <c r="AX6" i="1"/>
  <c r="AG3" i="1"/>
  <c r="AC3" i="1"/>
  <c r="R2" i="1"/>
  <c r="AE3" i="1"/>
  <c r="P3" i="1"/>
  <c r="AD3" i="1"/>
  <c r="AH3" i="1"/>
  <c r="AW3" i="1"/>
  <c r="AF3" i="1"/>
  <c r="Q3" i="1"/>
  <c r="AX2" i="1"/>
  <c r="AH197" i="1"/>
  <c r="M98" i="1"/>
  <c r="L98" i="1"/>
  <c r="AT79" i="1"/>
  <c r="AW52" i="1"/>
  <c r="AW44" i="1"/>
  <c r="AX7" i="1"/>
  <c r="AX3" i="1"/>
  <c r="AD68" i="1"/>
  <c r="AC52" i="1"/>
  <c r="O51" i="1"/>
  <c r="AX32" i="1"/>
  <c r="L59" i="1"/>
  <c r="M15" i="1"/>
  <c r="M11" i="1"/>
  <c r="AW51" i="1"/>
  <c r="O198" i="1"/>
  <c r="N198" i="1"/>
  <c r="P198" i="1"/>
  <c r="L185" i="1"/>
  <c r="M185" i="1"/>
  <c r="L167" i="1"/>
  <c r="M167" i="1"/>
  <c r="L151" i="1"/>
  <c r="M151" i="1"/>
  <c r="AF125" i="1"/>
  <c r="AE125" i="1"/>
  <c r="AD125" i="1"/>
  <c r="AG125" i="1"/>
  <c r="Q125" i="1"/>
  <c r="R124" i="1"/>
  <c r="AC125" i="1"/>
  <c r="P125" i="1"/>
  <c r="O124" i="1"/>
  <c r="N124" i="1"/>
  <c r="R123" i="1"/>
  <c r="P124" i="1"/>
  <c r="L124" i="1"/>
  <c r="AS122" i="1"/>
  <c r="AX122" i="1"/>
  <c r="AW122" i="1"/>
  <c r="AX104" i="1"/>
  <c r="AC104" i="1"/>
  <c r="AH104" i="1"/>
  <c r="AG104" i="1"/>
  <c r="AW99" i="1"/>
  <c r="AS99" i="1"/>
  <c r="AX99" i="1"/>
  <c r="AF167" i="1"/>
  <c r="AE167" i="1"/>
  <c r="AD167" i="1"/>
  <c r="Q167" i="1"/>
  <c r="AC167" i="1"/>
  <c r="P167" i="1"/>
  <c r="AG167" i="1"/>
  <c r="R166" i="1"/>
  <c r="N155" i="1"/>
  <c r="O155" i="1"/>
  <c r="N139" i="1"/>
  <c r="O139" i="1"/>
  <c r="AD136" i="1"/>
  <c r="AX133" i="1"/>
  <c r="AX125" i="1"/>
  <c r="AD120" i="1"/>
  <c r="AX117" i="1"/>
  <c r="AG194" i="1"/>
  <c r="AC194" i="1"/>
  <c r="R193" i="1"/>
  <c r="AF194" i="1"/>
  <c r="AE194" i="1"/>
  <c r="AD194" i="1"/>
  <c r="Q194" i="1"/>
  <c r="P194" i="1"/>
  <c r="O189" i="1"/>
  <c r="L134" i="1"/>
  <c r="M134" i="1"/>
  <c r="AH167" i="1"/>
  <c r="AX94" i="1"/>
  <c r="AS94" i="1"/>
  <c r="AT94" i="1"/>
  <c r="AX90" i="1"/>
  <c r="AT90" i="1"/>
  <c r="AS90" i="1"/>
  <c r="O114" i="1"/>
  <c r="N114" i="1"/>
  <c r="O78" i="1"/>
  <c r="N78" i="1"/>
  <c r="AS58" i="1"/>
  <c r="AW58" i="1"/>
  <c r="AS42" i="1"/>
  <c r="AW42" i="1"/>
  <c r="R155" i="1"/>
  <c r="AG126" i="1"/>
  <c r="AC126" i="1"/>
  <c r="R125" i="1"/>
  <c r="AE126" i="1"/>
  <c r="P126" i="1"/>
  <c r="AD126" i="1"/>
  <c r="AH126" i="1"/>
  <c r="AF126" i="1"/>
  <c r="Q126" i="1"/>
  <c r="M110" i="1"/>
  <c r="L110" i="1"/>
  <c r="AH72" i="1"/>
  <c r="AE72" i="1"/>
  <c r="AH40" i="1"/>
  <c r="AE40" i="1"/>
  <c r="O7" i="1"/>
  <c r="L7" i="1"/>
  <c r="N7" i="1"/>
  <c r="AE138" i="1"/>
  <c r="Q138" i="1"/>
  <c r="AF138" i="1"/>
  <c r="R137" i="1"/>
  <c r="AC138" i="1"/>
  <c r="P138" i="1"/>
  <c r="AG138" i="1"/>
  <c r="AD138" i="1"/>
  <c r="O27" i="1"/>
  <c r="N27" i="1"/>
  <c r="AT166" i="1"/>
  <c r="O82" i="1"/>
  <c r="N82" i="1"/>
  <c r="R77" i="1"/>
  <c r="L108" i="1"/>
  <c r="AC72" i="1"/>
  <c r="AG19" i="1"/>
  <c r="AC19" i="1"/>
  <c r="R18" i="1"/>
  <c r="AE19" i="1"/>
  <c r="P19" i="1"/>
  <c r="AH19" i="1"/>
  <c r="AD19" i="1"/>
  <c r="AW19" i="1"/>
  <c r="AF19" i="1"/>
  <c r="Q19" i="1"/>
  <c r="AG98" i="1"/>
  <c r="AC98" i="1"/>
  <c r="R97" i="1"/>
  <c r="AE98" i="1"/>
  <c r="P98" i="1"/>
  <c r="AD98" i="1"/>
  <c r="Q98" i="1"/>
  <c r="AH98" i="1"/>
  <c r="AF98" i="1"/>
  <c r="Q94" i="1"/>
  <c r="AF85" i="1"/>
  <c r="AE85" i="1"/>
  <c r="AD85" i="1"/>
  <c r="P85" i="1"/>
  <c r="AC85" i="1"/>
  <c r="Q85" i="1"/>
  <c r="AG85" i="1"/>
  <c r="R84" i="1"/>
  <c r="L158" i="1"/>
  <c r="AD52" i="1"/>
  <c r="AW67" i="1"/>
  <c r="AF201" i="1"/>
  <c r="AE201" i="1"/>
  <c r="Q201" i="1"/>
  <c r="AC201" i="1"/>
  <c r="P201" i="1"/>
  <c r="R200" i="1"/>
  <c r="AG201" i="1"/>
  <c r="AD201" i="1"/>
  <c r="AD196" i="1"/>
  <c r="AX193" i="1"/>
  <c r="AS166" i="1"/>
  <c r="N197" i="1"/>
  <c r="O197" i="1"/>
  <c r="AS80" i="1"/>
  <c r="M197" i="1"/>
  <c r="O170" i="1"/>
  <c r="N170" i="1"/>
  <c r="O168" i="1"/>
  <c r="N168" i="1"/>
  <c r="AW166" i="1"/>
  <c r="L163" i="1"/>
  <c r="M163" i="1"/>
  <c r="AE162" i="1"/>
  <c r="Q162" i="1"/>
  <c r="AF162" i="1"/>
  <c r="AC162" i="1"/>
  <c r="P162" i="1"/>
  <c r="R161" i="1"/>
  <c r="AD162" i="1"/>
  <c r="AG162" i="1"/>
  <c r="M156" i="1"/>
  <c r="L156" i="1"/>
  <c r="O152" i="1"/>
  <c r="N152" i="1"/>
  <c r="AE146" i="1"/>
  <c r="Q146" i="1"/>
  <c r="AF146" i="1"/>
  <c r="AC146" i="1"/>
  <c r="P146" i="1"/>
  <c r="R145" i="1"/>
  <c r="AD146" i="1"/>
  <c r="AG146" i="1"/>
  <c r="AF137" i="1"/>
  <c r="AE137" i="1"/>
  <c r="AD137" i="1"/>
  <c r="AG137" i="1"/>
  <c r="Q137" i="1"/>
  <c r="R136" i="1"/>
  <c r="L137" i="1"/>
  <c r="P137" i="1"/>
  <c r="AC137" i="1"/>
  <c r="O136" i="1"/>
  <c r="N136" i="1"/>
  <c r="R135" i="1"/>
  <c r="P136" i="1"/>
  <c r="AS134" i="1"/>
  <c r="AX134" i="1"/>
  <c r="AW134" i="1"/>
  <c r="AS127" i="1"/>
  <c r="AX127" i="1"/>
  <c r="AW127" i="1"/>
  <c r="AS111" i="1"/>
  <c r="AW111" i="1"/>
  <c r="AX111" i="1"/>
  <c r="AF105" i="1"/>
  <c r="AE105" i="1"/>
  <c r="AD105" i="1"/>
  <c r="AC105" i="1"/>
  <c r="P105" i="1"/>
  <c r="Q105" i="1"/>
  <c r="R104" i="1"/>
  <c r="AG105" i="1"/>
  <c r="O104" i="1"/>
  <c r="N104" i="1"/>
  <c r="R103" i="1"/>
  <c r="P104" i="1"/>
  <c r="AS167" i="1"/>
  <c r="AT155" i="1"/>
  <c r="AS151" i="1"/>
  <c r="N151" i="1"/>
  <c r="O151" i="1"/>
  <c r="AW139" i="1"/>
  <c r="AT139" i="1"/>
  <c r="N137" i="1"/>
  <c r="Q124" i="1"/>
  <c r="Q120" i="1"/>
  <c r="AT164" i="1"/>
  <c r="AW164" i="1"/>
  <c r="M162" i="1"/>
  <c r="AW161" i="1"/>
  <c r="AT161" i="1"/>
  <c r="M150" i="1"/>
  <c r="AT149" i="1"/>
  <c r="AW149" i="1"/>
  <c r="AH147" i="1"/>
  <c r="AT146" i="1"/>
  <c r="O194" i="1"/>
  <c r="N194" i="1"/>
  <c r="M181" i="1"/>
  <c r="L181" i="1"/>
  <c r="Q152" i="1"/>
  <c r="AF97" i="1"/>
  <c r="AE97" i="1"/>
  <c r="AC97" i="1"/>
  <c r="P97" i="1"/>
  <c r="Q97" i="1"/>
  <c r="R96" i="1"/>
  <c r="AG97" i="1"/>
  <c r="AD97" i="1"/>
  <c r="AH170" i="1"/>
  <c r="AX170" i="1"/>
  <c r="P144" i="1"/>
  <c r="AG106" i="1"/>
  <c r="AC106" i="1"/>
  <c r="R105" i="1"/>
  <c r="AE106" i="1"/>
  <c r="P106" i="1"/>
  <c r="AD106" i="1"/>
  <c r="AF106" i="1"/>
  <c r="Q106" i="1"/>
  <c r="AH106" i="1"/>
  <c r="AX95" i="1"/>
  <c r="AS95" i="1"/>
  <c r="AT95" i="1"/>
  <c r="AX87" i="1"/>
  <c r="AT87" i="1"/>
  <c r="AS87" i="1"/>
  <c r="M78" i="1"/>
  <c r="L78" i="1"/>
  <c r="AS70" i="1"/>
  <c r="AW70" i="1"/>
  <c r="AG63" i="1"/>
  <c r="AC63" i="1"/>
  <c r="R62" i="1"/>
  <c r="AD63" i="1"/>
  <c r="AF63" i="1"/>
  <c r="L63" i="1"/>
  <c r="AE63" i="1"/>
  <c r="Q63" i="1"/>
  <c r="AW63" i="1"/>
  <c r="P63" i="1"/>
  <c r="AT52" i="1"/>
  <c r="AT51" i="1"/>
  <c r="AG47" i="1"/>
  <c r="AC47" i="1"/>
  <c r="R46" i="1"/>
  <c r="AD47" i="1"/>
  <c r="AF47" i="1"/>
  <c r="L47" i="1"/>
  <c r="Q47" i="1"/>
  <c r="AE47" i="1"/>
  <c r="AW47" i="1"/>
  <c r="P47" i="1"/>
  <c r="AT42" i="1"/>
  <c r="AT36" i="1"/>
  <c r="AT35" i="1"/>
  <c r="AG31" i="1"/>
  <c r="AC31" i="1"/>
  <c r="R30" i="1"/>
  <c r="AD31" i="1"/>
  <c r="AF31" i="1"/>
  <c r="L31" i="1"/>
  <c r="AW31" i="1"/>
  <c r="P31" i="1"/>
  <c r="AE31" i="1"/>
  <c r="Q31" i="1"/>
  <c r="AT138" i="1"/>
  <c r="O126" i="1"/>
  <c r="N126" i="1"/>
  <c r="M121" i="1"/>
  <c r="AW77" i="1"/>
  <c r="AT77" i="1"/>
  <c r="L84" i="1"/>
  <c r="AX80" i="1"/>
  <c r="AH64" i="1"/>
  <c r="AE64" i="1"/>
  <c r="L154" i="1"/>
  <c r="O138" i="1"/>
  <c r="N138" i="1"/>
  <c r="M31" i="1"/>
  <c r="AH166" i="1"/>
  <c r="M104" i="1"/>
  <c r="AG86" i="1"/>
  <c r="AC86" i="1"/>
  <c r="R85" i="1"/>
  <c r="AE86" i="1"/>
  <c r="P86" i="1"/>
  <c r="AF86" i="1"/>
  <c r="AD86" i="1"/>
  <c r="AH86" i="1"/>
  <c r="Q86" i="1"/>
  <c r="AF44" i="1"/>
  <c r="AG44" i="1"/>
  <c r="AG27" i="1"/>
  <c r="AC27" i="1"/>
  <c r="R26" i="1"/>
  <c r="AD27" i="1"/>
  <c r="AE27" i="1"/>
  <c r="AF27" i="1"/>
  <c r="P27" i="1"/>
  <c r="Q27" i="1"/>
  <c r="O181" i="1"/>
  <c r="M108" i="1"/>
  <c r="O90" i="1"/>
  <c r="N90" i="1"/>
  <c r="O88" i="1"/>
  <c r="N88" i="1"/>
  <c r="AS85" i="1"/>
  <c r="AW85" i="1"/>
  <c r="AD64" i="1"/>
  <c r="AS60" i="1"/>
  <c r="AS44" i="1"/>
  <c r="AG11" i="1"/>
  <c r="AC11" i="1"/>
  <c r="R10" i="1"/>
  <c r="AE11" i="1"/>
  <c r="P11" i="1"/>
  <c r="AW11" i="1"/>
  <c r="AF11" i="1"/>
  <c r="Q11" i="1"/>
  <c r="AD11" i="1"/>
  <c r="AH11" i="1"/>
  <c r="R93" i="1"/>
  <c r="AS47" i="1"/>
  <c r="AW35" i="1"/>
  <c r="AW197" i="1"/>
  <c r="AC196" i="1"/>
  <c r="AE196" i="1"/>
  <c r="AX190" i="1"/>
  <c r="AW189" i="1"/>
  <c r="AS189" i="1"/>
  <c r="AW188" i="1"/>
  <c r="AS188" i="1"/>
  <c r="AT186" i="1"/>
  <c r="AX180" i="1"/>
  <c r="AW172" i="1"/>
  <c r="AS172" i="1"/>
  <c r="AS136" i="1"/>
  <c r="AS120" i="1"/>
  <c r="AS104" i="1"/>
  <c r="AT196" i="1"/>
  <c r="AF189" i="1"/>
  <c r="AD189" i="1"/>
  <c r="R188" i="1"/>
  <c r="AE189" i="1"/>
  <c r="AG189" i="1"/>
  <c r="Q189" i="1"/>
  <c r="P189" i="1"/>
  <c r="AH189" i="1"/>
  <c r="AC189" i="1"/>
  <c r="AX186" i="1"/>
  <c r="AG185" i="1"/>
  <c r="AC185" i="1"/>
  <c r="R184" i="1"/>
  <c r="AD185" i="1"/>
  <c r="Q185" i="1"/>
  <c r="P185" i="1"/>
  <c r="AF185" i="1"/>
  <c r="AE185" i="1"/>
  <c r="AH181" i="1"/>
  <c r="M171" i="1"/>
  <c r="L171" i="1"/>
  <c r="AE170" i="1"/>
  <c r="Q170" i="1"/>
  <c r="AF170" i="1"/>
  <c r="AC170" i="1"/>
  <c r="P170" i="1"/>
  <c r="R169" i="1"/>
  <c r="AG170" i="1"/>
  <c r="AD170" i="1"/>
  <c r="M164" i="1"/>
  <c r="L164" i="1"/>
  <c r="O162" i="1"/>
  <c r="N162" i="1"/>
  <c r="L162" i="1"/>
  <c r="O160" i="1"/>
  <c r="N160" i="1"/>
  <c r="Q160" i="1"/>
  <c r="M155" i="1"/>
  <c r="L155" i="1"/>
  <c r="AE154" i="1"/>
  <c r="Q154" i="1"/>
  <c r="AF154" i="1"/>
  <c r="AC154" i="1"/>
  <c r="P154" i="1"/>
  <c r="R153" i="1"/>
  <c r="AG154" i="1"/>
  <c r="AD154" i="1"/>
  <c r="M148" i="1"/>
  <c r="L148" i="1"/>
  <c r="O146" i="1"/>
  <c r="N146" i="1"/>
  <c r="L146" i="1"/>
  <c r="O144" i="1"/>
  <c r="N144" i="1"/>
  <c r="Q144" i="1"/>
  <c r="L139" i="1"/>
  <c r="M139" i="1"/>
  <c r="AH137" i="1"/>
  <c r="AF136" i="1"/>
  <c r="AX135" i="1"/>
  <c r="AW135" i="1"/>
  <c r="AS135" i="1"/>
  <c r="AF129" i="1"/>
  <c r="AE129" i="1"/>
  <c r="AD129" i="1"/>
  <c r="AG129" i="1"/>
  <c r="Q129" i="1"/>
  <c r="R128" i="1"/>
  <c r="P129" i="1"/>
  <c r="AC129" i="1"/>
  <c r="L129" i="1"/>
  <c r="O128" i="1"/>
  <c r="N128" i="1"/>
  <c r="R127" i="1"/>
  <c r="P128" i="1"/>
  <c r="L128" i="1"/>
  <c r="AW126" i="1"/>
  <c r="AS126" i="1"/>
  <c r="AX126" i="1"/>
  <c r="O125" i="1"/>
  <c r="AG124" i="1"/>
  <c r="AX124" i="1"/>
  <c r="AC124" i="1"/>
  <c r="AH124" i="1"/>
  <c r="AH121" i="1"/>
  <c r="AF120" i="1"/>
  <c r="AX119" i="1"/>
  <c r="AW119" i="1"/>
  <c r="AS119" i="1"/>
  <c r="AF113" i="1"/>
  <c r="AE113" i="1"/>
  <c r="AD113" i="1"/>
  <c r="AG113" i="1"/>
  <c r="Q113" i="1"/>
  <c r="R112" i="1"/>
  <c r="P113" i="1"/>
  <c r="AC113" i="1"/>
  <c r="L113" i="1"/>
  <c r="O112" i="1"/>
  <c r="N112" i="1"/>
  <c r="R111" i="1"/>
  <c r="L112" i="1"/>
  <c r="P112" i="1"/>
  <c r="AW110" i="1"/>
  <c r="AS110" i="1"/>
  <c r="AX110" i="1"/>
  <c r="O109" i="1"/>
  <c r="AG108" i="1"/>
  <c r="AX108" i="1"/>
  <c r="AC108" i="1"/>
  <c r="AH108" i="1"/>
  <c r="AH105" i="1"/>
  <c r="AF104" i="1"/>
  <c r="AX103" i="1"/>
  <c r="AW103" i="1"/>
  <c r="AS103" i="1"/>
  <c r="AX192" i="1"/>
  <c r="AG178" i="1"/>
  <c r="AE171" i="1"/>
  <c r="Q171" i="1"/>
  <c r="AD171" i="1"/>
  <c r="AG171" i="1"/>
  <c r="AC171" i="1"/>
  <c r="P171" i="1"/>
  <c r="AF171" i="1"/>
  <c r="R170" i="1"/>
  <c r="AH171" i="1"/>
  <c r="AX167" i="1"/>
  <c r="AW163" i="1"/>
  <c r="AT163" i="1"/>
  <c r="AS159" i="1"/>
  <c r="N159" i="1"/>
  <c r="O159" i="1"/>
  <c r="AF155" i="1"/>
  <c r="AE155" i="1"/>
  <c r="AD155" i="1"/>
  <c r="Q155" i="1"/>
  <c r="AC155" i="1"/>
  <c r="P155" i="1"/>
  <c r="R154" i="1"/>
  <c r="AG155" i="1"/>
  <c r="AX151" i="1"/>
  <c r="AW147" i="1"/>
  <c r="AT147" i="1"/>
  <c r="AS143" i="1"/>
  <c r="N143" i="1"/>
  <c r="O143" i="1"/>
  <c r="AF139" i="1"/>
  <c r="AE139" i="1"/>
  <c r="AD139" i="1"/>
  <c r="Q139" i="1"/>
  <c r="AC139" i="1"/>
  <c r="P139" i="1"/>
  <c r="AG139" i="1"/>
  <c r="R138" i="1"/>
  <c r="AT137" i="1"/>
  <c r="AW136" i="1"/>
  <c r="AT135" i="1"/>
  <c r="AT133" i="1"/>
  <c r="AW132" i="1"/>
  <c r="AT131" i="1"/>
  <c r="AT129" i="1"/>
  <c r="AW128" i="1"/>
  <c r="AT127" i="1"/>
  <c r="AT125" i="1"/>
  <c r="AW124" i="1"/>
  <c r="AT123" i="1"/>
  <c r="AT121" i="1"/>
  <c r="AW120" i="1"/>
  <c r="AT119" i="1"/>
  <c r="AT117" i="1"/>
  <c r="AW116" i="1"/>
  <c r="AT115" i="1"/>
  <c r="AT113" i="1"/>
  <c r="AW112" i="1"/>
  <c r="AT111" i="1"/>
  <c r="AT109" i="1"/>
  <c r="AW108" i="1"/>
  <c r="AT107" i="1"/>
  <c r="AT105" i="1"/>
  <c r="AW104" i="1"/>
  <c r="AT103" i="1"/>
  <c r="AT101" i="1"/>
  <c r="AW100" i="1"/>
  <c r="AT99" i="1"/>
  <c r="AH193" i="1"/>
  <c r="AX164" i="1"/>
  <c r="AX161" i="1"/>
  <c r="AX158" i="1"/>
  <c r="AW148" i="1"/>
  <c r="AT148" i="1"/>
  <c r="M146" i="1"/>
  <c r="AW145" i="1"/>
  <c r="AT145" i="1"/>
  <c r="AG173" i="1"/>
  <c r="AC173" i="1"/>
  <c r="R172" i="1"/>
  <c r="AD173" i="1"/>
  <c r="AE173" i="1"/>
  <c r="AF173" i="1"/>
  <c r="P173" i="1"/>
  <c r="AS173" i="1"/>
  <c r="AH173" i="1"/>
  <c r="Q173" i="1"/>
  <c r="R163" i="1"/>
  <c r="AH162" i="1"/>
  <c r="AX152" i="1"/>
  <c r="AX149" i="1"/>
  <c r="AX146" i="1"/>
  <c r="N189" i="1"/>
  <c r="AE186" i="1"/>
  <c r="AG186" i="1"/>
  <c r="Q168" i="1"/>
  <c r="M137" i="1"/>
  <c r="O134" i="1"/>
  <c r="N134" i="1"/>
  <c r="M129" i="1"/>
  <c r="O118" i="1"/>
  <c r="N118" i="1"/>
  <c r="M113" i="1"/>
  <c r="O102" i="1"/>
  <c r="N102" i="1"/>
  <c r="AW97" i="1"/>
  <c r="AT97" i="1"/>
  <c r="AW93" i="1"/>
  <c r="AT93" i="1"/>
  <c r="AW89" i="1"/>
  <c r="AT89" i="1"/>
  <c r="AS181" i="1"/>
  <c r="AT154" i="1"/>
  <c r="AH151" i="1"/>
  <c r="R143" i="1"/>
  <c r="AH139" i="1"/>
  <c r="M132" i="1"/>
  <c r="L122" i="1"/>
  <c r="M122" i="1"/>
  <c r="M116" i="1"/>
  <c r="L106" i="1"/>
  <c r="M106" i="1"/>
  <c r="M100" i="1"/>
  <c r="AW94" i="1"/>
  <c r="AW90" i="1"/>
  <c r="AW86" i="1"/>
  <c r="AW83" i="1"/>
  <c r="AS82" i="1"/>
  <c r="AX82" i="1"/>
  <c r="AT82" i="1"/>
  <c r="AX150" i="1"/>
  <c r="L125" i="1"/>
  <c r="AG114" i="1"/>
  <c r="AC114" i="1"/>
  <c r="R113" i="1"/>
  <c r="AE114" i="1"/>
  <c r="P114" i="1"/>
  <c r="AD114" i="1"/>
  <c r="Q114" i="1"/>
  <c r="AH114" i="1"/>
  <c r="AF114" i="1"/>
  <c r="AW80" i="1"/>
  <c r="AT76" i="1"/>
  <c r="AG71" i="1"/>
  <c r="AC71" i="1"/>
  <c r="R70" i="1"/>
  <c r="AD71" i="1"/>
  <c r="AF71" i="1"/>
  <c r="L71" i="1"/>
  <c r="Q71" i="1"/>
  <c r="AE71" i="1"/>
  <c r="AW71" i="1"/>
  <c r="P71" i="1"/>
  <c r="AX70" i="1"/>
  <c r="AS62" i="1"/>
  <c r="AW62" i="1"/>
  <c r="AT60" i="1"/>
  <c r="AG55" i="1"/>
  <c r="AC55" i="1"/>
  <c r="R54" i="1"/>
  <c r="AD55" i="1"/>
  <c r="AF55" i="1"/>
  <c r="L55" i="1"/>
  <c r="AW55" i="1"/>
  <c r="P55" i="1"/>
  <c r="AE55" i="1"/>
  <c r="Q55" i="1"/>
  <c r="AX54" i="1"/>
  <c r="AS46" i="1"/>
  <c r="AW46" i="1"/>
  <c r="AT44" i="1"/>
  <c r="AG39" i="1"/>
  <c r="AC39" i="1"/>
  <c r="R38" i="1"/>
  <c r="AD39" i="1"/>
  <c r="AF39" i="1"/>
  <c r="L39" i="1"/>
  <c r="AW39" i="1"/>
  <c r="P39" i="1"/>
  <c r="AE39" i="1"/>
  <c r="Q39" i="1"/>
  <c r="AX38" i="1"/>
  <c r="AS30" i="1"/>
  <c r="AW30" i="1"/>
  <c r="Q156" i="1"/>
  <c r="AX138" i="1"/>
  <c r="M125" i="1"/>
  <c r="M120" i="1"/>
  <c r="N81" i="1"/>
  <c r="O81" i="1"/>
  <c r="AH182" i="1"/>
  <c r="AG182" i="1"/>
  <c r="AG177" i="1"/>
  <c r="AC177" i="1"/>
  <c r="R176" i="1"/>
  <c r="AD177" i="1"/>
  <c r="Q177" i="1"/>
  <c r="P177" i="1"/>
  <c r="AF177" i="1"/>
  <c r="AE177" i="1"/>
  <c r="R139" i="1"/>
  <c r="O110" i="1"/>
  <c r="N110" i="1"/>
  <c r="L88" i="1"/>
  <c r="AT80" i="1"/>
  <c r="AS75" i="1"/>
  <c r="AE68" i="1"/>
  <c r="AW64" i="1"/>
  <c r="M59" i="1"/>
  <c r="AH55" i="1"/>
  <c r="AX51" i="1"/>
  <c r="AH48" i="1"/>
  <c r="AE48" i="1"/>
  <c r="AS43" i="1"/>
  <c r="AE36" i="1"/>
  <c r="AW32" i="1"/>
  <c r="O19" i="1"/>
  <c r="L19" i="1"/>
  <c r="N19" i="1"/>
  <c r="O3" i="1"/>
  <c r="L3" i="1"/>
  <c r="N3" i="1"/>
  <c r="AW76" i="1"/>
  <c r="L75" i="1"/>
  <c r="M63" i="1"/>
  <c r="AW60" i="1"/>
  <c r="AH51" i="1"/>
  <c r="AS31" i="1"/>
  <c r="M109" i="1"/>
  <c r="M105" i="1"/>
  <c r="M92" i="1"/>
  <c r="L86" i="1"/>
  <c r="M86" i="1"/>
  <c r="AG82" i="1"/>
  <c r="AC82" i="1"/>
  <c r="R81" i="1"/>
  <c r="AE82" i="1"/>
  <c r="P82" i="1"/>
  <c r="AF82" i="1"/>
  <c r="AD82" i="1"/>
  <c r="AH82" i="1"/>
  <c r="Q82" i="1"/>
  <c r="P78" i="1"/>
  <c r="AF76" i="1"/>
  <c r="AG76" i="1"/>
  <c r="N75" i="1"/>
  <c r="AF60" i="1"/>
  <c r="AG60" i="1"/>
  <c r="N59" i="1"/>
  <c r="AS48" i="1"/>
  <c r="AF36" i="1"/>
  <c r="AG36" i="1"/>
  <c r="N35" i="1"/>
  <c r="AG174" i="1"/>
  <c r="AE174" i="1"/>
  <c r="AX142" i="1"/>
  <c r="M96" i="1"/>
  <c r="L96" i="1"/>
  <c r="AE96" i="1"/>
  <c r="Q96" i="1"/>
  <c r="AF96" i="1"/>
  <c r="R95" i="1"/>
  <c r="AG96" i="1"/>
  <c r="AC96" i="1"/>
  <c r="P96" i="1"/>
  <c r="AD96" i="1"/>
  <c r="M89" i="1"/>
  <c r="AE88" i="1"/>
  <c r="Q88" i="1"/>
  <c r="AF88" i="1"/>
  <c r="AG88" i="1"/>
  <c r="AC88" i="1"/>
  <c r="P88" i="1"/>
  <c r="AD88" i="1"/>
  <c r="R87" i="1"/>
  <c r="AX85" i="1"/>
  <c r="AT81" i="1"/>
  <c r="AS76" i="1"/>
  <c r="AG72" i="1"/>
  <c r="N71" i="1"/>
  <c r="AX68" i="1"/>
  <c r="AF64" i="1"/>
  <c r="AC64" i="1"/>
  <c r="O63" i="1"/>
  <c r="AF40" i="1"/>
  <c r="AC40" i="1"/>
  <c r="O39" i="1"/>
  <c r="AX36" i="1"/>
  <c r="AF32" i="1"/>
  <c r="AC32" i="1"/>
  <c r="O31" i="1"/>
  <c r="AX26" i="1"/>
  <c r="AG23" i="1"/>
  <c r="AC23" i="1"/>
  <c r="R22" i="1"/>
  <c r="AE23" i="1"/>
  <c r="P23" i="1"/>
  <c r="AF23" i="1"/>
  <c r="Q23" i="1"/>
  <c r="AD23" i="1"/>
  <c r="AH23" i="1"/>
  <c r="AW23" i="1"/>
  <c r="AX22" i="1"/>
  <c r="AS14" i="1"/>
  <c r="AW14" i="1"/>
  <c r="AS10" i="1"/>
  <c r="AW10" i="1"/>
  <c r="M136" i="1"/>
  <c r="M97" i="1"/>
  <c r="P94" i="1"/>
  <c r="M71" i="1"/>
  <c r="AW68" i="1"/>
  <c r="AH59" i="1"/>
  <c r="M47" i="1"/>
  <c r="AX39" i="1"/>
  <c r="AS27" i="1"/>
  <c r="M170" i="1"/>
  <c r="AF68" i="1"/>
  <c r="AG68" i="1"/>
  <c r="N67" i="1"/>
  <c r="AS56" i="1"/>
  <c r="AW43" i="1"/>
  <c r="M23" i="1"/>
  <c r="AW59" i="1"/>
  <c r="M19" i="1"/>
</calcChain>
</file>

<file path=xl/sharedStrings.xml><?xml version="1.0" encoding="utf-8"?>
<sst xmlns="http://schemas.openxmlformats.org/spreadsheetml/2006/main" count="250" uniqueCount="250">
  <si>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</si>
  <si>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</si>
  <si>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</si>
  <si>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</si>
  <si>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</si>
  <si>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</si>
  <si>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</si>
  <si>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</si>
  <si>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</si>
  <si>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</si>
  <si>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</si>
  <si>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</si>
  <si>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</si>
  <si>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</si>
  <si>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</si>
  <si>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</si>
  <si>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</si>
  <si>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</si>
  <si>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</si>
  <si>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</si>
  <si>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</si>
  <si>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</si>
  <si>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</si>
  <si>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</si>
  <si>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</si>
  <si>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</si>
  <si>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</si>
  <si>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</si>
  <si>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</si>
  <si>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</si>
  <si>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</si>
  <si>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</si>
  <si>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</si>
  <si>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</si>
  <si>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</si>
  <si>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</si>
  <si>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</si>
  <si>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</si>
  <si>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</si>
  <si>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</si>
  <si>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</si>
  <si>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</si>
  <si>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</si>
  <si>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</si>
  <si>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</si>
  <si>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</si>
  <si>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</si>
  <si>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</si>
  <si>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</si>
  <si>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</si>
  <si>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ACC</t>
  </si>
  <si>
    <t>AUBANK</t>
  </si>
  <si>
    <t>AARTIIND</t>
  </si>
  <si>
    <t>ABBOTINDIA</t>
  </si>
  <si>
    <t>ADANIGAS</t>
  </si>
  <si>
    <t>ADANIPORTS</t>
  </si>
  <si>
    <t>ADANIPOWER</t>
  </si>
  <si>
    <t>ADANITRANS</t>
  </si>
  <si>
    <t>ABCAPITAL</t>
  </si>
  <si>
    <t>ABFRL</t>
  </si>
  <si>
    <t>AJANTPHARM</t>
  </si>
  <si>
    <t>ALKEM</t>
  </si>
  <si>
    <t>AMARAJABAT</t>
  </si>
  <si>
    <t>AMBUJACEM</t>
  </si>
  <si>
    <t>APOLLOHOSP</t>
  </si>
  <si>
    <t>APOLLOTYRE</t>
  </si>
  <si>
    <t>ASHOKLEY</t>
  </si>
  <si>
    <t>ASIANPAINT</t>
  </si>
  <si>
    <t>AUROPHARMA</t>
  </si>
  <si>
    <t>DMART</t>
  </si>
  <si>
    <t>AXISBANK</t>
  </si>
  <si>
    <t>BAJAJ-AUTO</t>
  </si>
  <si>
    <t>BAJFINANCE</t>
  </si>
  <si>
    <t>BAJAJFINSV</t>
  </si>
  <si>
    <t>BAJAJHLDNG</t>
  </si>
  <si>
    <t>BALKRISIND</t>
  </si>
  <si>
    <t>BANDHANBNK</t>
  </si>
  <si>
    <t>BANKBARODA</t>
  </si>
  <si>
    <t>BANKINDIA</t>
  </si>
  <si>
    <t>BATAINDIA</t>
  </si>
  <si>
    <t>BERGEPAINT</t>
  </si>
  <si>
    <t>BEL</t>
  </si>
  <si>
    <t>BHARATFORG</t>
  </si>
  <si>
    <t>BHEL</t>
  </si>
  <si>
    <t>BPCL</t>
  </si>
  <si>
    <t>BHARTIARTL</t>
  </si>
  <si>
    <t>INFRATEL</t>
  </si>
  <si>
    <t>BIOCON</t>
  </si>
  <si>
    <t>BBTC</t>
  </si>
  <si>
    <t>BOSCHLTD</t>
  </si>
  <si>
    <t>BRITANNIA</t>
  </si>
  <si>
    <t>CESC</t>
  </si>
  <si>
    <t>CADILAHC</t>
  </si>
  <si>
    <t>CANBK</t>
  </si>
  <si>
    <t>CASTROLIND</t>
  </si>
  <si>
    <t>CHOLAFIN</t>
  </si>
  <si>
    <t>CIPLA</t>
  </si>
  <si>
    <t>CUB</t>
  </si>
  <si>
    <t>COALINDIA</t>
  </si>
  <si>
    <t>COLPAL</t>
  </si>
  <si>
    <t>CONCOR</t>
  </si>
  <si>
    <t>COROMANDEL</t>
  </si>
  <si>
    <t>CROMPTON</t>
  </si>
  <si>
    <t>CUMMINSIND</t>
  </si>
  <si>
    <t>DLF</t>
  </si>
  <si>
    <t>DABUR</t>
  </si>
  <si>
    <t>DALBHARAT</t>
  </si>
  <si>
    <t>DIVISLAB</t>
  </si>
  <si>
    <t>LALPATHLAB</t>
  </si>
  <si>
    <t>DRREDDY</t>
  </si>
  <si>
    <t>EDELWEISS</t>
  </si>
  <si>
    <t>EICHERMOT</t>
  </si>
  <si>
    <t>EMAMILTD</t>
  </si>
  <si>
    <t>ENDURANCE</t>
  </si>
  <si>
    <t>ESCORTS</t>
  </si>
  <si>
    <t>EXIDEIND</t>
  </si>
  <si>
    <t>FEDERALBNK</t>
  </si>
  <si>
    <t>FORTIS</t>
  </si>
  <si>
    <t>FRETAIL</t>
  </si>
  <si>
    <t>GAIL</t>
  </si>
  <si>
    <t>GMRINFRA</t>
  </si>
  <si>
    <t>GICRE</t>
  </si>
  <si>
    <t>GLENMARK</t>
  </si>
  <si>
    <t>GODREJAGRO</t>
  </si>
  <si>
    <t>GODREJCP</t>
  </si>
  <si>
    <t>GODREJIND</t>
  </si>
  <si>
    <t>GODREJPROP</t>
  </si>
  <si>
    <t>GRASIM</t>
  </si>
  <si>
    <t>GUJGASLTD</t>
  </si>
  <si>
    <t>GSPL</t>
  </si>
  <si>
    <t>HCLTECH</t>
  </si>
  <si>
    <t>HDFCAMC</t>
  </si>
  <si>
    <t>HDFCBANK</t>
  </si>
  <si>
    <t>HDFCLIFE</t>
  </si>
  <si>
    <t>HAVELLS</t>
  </si>
  <si>
    <t>HEROMOTOCO</t>
  </si>
  <si>
    <t>HEXAWARE</t>
  </si>
  <si>
    <t>HINDALCO</t>
  </si>
  <si>
    <t>HINDPETRO</t>
  </si>
  <si>
    <t>HINDUNILVR</t>
  </si>
  <si>
    <t>HINDZINC</t>
  </si>
  <si>
    <t>HUDCO</t>
  </si>
  <si>
    <t>HDFC</t>
  </si>
  <si>
    <t>ICICIBANK</t>
  </si>
  <si>
    <t>ICICIGI</t>
  </si>
  <si>
    <t>ICICIPRULI</t>
  </si>
  <si>
    <t>IDBI</t>
  </si>
  <si>
    <t>IDFCFIRSTB</t>
  </si>
  <si>
    <t>ITC</t>
  </si>
  <si>
    <t>IBULHSGFIN</t>
  </si>
  <si>
    <t>IBVENTURES</t>
  </si>
  <si>
    <t>INDHOTEL</t>
  </si>
  <si>
    <t>IOC</t>
  </si>
  <si>
    <t>IRCTC</t>
  </si>
  <si>
    <t>IGL</t>
  </si>
  <si>
    <t>INDUSINDBK</t>
  </si>
  <si>
    <t>NAUKRI</t>
  </si>
  <si>
    <t>INFY</t>
  </si>
  <si>
    <t>INDIGO</t>
  </si>
  <si>
    <t>IPCALAB</t>
  </si>
  <si>
    <t>JSWENERGY</t>
  </si>
  <si>
    <t>JSWSTEEL</t>
  </si>
  <si>
    <t>JINDALSTEL</t>
  </si>
  <si>
    <t>JUBLFOOD</t>
  </si>
  <si>
    <t>JUBILANT</t>
  </si>
  <si>
    <t>KOTAKBANK</t>
  </si>
  <si>
    <t>L&amp;TFH</t>
  </si>
  <si>
    <t>LTTS</t>
  </si>
  <si>
    <t>LICHSGFIN</t>
  </si>
  <si>
    <t>LTI</t>
  </si>
  <si>
    <t>LT</t>
  </si>
  <si>
    <t>LUPIN</t>
  </si>
  <si>
    <t>MRF</t>
  </si>
  <si>
    <t>MGL</t>
  </si>
  <si>
    <t>M&amp;MFIN</t>
  </si>
  <si>
    <t>M&amp;M</t>
  </si>
  <si>
    <t>MANAPPURAM</t>
  </si>
  <si>
    <t>MRPL</t>
  </si>
  <si>
    <t>MARICO</t>
  </si>
  <si>
    <t>MARUTI</t>
  </si>
  <si>
    <t>MFSL</t>
  </si>
  <si>
    <t>MINDTREE</t>
  </si>
  <si>
    <t>MOTHERSUMI</t>
  </si>
  <si>
    <t>MPHASIS</t>
  </si>
  <si>
    <t>MUTHOOTFIN</t>
  </si>
  <si>
    <t>NATCOPHARM</t>
  </si>
  <si>
    <t>NHPC</t>
  </si>
  <si>
    <t>NIITTECH</t>
  </si>
  <si>
    <t>NMDC</t>
  </si>
  <si>
    <t>NTPC</t>
  </si>
  <si>
    <t>NATIONALUM</t>
  </si>
  <si>
    <t>NESTLEIND</t>
  </si>
  <si>
    <t>NAM-INDIA</t>
  </si>
  <si>
    <t>OBEROIRLTY</t>
  </si>
  <si>
    <t>ONGC</t>
  </si>
  <si>
    <t>OIL</t>
  </si>
  <si>
    <t>OFSS</t>
  </si>
  <si>
    <t>PIIND</t>
  </si>
  <si>
    <t>PNBHOUSING</t>
  </si>
  <si>
    <t>PAGEIND</t>
  </si>
  <si>
    <t>PETRONET</t>
  </si>
  <si>
    <t>PFIZER</t>
  </si>
  <si>
    <t>PIDILITIND</t>
  </si>
  <si>
    <t>PEL</t>
  </si>
  <si>
    <t>POLYCAB</t>
  </si>
  <si>
    <t>PFC</t>
  </si>
  <si>
    <t>POWERGRID</t>
  </si>
  <si>
    <t>PRESTIGE</t>
  </si>
  <si>
    <t>PGHH</t>
  </si>
  <si>
    <t>PNB</t>
  </si>
  <si>
    <t>QUESS</t>
  </si>
  <si>
    <t>RBLBANK</t>
  </si>
  <si>
    <t>RECLTD</t>
  </si>
  <si>
    <t>RAJESHEXPO</t>
  </si>
  <si>
    <t>RELIANCE</t>
  </si>
  <si>
    <t>SBILIFE</t>
  </si>
  <si>
    <t>SRF</t>
  </si>
  <si>
    <t>SHREECEM</t>
  </si>
  <si>
    <t>SRTRANSFIN</t>
  </si>
  <si>
    <t>SIEMENS</t>
  </si>
  <si>
    <t>SBIN</t>
  </si>
  <si>
    <t>SAIL</t>
  </si>
  <si>
    <t>SUNPHARMA</t>
  </si>
  <si>
    <t>SUNTV</t>
  </si>
  <si>
    <t>SYNGENE</t>
  </si>
  <si>
    <t>TVSMOTOR</t>
  </si>
  <si>
    <t>TCS</t>
  </si>
  <si>
    <t>TATACONSUM</t>
  </si>
  <si>
    <t>TATAMOTORS</t>
  </si>
  <si>
    <t>TATAPOWER</t>
  </si>
  <si>
    <t>TATASTEEL</t>
  </si>
  <si>
    <t>TECHM</t>
  </si>
  <si>
    <t>RAMCOCEM</t>
  </si>
  <si>
    <t>TITAN</t>
  </si>
  <si>
    <t>TORNTPHARM</t>
  </si>
  <si>
    <t>TORNTPOWER</t>
  </si>
  <si>
    <t>TRENT</t>
  </si>
  <si>
    <t>UPL</t>
  </si>
  <si>
    <t>ULTRACEMCO</t>
  </si>
  <si>
    <t>UNIONBANK</t>
  </si>
  <si>
    <t>UBL</t>
  </si>
  <si>
    <t>MCDOWELL-N</t>
  </si>
  <si>
    <t>VGUARD</t>
  </si>
  <si>
    <t>VBL</t>
  </si>
  <si>
    <t>VEDL</t>
  </si>
  <si>
    <t>IDEA</t>
  </si>
  <si>
    <t>VOLTAS</t>
  </si>
  <si>
    <t>WHIRLPOOL</t>
  </si>
  <si>
    <t>WIPRO</t>
  </si>
  <si>
    <t>ZEEL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</si>
</sst>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1"/>
  <sheetViews>
    <sheetView tabSelected="1" workbookViewId="0">
      <selection activeCell="H6" sqref="H6"/>
    </sheetView>
  </sheetViews>
  <sheetFormatPr defaultRowHeight="15" x14ac:dyDescent="0.25"/>
  <cols>
    <col min="1" max="1" width="14.57031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1582.1</v>
      </c>
      <c r="C2">
        <v>1622.1</v>
      </c>
      <c r="D2">
        <v>1562</v>
      </c>
      <c r="E2">
        <v>1579.55</v>
      </c>
      <c r="F2">
        <v>16.89999999999986</v>
      </c>
      <c r="G2">
        <v>1.0814961763670601</v>
      </c>
      <c r="H2" s="1">
        <f t="shared" ref="H2:H33" si="0">(E2-B2)/B2*100</f>
        <v>-0.16117818089880254</v>
      </c>
      <c r="I2" s="1">
        <f t="shared" ref="I2:I33" si="1">ABS(H2)</f>
        <v>0.16117818089880254</v>
      </c>
      <c r="J2" s="1">
        <f t="shared" ref="J2:J33" si="2">IF(H2&gt;=0,(C2-E2)/E2*100,(C2-B2)/B2*100)</f>
        <v>2.5282851905694965</v>
      </c>
      <c r="K2" s="1">
        <f t="shared" ref="K2:K33" si="3">IF(H2&gt;=0,(B2-D2)/B2*100,(E2-D2)/E2*100)</f>
        <v>1.111075939349812</v>
      </c>
      <c r="L2" s="1" t="str">
        <f t="shared" ref="L2:L33" si="4">IF(AND((K2-J2)&gt;1.5,I2&lt;0.5),"YES","NO")</f>
        <v>NO</v>
      </c>
      <c r="M2" t="str">
        <f t="shared" ref="M2:M33" si="5">IF(AND((K2-J2)&gt;1.5,I2&lt;2,I2&gt;0.5,H2&gt;0),"YES","NO")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IF(AND((J2-K2)&gt;1.5,I2&lt;2,I2&gt;0.5,H2&lt;0),"YES","NO")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1569</v>
      </c>
      <c r="T2">
        <v>1575</v>
      </c>
      <c r="U2">
        <v>1538.2</v>
      </c>
      <c r="V2">
        <v>1562.65</v>
      </c>
      <c r="W2">
        <v>1.5</v>
      </c>
      <c r="X2">
        <v>9.6083015725586904E-2</v>
      </c>
      <c r="Y2" s="1">
        <f t="shared" ref="Y2:Y33" si="11">(V2-S2)/S2*100</f>
        <v>-0.40471637985977749</v>
      </c>
      <c r="Z2" s="1">
        <f t="shared" ref="Z2:Z33" si="12">ABS(Y2)</f>
        <v>0.40471637985977749</v>
      </c>
      <c r="AA2" s="1">
        <f t="shared" ref="AA2:AA33" si="13">IF(Y2&gt;=0,(T2-V2)/V2*100,(T2-S2)/S2*100)</f>
        <v>0.38240917782026768</v>
      </c>
      <c r="AB2" s="1">
        <f t="shared" ref="AB2:AB33" si="14">IF(Y2&gt;=0,(S2-U2)/S2*100,(V2-U2)/V2*100)</f>
        <v>1.5646497936198152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1520</v>
      </c>
      <c r="AJ2">
        <v>1566</v>
      </c>
      <c r="AK2">
        <v>1512.4</v>
      </c>
      <c r="AL2">
        <v>1561.15</v>
      </c>
      <c r="AM2">
        <v>38.75</v>
      </c>
      <c r="AN2">
        <v>2.5453231739358899</v>
      </c>
      <c r="AO2" s="1">
        <f t="shared" ref="AO2:AO33" si="21">(AL2-AI2)/AI2*100</f>
        <v>2.707236842105269</v>
      </c>
      <c r="AP2" s="1">
        <f t="shared" ref="AP2:AP33" si="22">ABS(AO2)</f>
        <v>2.707236842105269</v>
      </c>
      <c r="AQ2" s="1">
        <f t="shared" ref="AQ2:AQ33" si="23">IF(AO2&gt;=0,(AJ2-AL2)/AL2*100,(AJ2-AI2)/AI2*100)</f>
        <v>0.31066841751272511</v>
      </c>
      <c r="AR2" s="1">
        <f t="shared" ref="AR2:AR33" si="24">IF(AO2&gt;=0,(AI2-AK2)/AI2*100,(AL2-AK2)/AL2*100)</f>
        <v>0.499999999999994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755</v>
      </c>
      <c r="C3">
        <v>796.9</v>
      </c>
      <c r="D3">
        <v>755</v>
      </c>
      <c r="E3">
        <v>788.45</v>
      </c>
      <c r="F3">
        <v>20.550000000000072</v>
      </c>
      <c r="G3">
        <v>2.6761297043886012</v>
      </c>
      <c r="H3" s="1">
        <f t="shared" si="0"/>
        <v>4.4304635761589468</v>
      </c>
      <c r="I3" s="1">
        <f t="shared" si="1"/>
        <v>4.4304635761589468</v>
      </c>
      <c r="J3" s="1">
        <f t="shared" si="2"/>
        <v>1.0717230008243936</v>
      </c>
      <c r="K3" s="1">
        <f t="shared" si="3"/>
        <v>0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733</v>
      </c>
      <c r="T3">
        <v>772.9</v>
      </c>
      <c r="U3">
        <v>726.1</v>
      </c>
      <c r="V3">
        <v>767.9</v>
      </c>
      <c r="W3">
        <v>36.100000000000023</v>
      </c>
      <c r="X3">
        <v>4.9330418147034747</v>
      </c>
      <c r="Y3" s="1">
        <f t="shared" si="11"/>
        <v>4.7612551159617977</v>
      </c>
      <c r="Z3" s="1">
        <f t="shared" si="12"/>
        <v>4.7612551159617977</v>
      </c>
      <c r="AA3" s="1">
        <f t="shared" si="13"/>
        <v>0.65112644875634851</v>
      </c>
      <c r="AB3" s="1">
        <f t="shared" si="14"/>
        <v>0.94133697135061078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730</v>
      </c>
      <c r="AJ3">
        <v>738.75</v>
      </c>
      <c r="AK3">
        <v>721.05</v>
      </c>
      <c r="AL3">
        <v>731.8</v>
      </c>
      <c r="AM3">
        <v>6.1999999999999318</v>
      </c>
      <c r="AN3">
        <v>0.85446527012126949</v>
      </c>
      <c r="AO3" s="1">
        <f t="shared" si="21"/>
        <v>0.24657534246574722</v>
      </c>
      <c r="AP3" s="1">
        <f t="shared" si="22"/>
        <v>0.24657534246574722</v>
      </c>
      <c r="AQ3" s="1">
        <f t="shared" si="23"/>
        <v>0.94971303634873538</v>
      </c>
      <c r="AR3" s="1">
        <f t="shared" si="24"/>
        <v>1.2260273972602802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978.05</v>
      </c>
      <c r="C4">
        <v>987.55</v>
      </c>
      <c r="D4">
        <v>968.55</v>
      </c>
      <c r="E4">
        <v>976.7</v>
      </c>
      <c r="F4">
        <v>2.3500000000000232</v>
      </c>
      <c r="G4">
        <v>0.24118643198029691</v>
      </c>
      <c r="H4" s="1">
        <f t="shared" si="0"/>
        <v>-0.13802975308009907</v>
      </c>
      <c r="I4" s="1">
        <f t="shared" si="1"/>
        <v>0.13802975308009907</v>
      </c>
      <c r="J4" s="1">
        <f t="shared" si="2"/>
        <v>0.97132048463779963</v>
      </c>
      <c r="K4" s="1">
        <f t="shared" si="3"/>
        <v>0.83444251049453166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1000</v>
      </c>
      <c r="T4">
        <v>1006.9</v>
      </c>
      <c r="U4">
        <v>972.1</v>
      </c>
      <c r="V4">
        <v>974.35</v>
      </c>
      <c r="W4">
        <v>-24.399999999999981</v>
      </c>
      <c r="X4">
        <v>-2.4430538172715872</v>
      </c>
      <c r="Y4" s="1">
        <f t="shared" si="11"/>
        <v>-2.5649999999999977</v>
      </c>
      <c r="Z4" s="1">
        <f t="shared" si="12"/>
        <v>2.5649999999999977</v>
      </c>
      <c r="AA4" s="1">
        <f t="shared" si="13"/>
        <v>0.68999999999999773</v>
      </c>
      <c r="AB4" s="1">
        <f t="shared" si="14"/>
        <v>0.23092317955560118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984.75</v>
      </c>
      <c r="AJ4">
        <v>1001.5</v>
      </c>
      <c r="AK4">
        <v>966.45</v>
      </c>
      <c r="AL4">
        <v>998.75</v>
      </c>
      <c r="AM4">
        <v>22.549999999999951</v>
      </c>
      <c r="AN4">
        <v>2.3099774636344961</v>
      </c>
      <c r="AO4" s="1">
        <f t="shared" si="21"/>
        <v>1.4216806296014217</v>
      </c>
      <c r="AP4" s="1">
        <f t="shared" si="22"/>
        <v>1.4216806296014217</v>
      </c>
      <c r="AQ4" s="1">
        <f t="shared" si="23"/>
        <v>0.27534418022528162</v>
      </c>
      <c r="AR4" s="1">
        <f t="shared" si="24"/>
        <v>1.8583396801218539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15890</v>
      </c>
      <c r="C5">
        <v>15890.1</v>
      </c>
      <c r="D5">
        <v>15731</v>
      </c>
      <c r="E5">
        <v>15796.05</v>
      </c>
      <c r="F5">
        <v>-12.30000000000109</v>
      </c>
      <c r="G5">
        <v>-7.780698175332082E-2</v>
      </c>
      <c r="H5" s="1">
        <f t="shared" si="0"/>
        <v>-0.5912523599748315</v>
      </c>
      <c r="I5" s="1">
        <f t="shared" si="1"/>
        <v>0.5912523599748315</v>
      </c>
      <c r="J5" s="1">
        <f t="shared" si="2"/>
        <v>6.2932662051833727E-4</v>
      </c>
      <c r="K5" s="1">
        <f t="shared" si="3"/>
        <v>0.41181181371291731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16000</v>
      </c>
      <c r="T5">
        <v>16167.75</v>
      </c>
      <c r="U5">
        <v>15759.95</v>
      </c>
      <c r="V5">
        <v>15808.35</v>
      </c>
      <c r="W5">
        <v>-223.10000000000039</v>
      </c>
      <c r="X5">
        <v>-1.39163955849284</v>
      </c>
      <c r="Y5" s="1">
        <f t="shared" si="11"/>
        <v>-1.1978124999999977</v>
      </c>
      <c r="Z5" s="1">
        <f t="shared" si="12"/>
        <v>1.1978124999999977</v>
      </c>
      <c r="AA5" s="1">
        <f t="shared" si="13"/>
        <v>1.0484375000000001</v>
      </c>
      <c r="AB5" s="1">
        <f t="shared" si="14"/>
        <v>0.3061673103138508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15970</v>
      </c>
      <c r="AJ5">
        <v>16180.8</v>
      </c>
      <c r="AK5">
        <v>15902.1</v>
      </c>
      <c r="AL5">
        <v>16031.45</v>
      </c>
      <c r="AM5">
        <v>74</v>
      </c>
      <c r="AN5">
        <v>0.46373324058668519</v>
      </c>
      <c r="AO5" s="1">
        <f t="shared" si="21"/>
        <v>0.38478396994364888</v>
      </c>
      <c r="AP5" s="1">
        <f t="shared" si="22"/>
        <v>0.38478396994364888</v>
      </c>
      <c r="AQ5" s="1">
        <f t="shared" si="23"/>
        <v>0.93160631134425487</v>
      </c>
      <c r="AR5" s="1">
        <f t="shared" si="24"/>
        <v>0.42517219787100585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186.25</v>
      </c>
      <c r="C6">
        <v>192</v>
      </c>
      <c r="D6">
        <v>184.65</v>
      </c>
      <c r="E6">
        <v>191.2</v>
      </c>
      <c r="F6">
        <v>5.2999999999999829</v>
      </c>
      <c r="G6">
        <v>2.8509951586874571</v>
      </c>
      <c r="H6" s="1">
        <f t="shared" si="0"/>
        <v>2.6577181208053631</v>
      </c>
      <c r="I6" s="1">
        <f t="shared" si="1"/>
        <v>2.6577181208053631</v>
      </c>
      <c r="J6" s="1">
        <f t="shared" si="2"/>
        <v>0.41841004184101016</v>
      </c>
      <c r="K6" s="1">
        <f t="shared" si="3"/>
        <v>0.85906040268456074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186.5</v>
      </c>
      <c r="T6">
        <v>188.95</v>
      </c>
      <c r="U6">
        <v>182.35</v>
      </c>
      <c r="V6">
        <v>185.9</v>
      </c>
      <c r="W6">
        <v>1.25</v>
      </c>
      <c r="X6">
        <v>0.67695640400758195</v>
      </c>
      <c r="Y6" s="1">
        <f t="shared" si="11"/>
        <v>-0.32171581769436691</v>
      </c>
      <c r="Z6" s="1">
        <f t="shared" si="12"/>
        <v>0.32171581769436691</v>
      </c>
      <c r="AA6" s="1">
        <f t="shared" si="13"/>
        <v>1.3136729222520045</v>
      </c>
      <c r="AB6" s="1">
        <f t="shared" si="14"/>
        <v>1.909628832705762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182.55</v>
      </c>
      <c r="AJ6">
        <v>185.95</v>
      </c>
      <c r="AK6">
        <v>181.1</v>
      </c>
      <c r="AL6">
        <v>184.65</v>
      </c>
      <c r="AM6">
        <v>3.2000000000000171</v>
      </c>
      <c r="AN6">
        <v>1.763571231744292</v>
      </c>
      <c r="AO6" s="1">
        <f t="shared" si="21"/>
        <v>1.1503697617091175</v>
      </c>
      <c r="AP6" s="1">
        <f t="shared" si="22"/>
        <v>1.1503697617091175</v>
      </c>
      <c r="AQ6" s="1">
        <f t="shared" si="23"/>
        <v>0.70403466016787597</v>
      </c>
      <c r="AR6" s="1">
        <f t="shared" si="24"/>
        <v>0.7943029307039261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346.7</v>
      </c>
      <c r="C7">
        <v>352.3</v>
      </c>
      <c r="D7">
        <v>345.65</v>
      </c>
      <c r="E7">
        <v>348.95</v>
      </c>
      <c r="F7">
        <v>1.399999999999977</v>
      </c>
      <c r="G7">
        <v>0.4028197381671636</v>
      </c>
      <c r="H7" s="1">
        <f t="shared" si="0"/>
        <v>0.64897605999423136</v>
      </c>
      <c r="I7" s="1">
        <f t="shared" si="1"/>
        <v>0.64897605999423136</v>
      </c>
      <c r="J7" s="1">
        <f t="shared" si="2"/>
        <v>0.96002292592062555</v>
      </c>
      <c r="K7" s="1">
        <f t="shared" si="3"/>
        <v>0.30285549466397788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352.6</v>
      </c>
      <c r="T7">
        <v>352.6</v>
      </c>
      <c r="U7">
        <v>344.8</v>
      </c>
      <c r="V7">
        <v>347.55</v>
      </c>
      <c r="W7">
        <v>-2.3999999999999768</v>
      </c>
      <c r="X7">
        <v>-0.68581225889412134</v>
      </c>
      <c r="Y7" s="1">
        <f t="shared" si="11"/>
        <v>-1.4322178105502017</v>
      </c>
      <c r="Z7" s="1">
        <f t="shared" si="12"/>
        <v>1.4322178105502017</v>
      </c>
      <c r="AA7" s="1">
        <f t="shared" si="13"/>
        <v>0</v>
      </c>
      <c r="AB7" s="1">
        <f t="shared" si="14"/>
        <v>0.79125305711408422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344.35</v>
      </c>
      <c r="AJ7">
        <v>354.75</v>
      </c>
      <c r="AK7">
        <v>341.95</v>
      </c>
      <c r="AL7">
        <v>349.95</v>
      </c>
      <c r="AM7">
        <v>7.1499999999999773</v>
      </c>
      <c r="AN7">
        <v>2.0857642940490009</v>
      </c>
      <c r="AO7" s="1">
        <f t="shared" si="21"/>
        <v>1.6262523595179224</v>
      </c>
      <c r="AP7" s="1">
        <f t="shared" si="22"/>
        <v>1.6262523595179224</v>
      </c>
      <c r="AQ7" s="1">
        <f t="shared" si="23"/>
        <v>1.3716245177882587</v>
      </c>
      <c r="AR7" s="1">
        <f t="shared" si="24"/>
        <v>0.69696529693626652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35.35</v>
      </c>
      <c r="C8">
        <v>35.75</v>
      </c>
      <c r="D8">
        <v>35.35</v>
      </c>
      <c r="E8">
        <v>35.450000000000003</v>
      </c>
      <c r="F8">
        <v>-0.19999999999999571</v>
      </c>
      <c r="G8">
        <v>-0.56100981767179736</v>
      </c>
      <c r="H8" s="1">
        <f t="shared" si="0"/>
        <v>0.28288543140028688</v>
      </c>
      <c r="I8" s="1">
        <f t="shared" si="1"/>
        <v>0.28288543140028688</v>
      </c>
      <c r="J8" s="1">
        <f t="shared" si="2"/>
        <v>0.84626234132580291</v>
      </c>
      <c r="K8" s="1">
        <f t="shared" si="3"/>
        <v>0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36.1</v>
      </c>
      <c r="T8">
        <v>36.35</v>
      </c>
      <c r="U8">
        <v>35.299999999999997</v>
      </c>
      <c r="V8">
        <v>35.65</v>
      </c>
      <c r="W8">
        <v>-0.35000000000000142</v>
      </c>
      <c r="X8">
        <v>-0.97222222222222621</v>
      </c>
      <c r="Y8" s="1">
        <f t="shared" si="11"/>
        <v>-1.2465373961218915</v>
      </c>
      <c r="Z8" s="1">
        <f t="shared" si="12"/>
        <v>1.2465373961218915</v>
      </c>
      <c r="AA8" s="1">
        <f t="shared" si="13"/>
        <v>0.69252077562326864</v>
      </c>
      <c r="AB8" s="1">
        <f t="shared" si="14"/>
        <v>0.98176718092567017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36.200000000000003</v>
      </c>
      <c r="AJ8">
        <v>36.35</v>
      </c>
      <c r="AK8">
        <v>35.9</v>
      </c>
      <c r="AL8">
        <v>36</v>
      </c>
      <c r="AM8">
        <v>-0.10000000000000139</v>
      </c>
      <c r="AN8">
        <v>-0.27700831024931138</v>
      </c>
      <c r="AO8" s="1">
        <f t="shared" si="21"/>
        <v>-0.55248618784531167</v>
      </c>
      <c r="AP8" s="1">
        <f t="shared" si="22"/>
        <v>0.55248618784531167</v>
      </c>
      <c r="AQ8" s="1">
        <f t="shared" si="23"/>
        <v>0.41436464088397396</v>
      </c>
      <c r="AR8" s="1">
        <f t="shared" si="24"/>
        <v>0.27777777777778173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286.3</v>
      </c>
      <c r="C9">
        <v>292</v>
      </c>
      <c r="D9">
        <v>286</v>
      </c>
      <c r="E9">
        <v>289.64999999999998</v>
      </c>
      <c r="F9">
        <v>0.54999999999995453</v>
      </c>
      <c r="G9">
        <v>0.19024558976131251</v>
      </c>
      <c r="H9" s="1">
        <f t="shared" si="0"/>
        <v>1.1701012923506691</v>
      </c>
      <c r="I9" s="1">
        <f t="shared" si="1"/>
        <v>1.1701012923506691</v>
      </c>
      <c r="J9" s="1">
        <f t="shared" si="2"/>
        <v>0.81132401173831281</v>
      </c>
      <c r="K9" s="1">
        <f t="shared" si="3"/>
        <v>0.10478519035976647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291.5</v>
      </c>
      <c r="T9">
        <v>294.10000000000002</v>
      </c>
      <c r="U9">
        <v>287.10000000000002</v>
      </c>
      <c r="V9">
        <v>289.10000000000002</v>
      </c>
      <c r="W9">
        <v>-1.25</v>
      </c>
      <c r="X9">
        <v>-0.4305148958153952</v>
      </c>
      <c r="Y9" s="1">
        <f t="shared" si="11"/>
        <v>-0.82332761578043823</v>
      </c>
      <c r="Z9" s="1">
        <f t="shared" si="12"/>
        <v>0.82332761578043823</v>
      </c>
      <c r="AA9" s="1">
        <f t="shared" si="13"/>
        <v>0.89193825042882435</v>
      </c>
      <c r="AB9" s="1">
        <f t="shared" si="14"/>
        <v>0.69180214458664813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289.25</v>
      </c>
      <c r="AJ9">
        <v>292.7</v>
      </c>
      <c r="AK9">
        <v>285.85000000000002</v>
      </c>
      <c r="AL9">
        <v>290.35000000000002</v>
      </c>
      <c r="AM9">
        <v>2.25</v>
      </c>
      <c r="AN9">
        <v>0.78097882679625119</v>
      </c>
      <c r="AO9" s="1">
        <f t="shared" si="21"/>
        <v>0.38029386343993871</v>
      </c>
      <c r="AP9" s="1">
        <f t="shared" si="22"/>
        <v>0.38029386343993871</v>
      </c>
      <c r="AQ9" s="1">
        <f t="shared" si="23"/>
        <v>0.8093680041329312</v>
      </c>
      <c r="AR9" s="1">
        <f t="shared" si="24"/>
        <v>1.1754537597234149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60.65</v>
      </c>
      <c r="C10">
        <v>62.7</v>
      </c>
      <c r="D10">
        <v>60.45</v>
      </c>
      <c r="E10">
        <v>62.1</v>
      </c>
      <c r="F10">
        <v>1.5</v>
      </c>
      <c r="G10">
        <v>2.4752475247524748</v>
      </c>
      <c r="H10" s="1">
        <f t="shared" si="0"/>
        <v>2.3907666941467487</v>
      </c>
      <c r="I10" s="1">
        <f t="shared" si="1"/>
        <v>2.3907666941467487</v>
      </c>
      <c r="J10" s="1">
        <f t="shared" si="2"/>
        <v>0.96618357487922923</v>
      </c>
      <c r="K10" s="1">
        <f t="shared" si="3"/>
        <v>0.32976092333057833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61</v>
      </c>
      <c r="T10">
        <v>61.3</v>
      </c>
      <c r="U10">
        <v>59.9</v>
      </c>
      <c r="V10">
        <v>60.6</v>
      </c>
      <c r="W10">
        <v>5.0000000000004263E-2</v>
      </c>
      <c r="X10">
        <v>8.2576383154424879E-2</v>
      </c>
      <c r="Y10" s="1">
        <f t="shared" si="11"/>
        <v>-0.65573770491803041</v>
      </c>
      <c r="Z10" s="1">
        <f t="shared" si="12"/>
        <v>0.65573770491803041</v>
      </c>
      <c r="AA10" s="1">
        <f t="shared" si="13"/>
        <v>0.49180327868851997</v>
      </c>
      <c r="AB10" s="1">
        <f t="shared" si="14"/>
        <v>1.1551155115511598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60.05</v>
      </c>
      <c r="AJ10">
        <v>61.5</v>
      </c>
      <c r="AK10">
        <v>59.85</v>
      </c>
      <c r="AL10">
        <v>60.55</v>
      </c>
      <c r="AM10">
        <v>-0.25</v>
      </c>
      <c r="AN10">
        <v>-0.41118421052631582</v>
      </c>
      <c r="AO10" s="1">
        <f t="shared" si="21"/>
        <v>0.83263946711074099</v>
      </c>
      <c r="AP10" s="1">
        <f t="shared" si="22"/>
        <v>0.83263946711074099</v>
      </c>
      <c r="AQ10" s="1">
        <f t="shared" si="23"/>
        <v>1.5689512799339438</v>
      </c>
      <c r="AR10" s="1">
        <f t="shared" si="24"/>
        <v>0.33305578684428933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145.94999999999999</v>
      </c>
      <c r="C11">
        <v>148.80000000000001</v>
      </c>
      <c r="D11">
        <v>142.19999999999999</v>
      </c>
      <c r="E11">
        <v>144.55000000000001</v>
      </c>
      <c r="F11">
        <v>-0.25</v>
      </c>
      <c r="G11">
        <v>-0.17265193370165749</v>
      </c>
      <c r="H11" s="1">
        <f t="shared" si="0"/>
        <v>-0.95923261390885739</v>
      </c>
      <c r="I11" s="1">
        <f t="shared" si="1"/>
        <v>0.95923261390885739</v>
      </c>
      <c r="J11" s="1">
        <f t="shared" si="2"/>
        <v>1.9527235354573642</v>
      </c>
      <c r="K11" s="1">
        <f t="shared" si="3"/>
        <v>1.6257350397786388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YES</v>
      </c>
      <c r="Q11" s="1" t="str">
        <f t="shared" si="9"/>
        <v>NO</v>
      </c>
      <c r="R11" s="1" t="str">
        <f t="shared" si="10"/>
        <v>NO</v>
      </c>
      <c r="S11">
        <v>138</v>
      </c>
      <c r="T11">
        <v>145.75</v>
      </c>
      <c r="U11">
        <v>138</v>
      </c>
      <c r="V11">
        <v>144.80000000000001</v>
      </c>
      <c r="W11">
        <v>7.4000000000000057</v>
      </c>
      <c r="X11">
        <v>5.385735080058228</v>
      </c>
      <c r="Y11" s="1">
        <f t="shared" si="11"/>
        <v>4.9275362318840665</v>
      </c>
      <c r="Z11" s="1">
        <f t="shared" si="12"/>
        <v>4.9275362318840665</v>
      </c>
      <c r="AA11" s="1">
        <f t="shared" si="13"/>
        <v>0.65607734806629048</v>
      </c>
      <c r="AB11" s="1">
        <f t="shared" si="14"/>
        <v>0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133</v>
      </c>
      <c r="AJ11">
        <v>138</v>
      </c>
      <c r="AK11">
        <v>132</v>
      </c>
      <c r="AL11">
        <v>137.4</v>
      </c>
      <c r="AM11">
        <v>5.2000000000000171</v>
      </c>
      <c r="AN11">
        <v>3.9334341906202859</v>
      </c>
      <c r="AO11" s="1">
        <f t="shared" si="21"/>
        <v>3.308270676691734</v>
      </c>
      <c r="AP11" s="1">
        <f t="shared" si="22"/>
        <v>3.308270676691734</v>
      </c>
      <c r="AQ11" s="1">
        <f t="shared" si="23"/>
        <v>0.43668122270741938</v>
      </c>
      <c r="AR11" s="1">
        <f t="shared" si="24"/>
        <v>0.75187969924812026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1532</v>
      </c>
      <c r="C12">
        <v>1584.95</v>
      </c>
      <c r="D12">
        <v>1528.9</v>
      </c>
      <c r="E12">
        <v>1574.9</v>
      </c>
      <c r="F12">
        <v>32.100000000000144</v>
      </c>
      <c r="G12">
        <v>2.0806326160228248</v>
      </c>
      <c r="H12" s="1">
        <f t="shared" si="0"/>
        <v>2.8002610966057504</v>
      </c>
      <c r="I12" s="1">
        <f t="shared" si="1"/>
        <v>2.8002610966057504</v>
      </c>
      <c r="J12" s="1">
        <f t="shared" si="2"/>
        <v>0.63813575465108607</v>
      </c>
      <c r="K12" s="1">
        <f t="shared" si="3"/>
        <v>0.20234986945169117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1544</v>
      </c>
      <c r="T12">
        <v>1557</v>
      </c>
      <c r="U12">
        <v>1516</v>
      </c>
      <c r="V12">
        <v>1542.8</v>
      </c>
      <c r="W12">
        <v>1.75</v>
      </c>
      <c r="X12">
        <v>0.1135589370883489</v>
      </c>
      <c r="Y12" s="1">
        <f t="shared" si="11"/>
        <v>-7.7720207253888951E-2</v>
      </c>
      <c r="Z12" s="1">
        <f t="shared" si="12"/>
        <v>7.7720207253888951E-2</v>
      </c>
      <c r="AA12" s="1">
        <f t="shared" si="13"/>
        <v>0.84196891191709844</v>
      </c>
      <c r="AB12" s="1">
        <f t="shared" si="14"/>
        <v>1.7371013741249646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1532</v>
      </c>
      <c r="AJ12">
        <v>1561.45</v>
      </c>
      <c r="AK12">
        <v>1526.1</v>
      </c>
      <c r="AL12">
        <v>1541.05</v>
      </c>
      <c r="AM12">
        <v>-5.7999999999999554</v>
      </c>
      <c r="AN12">
        <v>-0.37495555483724702</v>
      </c>
      <c r="AO12" s="1">
        <f t="shared" si="21"/>
        <v>0.59073107049608053</v>
      </c>
      <c r="AP12" s="1">
        <f t="shared" si="22"/>
        <v>0.59073107049608053</v>
      </c>
      <c r="AQ12" s="1">
        <f t="shared" si="23"/>
        <v>1.3237727523441869</v>
      </c>
      <c r="AR12" s="1">
        <f t="shared" si="24"/>
        <v>0.38511749347259078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2651.4</v>
      </c>
      <c r="C13">
        <v>2704.95</v>
      </c>
      <c r="D13">
        <v>2630</v>
      </c>
      <c r="E13">
        <v>2665.7</v>
      </c>
      <c r="F13">
        <v>14.299999999999731</v>
      </c>
      <c r="G13">
        <v>0.53933770838046791</v>
      </c>
      <c r="H13" s="1">
        <f t="shared" si="0"/>
        <v>0.53933770838046791</v>
      </c>
      <c r="I13" s="1">
        <f t="shared" si="1"/>
        <v>0.53933770838046791</v>
      </c>
      <c r="J13" s="1">
        <f t="shared" si="2"/>
        <v>1.4724087481712123</v>
      </c>
      <c r="K13" s="1">
        <f t="shared" si="3"/>
        <v>0.80712076638757224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2650.1</v>
      </c>
      <c r="T13">
        <v>2674.95</v>
      </c>
      <c r="U13">
        <v>2633.5</v>
      </c>
      <c r="V13">
        <v>2651.4</v>
      </c>
      <c r="W13">
        <v>0.84999999999990905</v>
      </c>
      <c r="X13">
        <v>3.2068815906129262E-2</v>
      </c>
      <c r="Y13" s="1">
        <f t="shared" si="11"/>
        <v>4.9054752650850228E-2</v>
      </c>
      <c r="Z13" s="1">
        <f t="shared" si="12"/>
        <v>4.9054752650850228E-2</v>
      </c>
      <c r="AA13" s="1">
        <f t="shared" si="13"/>
        <v>0.88821000226294511</v>
      </c>
      <c r="AB13" s="1">
        <f t="shared" si="14"/>
        <v>0.62639145692615028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2682.65</v>
      </c>
      <c r="AJ13">
        <v>2682.65</v>
      </c>
      <c r="AK13">
        <v>2630</v>
      </c>
      <c r="AL13">
        <v>2650.55</v>
      </c>
      <c r="AM13">
        <v>-8.7999999999997272</v>
      </c>
      <c r="AN13">
        <v>-0.33090792862916613</v>
      </c>
      <c r="AO13" s="1">
        <f t="shared" si="21"/>
        <v>-1.1965780105492669</v>
      </c>
      <c r="AP13" s="1">
        <f t="shared" si="22"/>
        <v>1.1965780105492669</v>
      </c>
      <c r="AQ13" s="1">
        <f t="shared" si="23"/>
        <v>0</v>
      </c>
      <c r="AR13" s="1">
        <f t="shared" si="24"/>
        <v>0.77531078455415603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732.1</v>
      </c>
      <c r="C14">
        <v>743.6</v>
      </c>
      <c r="D14">
        <v>728.55</v>
      </c>
      <c r="E14">
        <v>733.7</v>
      </c>
      <c r="F14">
        <v>1.600000000000023</v>
      </c>
      <c r="G14">
        <v>0.218549378500208</v>
      </c>
      <c r="H14" s="1">
        <f t="shared" si="0"/>
        <v>0.218549378500208</v>
      </c>
      <c r="I14" s="1">
        <f t="shared" si="1"/>
        <v>0.218549378500208</v>
      </c>
      <c r="J14" s="1">
        <f t="shared" si="2"/>
        <v>1.3493253373313312</v>
      </c>
      <c r="K14" s="1">
        <f t="shared" si="3"/>
        <v>0.48490643354733887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725.9</v>
      </c>
      <c r="T14">
        <v>734.55</v>
      </c>
      <c r="U14">
        <v>716.2</v>
      </c>
      <c r="V14">
        <v>732.1</v>
      </c>
      <c r="W14">
        <v>9.3999999999999773</v>
      </c>
      <c r="X14">
        <v>1.300678013006777</v>
      </c>
      <c r="Y14" s="1">
        <f t="shared" si="11"/>
        <v>0.85411213665794805</v>
      </c>
      <c r="Z14" s="1">
        <f t="shared" si="12"/>
        <v>0.85411213665794805</v>
      </c>
      <c r="AA14" s="1">
        <f t="shared" si="13"/>
        <v>0.33465373582842944</v>
      </c>
      <c r="AB14" s="1">
        <f t="shared" si="14"/>
        <v>1.3362722138035448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726</v>
      </c>
      <c r="AJ14">
        <v>728.5</v>
      </c>
      <c r="AK14">
        <v>710.15</v>
      </c>
      <c r="AL14">
        <v>722.7</v>
      </c>
      <c r="AM14">
        <v>2.8000000000000682</v>
      </c>
      <c r="AN14">
        <v>0.38894290873733411</v>
      </c>
      <c r="AO14" s="1">
        <f t="shared" si="21"/>
        <v>-0.45454545454544826</v>
      </c>
      <c r="AP14" s="1">
        <f t="shared" si="22"/>
        <v>0.45454545454544826</v>
      </c>
      <c r="AQ14" s="1">
        <f t="shared" si="23"/>
        <v>0.34435261707988984</v>
      </c>
      <c r="AR14" s="1">
        <f t="shared" si="24"/>
        <v>1.7365435173654444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249.9</v>
      </c>
      <c r="C15">
        <v>254.9</v>
      </c>
      <c r="D15">
        <v>247.05</v>
      </c>
      <c r="E15">
        <v>251.45</v>
      </c>
      <c r="F15">
        <v>3.8499999999999939</v>
      </c>
      <c r="G15">
        <v>1.5549273021001591</v>
      </c>
      <c r="H15" s="1">
        <f t="shared" si="0"/>
        <v>0.62024809923968904</v>
      </c>
      <c r="I15" s="1">
        <f t="shared" si="1"/>
        <v>0.62024809923968904</v>
      </c>
      <c r="J15" s="1">
        <f t="shared" si="2"/>
        <v>1.3720421554981177</v>
      </c>
      <c r="K15" s="1">
        <f t="shared" si="3"/>
        <v>1.1404561824729869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249.2</v>
      </c>
      <c r="T15">
        <v>249.7</v>
      </c>
      <c r="U15">
        <v>243.4</v>
      </c>
      <c r="V15">
        <v>247.6</v>
      </c>
      <c r="W15">
        <v>-0.40000000000000568</v>
      </c>
      <c r="X15">
        <v>-0.16129032258064749</v>
      </c>
      <c r="Y15" s="1">
        <f t="shared" si="11"/>
        <v>-0.64205457463884208</v>
      </c>
      <c r="Z15" s="1">
        <f t="shared" si="12"/>
        <v>0.64205457463884208</v>
      </c>
      <c r="AA15" s="1">
        <f t="shared" si="13"/>
        <v>0.20064205457463888</v>
      </c>
      <c r="AB15" s="1">
        <f t="shared" si="14"/>
        <v>1.6962843295638081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243.3</v>
      </c>
      <c r="AJ15">
        <v>249</v>
      </c>
      <c r="AK15">
        <v>240.15</v>
      </c>
      <c r="AL15">
        <v>248</v>
      </c>
      <c r="AM15">
        <v>4.6500000000000057</v>
      </c>
      <c r="AN15">
        <v>1.910828025477709</v>
      </c>
      <c r="AO15" s="1">
        <f t="shared" si="21"/>
        <v>1.9317714755445903</v>
      </c>
      <c r="AP15" s="1">
        <f t="shared" si="22"/>
        <v>1.9317714755445903</v>
      </c>
      <c r="AQ15" s="1">
        <f t="shared" si="23"/>
        <v>0.40322580645161288</v>
      </c>
      <c r="AR15" s="1">
        <f t="shared" si="24"/>
        <v>1.2946979038224438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2214.8000000000002</v>
      </c>
      <c r="C16">
        <v>2225</v>
      </c>
      <c r="D16">
        <v>2176.1</v>
      </c>
      <c r="E16">
        <v>2212.25</v>
      </c>
      <c r="F16">
        <v>0.15000000000009089</v>
      </c>
      <c r="G16">
        <v>6.7808869400158636E-3</v>
      </c>
      <c r="H16" s="1">
        <f t="shared" si="0"/>
        <v>-0.11513454939498743</v>
      </c>
      <c r="I16" s="1">
        <f t="shared" si="1"/>
        <v>0.11513454939498743</v>
      </c>
      <c r="J16" s="1">
        <f t="shared" si="2"/>
        <v>0.46053819757990871</v>
      </c>
      <c r="K16" s="1">
        <f t="shared" si="3"/>
        <v>1.6340829472256795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2224.3000000000002</v>
      </c>
      <c r="T16">
        <v>2241</v>
      </c>
      <c r="U16">
        <v>2186.0500000000002</v>
      </c>
      <c r="V16">
        <v>2212.1</v>
      </c>
      <c r="W16">
        <v>1.5499999999997269</v>
      </c>
      <c r="X16">
        <v>7.0118296351574363E-2</v>
      </c>
      <c r="Y16" s="1">
        <f t="shared" si="11"/>
        <v>-0.54848716450120361</v>
      </c>
      <c r="Z16" s="1">
        <f t="shared" si="12"/>
        <v>0.54848716450120361</v>
      </c>
      <c r="AA16" s="1">
        <f t="shared" si="13"/>
        <v>0.75079800386637663</v>
      </c>
      <c r="AB16" s="1">
        <f t="shared" si="14"/>
        <v>1.1776140319153623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2210</v>
      </c>
      <c r="AJ16">
        <v>2219</v>
      </c>
      <c r="AK16">
        <v>2175</v>
      </c>
      <c r="AL16">
        <v>2210.5500000000002</v>
      </c>
      <c r="AM16">
        <v>27.950000000000269</v>
      </c>
      <c r="AN16">
        <v>1.2805827911665111</v>
      </c>
      <c r="AO16" s="1">
        <f t="shared" si="21"/>
        <v>2.488687782806253E-2</v>
      </c>
      <c r="AP16" s="1">
        <f t="shared" si="22"/>
        <v>2.488687782806253E-2</v>
      </c>
      <c r="AQ16" s="1">
        <f t="shared" si="23"/>
        <v>0.38225780914251284</v>
      </c>
      <c r="AR16" s="1">
        <f t="shared" si="24"/>
        <v>1.5837104072398189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130.35</v>
      </c>
      <c r="C17">
        <v>132.5</v>
      </c>
      <c r="D17">
        <v>129.80000000000001</v>
      </c>
      <c r="E17">
        <v>131.69999999999999</v>
      </c>
      <c r="F17">
        <v>0.29999999999998289</v>
      </c>
      <c r="G17">
        <v>0.22831050228309199</v>
      </c>
      <c r="H17" s="1">
        <f t="shared" si="0"/>
        <v>1.0356731875719174</v>
      </c>
      <c r="I17" s="1">
        <f t="shared" si="1"/>
        <v>1.0356731875719174</v>
      </c>
      <c r="J17" s="1">
        <f t="shared" si="2"/>
        <v>0.60744115413820154</v>
      </c>
      <c r="K17" s="1">
        <f t="shared" si="3"/>
        <v>0.42194092827002916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129</v>
      </c>
      <c r="T17">
        <v>131.75</v>
      </c>
      <c r="U17">
        <v>128.05000000000001</v>
      </c>
      <c r="V17">
        <v>131.4</v>
      </c>
      <c r="W17">
        <v>3.2000000000000171</v>
      </c>
      <c r="X17">
        <v>2.4960998439937732</v>
      </c>
      <c r="Y17" s="1">
        <f t="shared" si="11"/>
        <v>1.8604651162790742</v>
      </c>
      <c r="Z17" s="1">
        <f t="shared" si="12"/>
        <v>1.8604651162790742</v>
      </c>
      <c r="AA17" s="1">
        <f t="shared" si="13"/>
        <v>0.26636225266361818</v>
      </c>
      <c r="AB17" s="1">
        <f t="shared" si="14"/>
        <v>0.73643410852712299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125</v>
      </c>
      <c r="AJ17">
        <v>128.55000000000001</v>
      </c>
      <c r="AK17">
        <v>124.1</v>
      </c>
      <c r="AL17">
        <v>128.19999999999999</v>
      </c>
      <c r="AM17">
        <v>3.3499999999999939</v>
      </c>
      <c r="AN17">
        <v>2.6832198638365989</v>
      </c>
      <c r="AO17" s="1">
        <f t="shared" si="21"/>
        <v>2.5599999999999907</v>
      </c>
      <c r="AP17" s="1">
        <f t="shared" si="22"/>
        <v>2.5599999999999907</v>
      </c>
      <c r="AQ17" s="1">
        <f t="shared" si="23"/>
        <v>0.27301092043683522</v>
      </c>
      <c r="AR17" s="1">
        <f t="shared" si="24"/>
        <v>0.72000000000000453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74</v>
      </c>
      <c r="C18">
        <v>75.55</v>
      </c>
      <c r="D18">
        <v>73.5</v>
      </c>
      <c r="E18">
        <v>75.349999999999994</v>
      </c>
      <c r="F18">
        <v>0.89999999999999147</v>
      </c>
      <c r="G18">
        <v>1.208865010073864</v>
      </c>
      <c r="H18" s="1">
        <f t="shared" si="0"/>
        <v>1.8243243243243168</v>
      </c>
      <c r="I18" s="1">
        <f t="shared" si="1"/>
        <v>1.8243243243243168</v>
      </c>
      <c r="J18" s="1">
        <f t="shared" si="2"/>
        <v>0.26542800265428379</v>
      </c>
      <c r="K18" s="1">
        <f t="shared" si="3"/>
        <v>0.67567567567567566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75.75</v>
      </c>
      <c r="T18">
        <v>75.8</v>
      </c>
      <c r="U18">
        <v>74.05</v>
      </c>
      <c r="V18">
        <v>74.45</v>
      </c>
      <c r="W18">
        <v>-0.54999999999999716</v>
      </c>
      <c r="X18">
        <v>-0.73333333333332951</v>
      </c>
      <c r="Y18" s="1">
        <f t="shared" si="11"/>
        <v>-1.7161716171617123</v>
      </c>
      <c r="Z18" s="1">
        <f t="shared" si="12"/>
        <v>1.7161716171617123</v>
      </c>
      <c r="AA18" s="1">
        <f t="shared" si="13"/>
        <v>6.6006600660062253E-2</v>
      </c>
      <c r="AB18" s="1">
        <f t="shared" si="14"/>
        <v>0.53727333781061881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73.3</v>
      </c>
      <c r="AJ18">
        <v>75.650000000000006</v>
      </c>
      <c r="AK18">
        <v>73.150000000000006</v>
      </c>
      <c r="AL18">
        <v>75</v>
      </c>
      <c r="AM18">
        <v>2.6500000000000061</v>
      </c>
      <c r="AN18">
        <v>3.6627505183137612</v>
      </c>
      <c r="AO18" s="1">
        <f t="shared" si="21"/>
        <v>2.3192360163710819</v>
      </c>
      <c r="AP18" s="1">
        <f t="shared" si="22"/>
        <v>2.3192360163710819</v>
      </c>
      <c r="AQ18" s="1">
        <f t="shared" si="23"/>
        <v>0.86666666666667425</v>
      </c>
      <c r="AR18" s="1">
        <f t="shared" si="24"/>
        <v>0.20463847203273053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2077.9</v>
      </c>
      <c r="C19">
        <v>2131.8000000000002</v>
      </c>
      <c r="D19">
        <v>2067.35</v>
      </c>
      <c r="E19">
        <v>2118.5</v>
      </c>
      <c r="F19">
        <v>48.400000000000091</v>
      </c>
      <c r="G19">
        <v>2.3380513018694788</v>
      </c>
      <c r="H19" s="1">
        <f t="shared" si="0"/>
        <v>1.9538957601424471</v>
      </c>
      <c r="I19" s="1">
        <f t="shared" si="1"/>
        <v>1.9538957601424471</v>
      </c>
      <c r="J19" s="1">
        <f t="shared" si="2"/>
        <v>0.62780269058296823</v>
      </c>
      <c r="K19" s="1">
        <f t="shared" si="3"/>
        <v>0.5077241445690448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2079.9499999999998</v>
      </c>
      <c r="T19">
        <v>2079.9499999999998</v>
      </c>
      <c r="U19">
        <v>2056.5</v>
      </c>
      <c r="V19">
        <v>2070.1</v>
      </c>
      <c r="W19">
        <v>8.9000000000000909</v>
      </c>
      <c r="X19">
        <v>0.4317873083640642</v>
      </c>
      <c r="Y19" s="1">
        <f t="shared" si="11"/>
        <v>-0.47356907617971156</v>
      </c>
      <c r="Z19" s="1">
        <f t="shared" si="12"/>
        <v>0.47356907617971156</v>
      </c>
      <c r="AA19" s="1">
        <f t="shared" si="13"/>
        <v>0</v>
      </c>
      <c r="AB19" s="1">
        <f t="shared" si="14"/>
        <v>0.65697309308728613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2089.9499999999998</v>
      </c>
      <c r="AJ19">
        <v>2090</v>
      </c>
      <c r="AK19">
        <v>2055.5500000000002</v>
      </c>
      <c r="AL19">
        <v>2061.1999999999998</v>
      </c>
      <c r="AM19">
        <v>-29.25</v>
      </c>
      <c r="AN19">
        <v>-1.399220263579612</v>
      </c>
      <c r="AO19" s="1">
        <f t="shared" si="21"/>
        <v>-1.3756309959568411</v>
      </c>
      <c r="AP19" s="1">
        <f t="shared" si="22"/>
        <v>1.3756309959568411</v>
      </c>
      <c r="AQ19" s="1">
        <f t="shared" si="23"/>
        <v>2.3924017321075579E-3</v>
      </c>
      <c r="AR19" s="1">
        <f t="shared" si="24"/>
        <v>0.27411216766930119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799.5</v>
      </c>
      <c r="C20">
        <v>812.6</v>
      </c>
      <c r="D20">
        <v>795.5</v>
      </c>
      <c r="E20">
        <v>800.3</v>
      </c>
      <c r="F20">
        <v>-0.30000000000006821</v>
      </c>
      <c r="G20">
        <v>-3.7471896077950061E-2</v>
      </c>
      <c r="H20" s="1">
        <f t="shared" si="0"/>
        <v>0.10006253908692365</v>
      </c>
      <c r="I20" s="1">
        <f t="shared" si="1"/>
        <v>0.10006253908692365</v>
      </c>
      <c r="J20" s="1">
        <f t="shared" si="2"/>
        <v>1.5369236536298974</v>
      </c>
      <c r="K20" s="1">
        <f t="shared" si="3"/>
        <v>0.50031269543464663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810</v>
      </c>
      <c r="T20">
        <v>812.2</v>
      </c>
      <c r="U20">
        <v>795.15</v>
      </c>
      <c r="V20">
        <v>800.6</v>
      </c>
      <c r="W20">
        <v>-5.6499999999999773</v>
      </c>
      <c r="X20">
        <v>-0.70077519379844688</v>
      </c>
      <c r="Y20" s="1">
        <f t="shared" si="11"/>
        <v>-1.160493827160491</v>
      </c>
      <c r="Z20" s="1">
        <f t="shared" si="12"/>
        <v>1.160493827160491</v>
      </c>
      <c r="AA20" s="1">
        <f t="shared" si="13"/>
        <v>0.27160493827161059</v>
      </c>
      <c r="AB20" s="1">
        <f t="shared" si="14"/>
        <v>0.68073944541594367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793</v>
      </c>
      <c r="AJ20">
        <v>815.5</v>
      </c>
      <c r="AK20">
        <v>785.5</v>
      </c>
      <c r="AL20">
        <v>806.25</v>
      </c>
      <c r="AM20">
        <v>14.5</v>
      </c>
      <c r="AN20">
        <v>1.831386169876855</v>
      </c>
      <c r="AO20" s="1">
        <f t="shared" si="21"/>
        <v>1.6708701134930641</v>
      </c>
      <c r="AP20" s="1">
        <f t="shared" si="22"/>
        <v>1.6708701134930641</v>
      </c>
      <c r="AQ20" s="1">
        <f t="shared" si="23"/>
        <v>1.1472868217054264</v>
      </c>
      <c r="AR20" s="1">
        <f t="shared" si="24"/>
        <v>0.94577553593947028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2099</v>
      </c>
      <c r="C21">
        <v>2170</v>
      </c>
      <c r="D21">
        <v>2056</v>
      </c>
      <c r="E21">
        <v>2143.0500000000002</v>
      </c>
      <c r="F21">
        <v>48.75</v>
      </c>
      <c r="G21">
        <v>2.327746741154562</v>
      </c>
      <c r="H21" s="1">
        <f t="shared" si="0"/>
        <v>2.0986183897093937</v>
      </c>
      <c r="I21" s="1">
        <f t="shared" si="1"/>
        <v>2.0986183897093937</v>
      </c>
      <c r="J21" s="1">
        <f t="shared" si="2"/>
        <v>1.2575534868528413</v>
      </c>
      <c r="K21" s="1">
        <f t="shared" si="3"/>
        <v>2.0485945688423062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1969.05</v>
      </c>
      <c r="T21">
        <v>2140</v>
      </c>
      <c r="U21">
        <v>1954.85</v>
      </c>
      <c r="V21">
        <v>2094.3000000000002</v>
      </c>
      <c r="W21">
        <v>110.10000000000009</v>
      </c>
      <c r="X21">
        <v>5.5488358028424623</v>
      </c>
      <c r="Y21" s="1">
        <f t="shared" si="11"/>
        <v>6.360935476498832</v>
      </c>
      <c r="Z21" s="1">
        <f t="shared" si="12"/>
        <v>6.360935476498832</v>
      </c>
      <c r="AA21" s="1">
        <f t="shared" si="13"/>
        <v>2.1821133552977039</v>
      </c>
      <c r="AB21" s="1">
        <f t="shared" si="14"/>
        <v>0.72115995022980861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1980</v>
      </c>
      <c r="AJ21">
        <v>1999</v>
      </c>
      <c r="AK21">
        <v>1970</v>
      </c>
      <c r="AL21">
        <v>1984.2</v>
      </c>
      <c r="AM21">
        <v>6.5</v>
      </c>
      <c r="AN21">
        <v>0.32866461040602718</v>
      </c>
      <c r="AO21" s="1">
        <f t="shared" si="21"/>
        <v>0.2121212121212144</v>
      </c>
      <c r="AP21" s="1">
        <f t="shared" si="22"/>
        <v>0.2121212121212144</v>
      </c>
      <c r="AQ21" s="1">
        <f t="shared" si="23"/>
        <v>0.74589255115411524</v>
      </c>
      <c r="AR21" s="1">
        <f t="shared" si="24"/>
        <v>0.50505050505050508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485.85</v>
      </c>
      <c r="C22">
        <v>498.65</v>
      </c>
      <c r="D22">
        <v>485.1</v>
      </c>
      <c r="E22">
        <v>493.95</v>
      </c>
      <c r="F22">
        <v>1</v>
      </c>
      <c r="G22">
        <v>0.20286033066233899</v>
      </c>
      <c r="H22" s="1">
        <f t="shared" si="0"/>
        <v>1.667181228774306</v>
      </c>
      <c r="I22" s="1">
        <f t="shared" si="1"/>
        <v>1.667181228774306</v>
      </c>
      <c r="J22" s="1">
        <f t="shared" si="2"/>
        <v>0.95151331106387049</v>
      </c>
      <c r="K22" s="1">
        <f t="shared" si="3"/>
        <v>0.15436863229391787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477.05</v>
      </c>
      <c r="T22">
        <v>495.9</v>
      </c>
      <c r="U22">
        <v>476.25</v>
      </c>
      <c r="V22">
        <v>492.95</v>
      </c>
      <c r="W22">
        <v>20.550000000000011</v>
      </c>
      <c r="X22">
        <v>4.3501270110076238</v>
      </c>
      <c r="Y22" s="1">
        <f t="shared" si="11"/>
        <v>3.3329839639450745</v>
      </c>
      <c r="Z22" s="1">
        <f t="shared" si="12"/>
        <v>3.3329839639450745</v>
      </c>
      <c r="AA22" s="1">
        <f t="shared" si="13"/>
        <v>0.59843797545389765</v>
      </c>
      <c r="AB22" s="1">
        <f t="shared" si="14"/>
        <v>0.16769730636201893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465.15</v>
      </c>
      <c r="AJ22">
        <v>475.5</v>
      </c>
      <c r="AK22">
        <v>463</v>
      </c>
      <c r="AL22">
        <v>472.4</v>
      </c>
      <c r="AM22">
        <v>9.7999999999999545</v>
      </c>
      <c r="AN22">
        <v>2.1184608733246768</v>
      </c>
      <c r="AO22" s="1">
        <f t="shared" si="21"/>
        <v>1.5586369988175859</v>
      </c>
      <c r="AP22" s="1">
        <f t="shared" si="22"/>
        <v>1.5586369988175859</v>
      </c>
      <c r="AQ22" s="1">
        <f t="shared" si="23"/>
        <v>0.65622353937341726</v>
      </c>
      <c r="AR22" s="1">
        <f t="shared" si="24"/>
        <v>0.46221648930452053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2980</v>
      </c>
      <c r="C23">
        <v>3018.55</v>
      </c>
      <c r="D23">
        <v>2957</v>
      </c>
      <c r="E23">
        <v>3004.2</v>
      </c>
      <c r="F23">
        <v>24.199999999999822</v>
      </c>
      <c r="G23">
        <v>0.81208053691274562</v>
      </c>
      <c r="H23" s="1">
        <f t="shared" si="0"/>
        <v>0.81208053691274562</v>
      </c>
      <c r="I23" s="1">
        <f t="shared" si="1"/>
        <v>0.81208053691274562</v>
      </c>
      <c r="J23" s="1">
        <f t="shared" si="2"/>
        <v>0.47766460288930052</v>
      </c>
      <c r="K23" s="1">
        <f t="shared" si="3"/>
        <v>0.77181208053691275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3070</v>
      </c>
      <c r="T23">
        <v>3071.95</v>
      </c>
      <c r="U23">
        <v>2970.2</v>
      </c>
      <c r="V23">
        <v>2980</v>
      </c>
      <c r="W23">
        <v>-64.75</v>
      </c>
      <c r="X23">
        <v>-2.1266113802446829</v>
      </c>
      <c r="Y23" s="1">
        <f t="shared" si="11"/>
        <v>-2.9315960912052117</v>
      </c>
      <c r="Z23" s="1">
        <f t="shared" si="12"/>
        <v>2.9315960912052117</v>
      </c>
      <c r="AA23" s="1">
        <f t="shared" si="13"/>
        <v>6.3517915309440329E-2</v>
      </c>
      <c r="AB23" s="1">
        <f t="shared" si="14"/>
        <v>0.32885906040269069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3030</v>
      </c>
      <c r="AJ23">
        <v>3092</v>
      </c>
      <c r="AK23">
        <v>3029</v>
      </c>
      <c r="AL23">
        <v>3044.75</v>
      </c>
      <c r="AM23">
        <v>17.349999999999909</v>
      </c>
      <c r="AN23">
        <v>0.57309902886965403</v>
      </c>
      <c r="AO23" s="1">
        <f t="shared" si="21"/>
        <v>0.48679867986798681</v>
      </c>
      <c r="AP23" s="1">
        <f t="shared" si="22"/>
        <v>0.48679867986798681</v>
      </c>
      <c r="AQ23" s="1">
        <f t="shared" si="23"/>
        <v>1.5518515477461203</v>
      </c>
      <c r="AR23" s="1">
        <f t="shared" si="24"/>
        <v>3.3003300330033E-2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3255</v>
      </c>
      <c r="C24">
        <v>3289.5</v>
      </c>
      <c r="D24">
        <v>3226.8</v>
      </c>
      <c r="E24">
        <v>3262.15</v>
      </c>
      <c r="F24">
        <v>-5.0499999999997272</v>
      </c>
      <c r="G24">
        <v>-0.1545666013711964</v>
      </c>
      <c r="H24" s="1">
        <f t="shared" si="0"/>
        <v>0.21966205837173858</v>
      </c>
      <c r="I24" s="1">
        <f t="shared" si="1"/>
        <v>0.21966205837173858</v>
      </c>
      <c r="J24" s="1">
        <f t="shared" si="2"/>
        <v>0.83840411998221742</v>
      </c>
      <c r="K24" s="1">
        <f t="shared" si="3"/>
        <v>0.86635944700460266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3255.1</v>
      </c>
      <c r="T24">
        <v>3294.7</v>
      </c>
      <c r="U24">
        <v>3196.6</v>
      </c>
      <c r="V24">
        <v>3267.2</v>
      </c>
      <c r="W24">
        <v>35.849999999999909</v>
      </c>
      <c r="X24">
        <v>1.1094434214801829</v>
      </c>
      <c r="Y24" s="1">
        <f t="shared" si="11"/>
        <v>0.37172437098706368</v>
      </c>
      <c r="Z24" s="1">
        <f t="shared" si="12"/>
        <v>0.37172437098706368</v>
      </c>
      <c r="AA24" s="1">
        <f t="shared" si="13"/>
        <v>0.84169931439764933</v>
      </c>
      <c r="AB24" s="1">
        <f t="shared" si="14"/>
        <v>1.7971798101440819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3236.35</v>
      </c>
      <c r="AJ24">
        <v>3269.45</v>
      </c>
      <c r="AK24">
        <v>3170.1</v>
      </c>
      <c r="AL24">
        <v>3231.35</v>
      </c>
      <c r="AM24">
        <v>16.599999999999909</v>
      </c>
      <c r="AN24">
        <v>0.5163698576872201</v>
      </c>
      <c r="AO24" s="1">
        <f t="shared" si="21"/>
        <v>-0.15449503298468956</v>
      </c>
      <c r="AP24" s="1">
        <f t="shared" si="22"/>
        <v>0.15449503298468956</v>
      </c>
      <c r="AQ24" s="1">
        <f t="shared" si="23"/>
        <v>1.0227571183586419</v>
      </c>
      <c r="AR24" s="1">
        <f t="shared" si="24"/>
        <v>1.8954925959738189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5972</v>
      </c>
      <c r="C25">
        <v>6025</v>
      </c>
      <c r="D25">
        <v>5911.25</v>
      </c>
      <c r="E25">
        <v>5951.85</v>
      </c>
      <c r="F25">
        <v>-29.25</v>
      </c>
      <c r="G25">
        <v>-0.48904047750413798</v>
      </c>
      <c r="H25" s="1">
        <f t="shared" si="0"/>
        <v>-0.33740790354989342</v>
      </c>
      <c r="I25" s="1">
        <f t="shared" si="1"/>
        <v>0.33740790354989342</v>
      </c>
      <c r="J25" s="1">
        <f t="shared" si="2"/>
        <v>0.88747488278633635</v>
      </c>
      <c r="K25" s="1">
        <f t="shared" si="3"/>
        <v>0.68214084696355515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6000</v>
      </c>
      <c r="T25">
        <v>6037.95</v>
      </c>
      <c r="U25">
        <v>5925.1</v>
      </c>
      <c r="V25">
        <v>5981.1</v>
      </c>
      <c r="W25">
        <v>28.800000000000178</v>
      </c>
      <c r="X25">
        <v>0.48384658031349531</v>
      </c>
      <c r="Y25" s="1">
        <f t="shared" si="11"/>
        <v>-0.31499999999999395</v>
      </c>
      <c r="Z25" s="1">
        <f t="shared" si="12"/>
        <v>0.31499999999999395</v>
      </c>
      <c r="AA25" s="1">
        <f t="shared" si="13"/>
        <v>0.63249999999999695</v>
      </c>
      <c r="AB25" s="1">
        <f t="shared" si="14"/>
        <v>0.93628262359766601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5939.7</v>
      </c>
      <c r="AJ25">
        <v>5980</v>
      </c>
      <c r="AK25">
        <v>5866</v>
      </c>
      <c r="AL25">
        <v>5952.3</v>
      </c>
      <c r="AM25">
        <v>53.25</v>
      </c>
      <c r="AN25">
        <v>0.90268772090421334</v>
      </c>
      <c r="AO25" s="1">
        <f t="shared" si="21"/>
        <v>0.2121319258548473</v>
      </c>
      <c r="AP25" s="1">
        <f t="shared" si="22"/>
        <v>0.2121319258548473</v>
      </c>
      <c r="AQ25" s="1">
        <f t="shared" si="23"/>
        <v>0.46536632898207103</v>
      </c>
      <c r="AR25" s="1">
        <f t="shared" si="24"/>
        <v>1.2408034075795045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YES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2364</v>
      </c>
      <c r="C26">
        <v>2376.4</v>
      </c>
      <c r="D26">
        <v>2341</v>
      </c>
      <c r="E26">
        <v>2350</v>
      </c>
      <c r="F26">
        <v>-13.650000000000089</v>
      </c>
      <c r="G26">
        <v>-0.57749666828845603</v>
      </c>
      <c r="H26" s="1">
        <f t="shared" si="0"/>
        <v>-0.59221658206429784</v>
      </c>
      <c r="I26" s="1">
        <f t="shared" si="1"/>
        <v>0.59221658206429784</v>
      </c>
      <c r="J26" s="1">
        <f t="shared" si="2"/>
        <v>0.52453468697123906</v>
      </c>
      <c r="K26" s="1">
        <f t="shared" si="3"/>
        <v>0.38297872340425532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2388.9</v>
      </c>
      <c r="T26">
        <v>2388.9</v>
      </c>
      <c r="U26">
        <v>2355</v>
      </c>
      <c r="V26">
        <v>2363.65</v>
      </c>
      <c r="W26">
        <v>9.5999999999999091</v>
      </c>
      <c r="X26">
        <v>0.40780782056455511</v>
      </c>
      <c r="Y26" s="1">
        <f t="shared" si="11"/>
        <v>-1.0569718280380092</v>
      </c>
      <c r="Z26" s="1">
        <f t="shared" si="12"/>
        <v>1.0569718280380092</v>
      </c>
      <c r="AA26" s="1">
        <f t="shared" si="13"/>
        <v>0</v>
      </c>
      <c r="AB26" s="1">
        <f t="shared" si="14"/>
        <v>0.36595942715715485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2376.6</v>
      </c>
      <c r="AJ26">
        <v>2397.6999999999998</v>
      </c>
      <c r="AK26">
        <v>2345</v>
      </c>
      <c r="AL26">
        <v>2354.0500000000002</v>
      </c>
      <c r="AM26">
        <v>-22.549999999999731</v>
      </c>
      <c r="AN26">
        <v>-0.9488344694100701</v>
      </c>
      <c r="AO26" s="1">
        <f t="shared" si="21"/>
        <v>-0.9488344694100701</v>
      </c>
      <c r="AP26" s="1">
        <f t="shared" si="22"/>
        <v>0.9488344694100701</v>
      </c>
      <c r="AQ26" s="1">
        <f t="shared" si="23"/>
        <v>0.88782294033492837</v>
      </c>
      <c r="AR26" s="1">
        <f t="shared" si="24"/>
        <v>0.38444383084472211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1377.9</v>
      </c>
      <c r="C27">
        <v>1418</v>
      </c>
      <c r="D27">
        <v>1370.05</v>
      </c>
      <c r="E27">
        <v>1381.8</v>
      </c>
      <c r="F27">
        <v>5.7000000000000446</v>
      </c>
      <c r="G27">
        <v>0.4142140832788348</v>
      </c>
      <c r="H27" s="1">
        <f t="shared" si="0"/>
        <v>0.28303940779445991</v>
      </c>
      <c r="I27" s="1">
        <f t="shared" si="1"/>
        <v>0.28303940779445991</v>
      </c>
      <c r="J27" s="1">
        <f t="shared" si="2"/>
        <v>2.619771312780435</v>
      </c>
      <c r="K27" s="1">
        <f t="shared" si="3"/>
        <v>0.56970752594528895</v>
      </c>
      <c r="L27" s="1" t="str">
        <f t="shared" si="4"/>
        <v>NO</v>
      </c>
      <c r="M27" t="str">
        <f t="shared" si="5"/>
        <v>NO</v>
      </c>
      <c r="N27" t="str">
        <f t="shared" si="6"/>
        <v>YES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1382.25</v>
      </c>
      <c r="T27">
        <v>1398.85</v>
      </c>
      <c r="U27">
        <v>1345.1</v>
      </c>
      <c r="V27">
        <v>1376.1</v>
      </c>
      <c r="W27">
        <v>-5.8000000000001819</v>
      </c>
      <c r="X27">
        <v>-0.41971199073740367</v>
      </c>
      <c r="Y27" s="1">
        <f t="shared" si="11"/>
        <v>-0.44492674986435821</v>
      </c>
      <c r="Z27" s="1">
        <f t="shared" si="12"/>
        <v>0.44492674986435821</v>
      </c>
      <c r="AA27" s="1">
        <f t="shared" si="13"/>
        <v>1.2009404955688123</v>
      </c>
      <c r="AB27" s="1">
        <f t="shared" si="14"/>
        <v>2.2527432599375046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1371</v>
      </c>
      <c r="AJ27">
        <v>1389</v>
      </c>
      <c r="AK27">
        <v>1345.1</v>
      </c>
      <c r="AL27">
        <v>1381.9</v>
      </c>
      <c r="AM27">
        <v>15.10000000000014</v>
      </c>
      <c r="AN27">
        <v>1.104770266315491</v>
      </c>
      <c r="AO27" s="1">
        <f t="shared" si="21"/>
        <v>0.79504011670314301</v>
      </c>
      <c r="AP27" s="1">
        <f t="shared" si="22"/>
        <v>0.79504011670314301</v>
      </c>
      <c r="AQ27" s="1">
        <f t="shared" si="23"/>
        <v>0.51378536797162666</v>
      </c>
      <c r="AR27" s="1">
        <f t="shared" si="24"/>
        <v>1.8891320204230555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320</v>
      </c>
      <c r="C28">
        <v>321.45</v>
      </c>
      <c r="D28">
        <v>312.7</v>
      </c>
      <c r="E28">
        <v>319.14999999999998</v>
      </c>
      <c r="F28">
        <v>-4.5500000000000114</v>
      </c>
      <c r="G28">
        <v>-1.4056224899598431</v>
      </c>
      <c r="H28" s="1">
        <f t="shared" si="0"/>
        <v>-0.26562500000000711</v>
      </c>
      <c r="I28" s="1">
        <f t="shared" si="1"/>
        <v>0.26562500000000711</v>
      </c>
      <c r="J28" s="1">
        <f t="shared" si="2"/>
        <v>0.45312499999999639</v>
      </c>
      <c r="K28" s="1">
        <f t="shared" si="3"/>
        <v>2.0209932633557854</v>
      </c>
      <c r="L28" s="1" t="str">
        <f t="shared" si="4"/>
        <v>YES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318.35000000000002</v>
      </c>
      <c r="T28">
        <v>326.75</v>
      </c>
      <c r="U28">
        <v>315.75</v>
      </c>
      <c r="V28">
        <v>323.7</v>
      </c>
      <c r="W28">
        <v>10.69999999999999</v>
      </c>
      <c r="X28">
        <v>3.4185303514376959</v>
      </c>
      <c r="Y28" s="1">
        <f t="shared" si="11"/>
        <v>1.6805402858488976</v>
      </c>
      <c r="Z28" s="1">
        <f t="shared" si="12"/>
        <v>1.6805402858488976</v>
      </c>
      <c r="AA28" s="1">
        <f t="shared" si="13"/>
        <v>0.94223046030275304</v>
      </c>
      <c r="AB28" s="1">
        <f t="shared" si="14"/>
        <v>0.81671116695461676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304</v>
      </c>
      <c r="AJ28">
        <v>314</v>
      </c>
      <c r="AK28">
        <v>304</v>
      </c>
      <c r="AL28">
        <v>313</v>
      </c>
      <c r="AM28">
        <v>9.25</v>
      </c>
      <c r="AN28">
        <v>3.0452674897119349</v>
      </c>
      <c r="AO28" s="1">
        <f t="shared" si="21"/>
        <v>2.9605263157894735</v>
      </c>
      <c r="AP28" s="1">
        <f t="shared" si="22"/>
        <v>2.9605263157894735</v>
      </c>
      <c r="AQ28" s="1">
        <f t="shared" si="23"/>
        <v>0.31948881789137379</v>
      </c>
      <c r="AR28" s="1">
        <f t="shared" si="24"/>
        <v>0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YES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43.05</v>
      </c>
      <c r="C29">
        <v>43.25</v>
      </c>
      <c r="D29">
        <v>41.45</v>
      </c>
      <c r="E29">
        <v>41.85</v>
      </c>
      <c r="F29">
        <v>-1.75</v>
      </c>
      <c r="G29">
        <v>-4.0137614678899078</v>
      </c>
      <c r="H29" s="1">
        <f t="shared" si="0"/>
        <v>-2.7874564459930218</v>
      </c>
      <c r="I29" s="1">
        <f t="shared" si="1"/>
        <v>2.7874564459930218</v>
      </c>
      <c r="J29" s="1">
        <f t="shared" si="2"/>
        <v>0.46457607433217851</v>
      </c>
      <c r="K29" s="1">
        <f t="shared" si="3"/>
        <v>0.95579450418159762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41</v>
      </c>
      <c r="T29">
        <v>43.85</v>
      </c>
      <c r="U29">
        <v>40.549999999999997</v>
      </c>
      <c r="V29">
        <v>43.6</v>
      </c>
      <c r="W29">
        <v>3.3000000000000038</v>
      </c>
      <c r="X29">
        <v>8.1885856079404569</v>
      </c>
      <c r="Y29" s="1">
        <f t="shared" si="11"/>
        <v>6.3414634146341493</v>
      </c>
      <c r="Z29" s="1">
        <f t="shared" si="12"/>
        <v>6.3414634146341493</v>
      </c>
      <c r="AA29" s="1">
        <f t="shared" si="13"/>
        <v>0.57339449541284393</v>
      </c>
      <c r="AB29" s="1">
        <f t="shared" si="14"/>
        <v>1.0975609756097631</v>
      </c>
      <c r="AC29" s="1" t="str">
        <f t="shared" si="15"/>
        <v>NO</v>
      </c>
      <c r="AD29" s="1" t="str">
        <f t="shared" si="16"/>
        <v>YES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40.700000000000003</v>
      </c>
      <c r="AJ29">
        <v>41.1</v>
      </c>
      <c r="AK29">
        <v>39.9</v>
      </c>
      <c r="AL29">
        <v>40.299999999999997</v>
      </c>
      <c r="AM29">
        <v>-5.0000000000004263E-2</v>
      </c>
      <c r="AN29">
        <v>-0.12391573729864749</v>
      </c>
      <c r="AO29" s="1">
        <f t="shared" si="21"/>
        <v>-0.9828009828009967</v>
      </c>
      <c r="AP29" s="1">
        <f t="shared" si="22"/>
        <v>0.9828009828009967</v>
      </c>
      <c r="AQ29" s="1">
        <f t="shared" si="23"/>
        <v>0.98280098280097927</v>
      </c>
      <c r="AR29" s="1">
        <f t="shared" si="24"/>
        <v>0.99255583126550517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40.65</v>
      </c>
      <c r="C30">
        <v>40.65</v>
      </c>
      <c r="D30">
        <v>39.75</v>
      </c>
      <c r="E30">
        <v>40.049999999999997</v>
      </c>
      <c r="F30">
        <v>-0.55000000000000426</v>
      </c>
      <c r="G30">
        <v>-1.354679802955675</v>
      </c>
      <c r="H30" s="1">
        <f t="shared" si="0"/>
        <v>-1.476014760147605</v>
      </c>
      <c r="I30" s="1">
        <f t="shared" si="1"/>
        <v>1.476014760147605</v>
      </c>
      <c r="J30" s="1">
        <f t="shared" si="2"/>
        <v>0</v>
      </c>
      <c r="K30" s="1">
        <f t="shared" si="3"/>
        <v>0.74906367041197797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39.700000000000003</v>
      </c>
      <c r="T30">
        <v>41.1</v>
      </c>
      <c r="U30">
        <v>39.5</v>
      </c>
      <c r="V30">
        <v>40.6</v>
      </c>
      <c r="W30">
        <v>1.2000000000000031</v>
      </c>
      <c r="X30">
        <v>3.0456852791878251</v>
      </c>
      <c r="Y30" s="1">
        <f t="shared" si="11"/>
        <v>2.267002518891684</v>
      </c>
      <c r="Z30" s="1">
        <f t="shared" si="12"/>
        <v>2.267002518891684</v>
      </c>
      <c r="AA30" s="1">
        <f t="shared" si="13"/>
        <v>1.2315270935960589</v>
      </c>
      <c r="AB30" s="1">
        <f t="shared" si="14"/>
        <v>0.50377833753149326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39.5</v>
      </c>
      <c r="AJ30">
        <v>40.25</v>
      </c>
      <c r="AK30">
        <v>39.200000000000003</v>
      </c>
      <c r="AL30">
        <v>39.4</v>
      </c>
      <c r="AM30">
        <v>-0.14999999999999861</v>
      </c>
      <c r="AN30">
        <v>-0.37926675094816331</v>
      </c>
      <c r="AO30" s="1">
        <f t="shared" si="21"/>
        <v>-0.25316455696202894</v>
      </c>
      <c r="AP30" s="1">
        <f t="shared" si="22"/>
        <v>0.25316455696202894</v>
      </c>
      <c r="AQ30" s="1">
        <f t="shared" si="23"/>
        <v>1.89873417721519</v>
      </c>
      <c r="AR30" s="1">
        <f t="shared" si="24"/>
        <v>0.50761421319795874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1387.1</v>
      </c>
      <c r="C31">
        <v>1416.95</v>
      </c>
      <c r="D31">
        <v>1360.05</v>
      </c>
      <c r="E31">
        <v>1369.05</v>
      </c>
      <c r="F31">
        <v>-18.549999999999951</v>
      </c>
      <c r="G31">
        <v>-1.3368405880657219</v>
      </c>
      <c r="H31" s="1">
        <f t="shared" si="0"/>
        <v>-1.3012760435440816</v>
      </c>
      <c r="I31" s="1">
        <f t="shared" si="1"/>
        <v>1.3012760435440816</v>
      </c>
      <c r="J31" s="1">
        <f t="shared" si="2"/>
        <v>2.1519717396006155</v>
      </c>
      <c r="K31" s="1">
        <f t="shared" si="3"/>
        <v>0.65739016106058945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1377.9</v>
      </c>
      <c r="T31">
        <v>1394</v>
      </c>
      <c r="U31">
        <v>1365.05</v>
      </c>
      <c r="V31">
        <v>1387.6</v>
      </c>
      <c r="W31">
        <v>15.14999999999986</v>
      </c>
      <c r="X31">
        <v>1.103865350285975</v>
      </c>
      <c r="Y31" s="1">
        <f t="shared" si="11"/>
        <v>0.70396980912982199</v>
      </c>
      <c r="Z31" s="1">
        <f t="shared" si="12"/>
        <v>0.70396980912982199</v>
      </c>
      <c r="AA31" s="1">
        <f t="shared" si="13"/>
        <v>0.46122801960219745</v>
      </c>
      <c r="AB31" s="1">
        <f t="shared" si="14"/>
        <v>0.9325785615792247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1352</v>
      </c>
      <c r="AJ31">
        <v>1380</v>
      </c>
      <c r="AK31">
        <v>1350.3</v>
      </c>
      <c r="AL31">
        <v>1372.45</v>
      </c>
      <c r="AM31">
        <v>21.75</v>
      </c>
      <c r="AN31">
        <v>1.610276153105797</v>
      </c>
      <c r="AO31" s="1">
        <f t="shared" si="21"/>
        <v>1.5125739644970448</v>
      </c>
      <c r="AP31" s="1">
        <f t="shared" si="22"/>
        <v>1.5125739644970448</v>
      </c>
      <c r="AQ31" s="1">
        <f t="shared" si="23"/>
        <v>0.55011111515901889</v>
      </c>
      <c r="AR31" s="1">
        <f t="shared" si="24"/>
        <v>0.12573964497041756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YES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610.9</v>
      </c>
      <c r="C32">
        <v>619</v>
      </c>
      <c r="D32">
        <v>606.95000000000005</v>
      </c>
      <c r="E32">
        <v>615.20000000000005</v>
      </c>
      <c r="F32">
        <v>4.5</v>
      </c>
      <c r="G32">
        <v>0.73685934173898804</v>
      </c>
      <c r="H32" s="1">
        <f t="shared" si="0"/>
        <v>0.70387952201670789</v>
      </c>
      <c r="I32" s="1">
        <f t="shared" si="1"/>
        <v>0.70387952201670789</v>
      </c>
      <c r="J32" s="1">
        <f t="shared" si="2"/>
        <v>0.61768530559167001</v>
      </c>
      <c r="K32" s="1">
        <f t="shared" si="3"/>
        <v>0.64658700278276837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602</v>
      </c>
      <c r="T32">
        <v>612.54999999999995</v>
      </c>
      <c r="U32">
        <v>600.6</v>
      </c>
      <c r="V32">
        <v>610.70000000000005</v>
      </c>
      <c r="W32">
        <v>7.3000000000000682</v>
      </c>
      <c r="X32">
        <v>1.209811070599945</v>
      </c>
      <c r="Y32" s="1">
        <f t="shared" si="11"/>
        <v>1.4451827242524993</v>
      </c>
      <c r="Z32" s="1">
        <f t="shared" si="12"/>
        <v>1.4451827242524993</v>
      </c>
      <c r="AA32" s="1">
        <f t="shared" si="13"/>
        <v>0.30293106271490239</v>
      </c>
      <c r="AB32" s="1">
        <f t="shared" si="14"/>
        <v>0.23255813953487994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600</v>
      </c>
      <c r="AJ32">
        <v>608.4</v>
      </c>
      <c r="AK32">
        <v>595.45000000000005</v>
      </c>
      <c r="AL32">
        <v>603.4</v>
      </c>
      <c r="AM32">
        <v>5.9499999999999318</v>
      </c>
      <c r="AN32">
        <v>0.99589923842998263</v>
      </c>
      <c r="AO32" s="1">
        <f t="shared" si="21"/>
        <v>0.56666666666666288</v>
      </c>
      <c r="AP32" s="1">
        <f t="shared" si="22"/>
        <v>0.56666666666666288</v>
      </c>
      <c r="AQ32" s="1">
        <f t="shared" si="23"/>
        <v>0.82863771958899579</v>
      </c>
      <c r="AR32" s="1">
        <f t="shared" si="24"/>
        <v>0.75833333333332575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89.15</v>
      </c>
      <c r="C33">
        <v>91.1</v>
      </c>
      <c r="D33">
        <v>89.05</v>
      </c>
      <c r="E33">
        <v>89.95</v>
      </c>
      <c r="F33">
        <v>-9.9999999999994316E-2</v>
      </c>
      <c r="G33">
        <v>-0.1110494169905545</v>
      </c>
      <c r="H33" s="1">
        <f t="shared" si="0"/>
        <v>0.89736399326976679</v>
      </c>
      <c r="I33" s="1">
        <f t="shared" si="1"/>
        <v>0.89736399326976679</v>
      </c>
      <c r="J33" s="1">
        <f t="shared" si="2"/>
        <v>1.2784880489160548</v>
      </c>
      <c r="K33" s="1">
        <f t="shared" si="3"/>
        <v>0.11217049915873081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91.4</v>
      </c>
      <c r="T33">
        <v>91.95</v>
      </c>
      <c r="U33">
        <v>88.45</v>
      </c>
      <c r="V33">
        <v>90.05</v>
      </c>
      <c r="W33">
        <v>-0.95000000000000284</v>
      </c>
      <c r="X33">
        <v>-1.0439560439560469</v>
      </c>
      <c r="Y33" s="1">
        <f t="shared" si="11"/>
        <v>-1.4770240700218911</v>
      </c>
      <c r="Z33" s="1">
        <f t="shared" si="12"/>
        <v>1.4770240700218911</v>
      </c>
      <c r="AA33" s="1">
        <f t="shared" si="13"/>
        <v>0.60175054704594866</v>
      </c>
      <c r="AB33" s="1">
        <f t="shared" si="14"/>
        <v>1.7767906718489668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87.7</v>
      </c>
      <c r="AJ33">
        <v>91.35</v>
      </c>
      <c r="AK33">
        <v>87.7</v>
      </c>
      <c r="AL33">
        <v>91</v>
      </c>
      <c r="AM33">
        <v>2.5999999999999939</v>
      </c>
      <c r="AN33">
        <v>2.9411764705882288</v>
      </c>
      <c r="AO33" s="1">
        <f t="shared" si="21"/>
        <v>3.7628278221208631</v>
      </c>
      <c r="AP33" s="1">
        <f t="shared" si="22"/>
        <v>3.7628278221208631</v>
      </c>
      <c r="AQ33" s="1">
        <f t="shared" si="23"/>
        <v>0.38461538461537836</v>
      </c>
      <c r="AR33" s="1">
        <f t="shared" si="24"/>
        <v>0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450</v>
      </c>
      <c r="C34">
        <v>462.5</v>
      </c>
      <c r="D34">
        <v>445.75</v>
      </c>
      <c r="E34">
        <v>461.15</v>
      </c>
      <c r="F34">
        <v>9.6999999999999886</v>
      </c>
      <c r="G34">
        <v>2.1486321851810808</v>
      </c>
      <c r="H34" s="1">
        <f t="shared" ref="H34:H65" si="31">(E34-B34)/B34*100</f>
        <v>2.477777777777773</v>
      </c>
      <c r="I34" s="1">
        <f t="shared" ref="I34:I65" si="32">ABS(H34)</f>
        <v>2.477777777777773</v>
      </c>
      <c r="J34" s="1">
        <f t="shared" ref="J34:J65" si="33">IF(H34&gt;=0,(C34-E34)/E34*100,(C34-B34)/B34*100)</f>
        <v>0.29274639488236426</v>
      </c>
      <c r="K34" s="1">
        <f t="shared" ref="K34:K65" si="34">IF(H34&gt;=0,(B34-D34)/B34*100,(E34-D34)/E34*100)</f>
        <v>0.94444444444444442</v>
      </c>
      <c r="L34" s="1" t="str">
        <f t="shared" ref="L34:L65" si="35">IF(AND((K34-J34)&gt;1.5,I34&lt;0.5),"YES","NO")</f>
        <v>NO</v>
      </c>
      <c r="M34" t="str">
        <f t="shared" ref="M34:M65" si="36">IF(AND((K34-J34)&gt;1.5,I34&lt;2,I34&gt;0.5,H34&gt;0),"YES","NO")</f>
        <v>NO</v>
      </c>
      <c r="N34" t="str">
        <f t="shared" ref="N34:N65" si="37">IF(AND((J34-K34)&gt;1.5,I34&lt;0.5),"YES","NO")</f>
        <v>NO</v>
      </c>
      <c r="O34" s="1" t="str">
        <f t="shared" ref="O34:O65" si="38">IF(AND((J34-K34)&gt;1.5,I34&lt;2,I34&gt;0.5,H34&lt;0),"YES","NO")</f>
        <v>NO</v>
      </c>
      <c r="P34" s="1" t="str">
        <f t="shared" ref="P34:P65" si="39">IF(AND(I34&lt;1,J34&gt;1.5,K34&gt;1.5),"YES","NO")</f>
        <v>NO</v>
      </c>
      <c r="Q34" s="1" t="str">
        <f t="shared" ref="Q34:Q65" si="40">IF(AND(I34&gt;5,J34&lt;0.25,K34&lt;0.25,H34&gt;0),"YES","NO")</f>
        <v>NO</v>
      </c>
      <c r="R34" s="1" t="str">
        <f t="shared" ref="R34:R65" si="41">IF(AND(I35&gt;5,J35&lt;0.25,K35&lt;0.25,H35&lt;0),"YES","NO")</f>
        <v>NO</v>
      </c>
      <c r="S34">
        <v>455.2</v>
      </c>
      <c r="T34">
        <v>458.45</v>
      </c>
      <c r="U34">
        <v>450.5</v>
      </c>
      <c r="V34">
        <v>451.45</v>
      </c>
      <c r="W34">
        <v>-1.0500000000000109</v>
      </c>
      <c r="X34">
        <v>-0.23204419889503011</v>
      </c>
      <c r="Y34" s="1">
        <f t="shared" ref="Y34:Y65" si="42">(V34-S34)/S34*100</f>
        <v>-0.82381370826010536</v>
      </c>
      <c r="Z34" s="1">
        <f t="shared" ref="Z34:Z65" si="43">ABS(Y34)</f>
        <v>0.82381370826010536</v>
      </c>
      <c r="AA34" s="1">
        <f t="shared" ref="AA34:AA65" si="44">IF(Y34&gt;=0,(T34-V34)/V34*100,(T34-S34)/S34*100)</f>
        <v>0.71397188049209148</v>
      </c>
      <c r="AB34" s="1">
        <f t="shared" ref="AB34:AB65" si="45">IF(Y34&gt;=0,(S34-U34)/S34*100,(V34-U34)/V34*100)</f>
        <v>0.21043304906412419</v>
      </c>
      <c r="AC34" s="1" t="str">
        <f t="shared" ref="AC34:AC65" si="46">IF(AND(I34&lt;Z34/2,S34&gt;E34,E34&gt;(S34+V34)/2,V34&lt;B34,B34&lt;(S34+V34)/2),"YES","NO")</f>
        <v>NO</v>
      </c>
      <c r="AD34" s="1" t="str">
        <f t="shared" ref="AD34:AD65" si="47">IF(AND(I34&lt;Z34/2,V34&gt;B34,B34&gt;(S34+V34)/2,S34&lt;E34,E34&lt;(S34+V34)/2),"YES","NO")</f>
        <v>NO</v>
      </c>
      <c r="AE34" s="1" t="str">
        <f t="shared" ref="AE34:AE65" si="48">IF(AND(I34&gt;=2*Z34,E34&gt;S34,S34&gt;(B34+E34)/2,B34&lt;V34,V34&lt;(B34+E34)/2),"YES","NO")</f>
        <v>NO</v>
      </c>
      <c r="AF34" s="1" t="str">
        <f t="shared" ref="AF34:AF65" si="49">IF(AND(I34&gt;=2*Z34,E34&lt;S34,S34&lt;(B34+E34)/2,B34&gt;V34,V34&gt;(B34+E34)/2),"YES","NO")</f>
        <v>NO</v>
      </c>
      <c r="AG34" s="1" t="str">
        <f t="shared" ref="AG34:AG65" si="50">IF(AND(B34&lt;V34,E34&lt;S34,E34&gt;(S34+V34)/2,I34&gt;3,Z34&gt;3),"YES","NO")</f>
        <v>NO</v>
      </c>
      <c r="AH34" s="1" t="str">
        <f t="shared" ref="AH34:AH65" si="51">IF(AND(B34&gt;V34,E34&gt;S34,E34&lt;(S34+V34)/2,Z34&gt;3,I34&gt;3),"YES","NO")</f>
        <v>NO</v>
      </c>
      <c r="AI34">
        <v>447.6</v>
      </c>
      <c r="AJ34">
        <v>458.75</v>
      </c>
      <c r="AK34">
        <v>446.1</v>
      </c>
      <c r="AL34">
        <v>452.5</v>
      </c>
      <c r="AM34">
        <v>7.5500000000000114</v>
      </c>
      <c r="AN34">
        <v>1.6968198674008339</v>
      </c>
      <c r="AO34" s="1">
        <f t="shared" ref="AO34:AO65" si="52">(AL34-AI34)/AI34*100</f>
        <v>1.0947274352100038</v>
      </c>
      <c r="AP34" s="1">
        <f t="shared" ref="AP34:AP65" si="53">ABS(AO34)</f>
        <v>1.0947274352100038</v>
      </c>
      <c r="AQ34" s="1">
        <f t="shared" ref="AQ34:AQ65" si="54">IF(AO34&gt;=0,(AJ34-AL34)/AL34*100,(AJ34-AI34)/AI34*100)</f>
        <v>1.3812154696132597</v>
      </c>
      <c r="AR34" s="1">
        <f t="shared" ref="AR34:AR65" si="55">IF(AO34&gt;=0,(AI34-AK34)/AI34*100,(AL34-AK34)/AL34*100)</f>
        <v>0.33512064343163533</v>
      </c>
      <c r="AS34" t="str">
        <f t="shared" ref="AS34:AS65" si="56">IF(AND(AO34&lt;0,AP34&gt;1.5,Y34&lt;0,Z34&gt;1.5,AL34&gt;S34,AL34&lt;E34,H34&gt;0,I34&gt;1.5),"YES","NO")</f>
        <v>NO</v>
      </c>
      <c r="AT34" t="str">
        <f t="shared" ref="AT34:AT65" si="57">IF(AND(AO34&gt;0,AP34&gt;1.5,Y34&gt;0,Z34&gt;1.5,AL34&lt;S34,AL34&gt;E34,H34&lt;0,I34&gt;1.5),"YES","NO")</f>
        <v>NO</v>
      </c>
      <c r="AU34" t="str">
        <f t="shared" ref="AU34:AU65" si="58">IF(AND(AO34&lt;0,S34&lt;AL34,V34&lt;AL34,B34&gt;V34,E34&gt;V34,H34&gt;0),"YES","NO")</f>
        <v>NO</v>
      </c>
      <c r="AV34" t="str">
        <f t="shared" ref="AV34:AV65" si="59">IF(AND(AO34&gt;0,S34&gt;AL34,V34&gt;AL34,B34&lt;V34,E34&lt;V34,H34&lt;0),"YES","NO")</f>
        <v>NO</v>
      </c>
      <c r="AW34" t="str">
        <f t="shared" ref="AW34:AW65" si="60">IF(AND(AO34&gt;0,AP34&gt;1,Y34&gt;0,Z34&gt;1,V34&gt;AL34,S34&gt;AI34,S34&lt;AL34,H34&gt;0,I34&gt;1,E34&gt;V34,B34&lt;V34,B34&gt;S34),"YES","NO")</f>
        <v>NO</v>
      </c>
      <c r="AX34" t="str">
        <f t="shared" ref="AX34:AX65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28.5</v>
      </c>
      <c r="C35">
        <v>29.25</v>
      </c>
      <c r="D35">
        <v>28.2</v>
      </c>
      <c r="E35">
        <v>28.65</v>
      </c>
      <c r="F35">
        <v>0</v>
      </c>
      <c r="G35">
        <v>0</v>
      </c>
      <c r="H35" s="1">
        <f t="shared" si="31"/>
        <v>0.5263157894736793</v>
      </c>
      <c r="I35" s="1">
        <f t="shared" si="32"/>
        <v>0.5263157894736793</v>
      </c>
      <c r="J35" s="1">
        <f t="shared" si="33"/>
        <v>2.09424083769634</v>
      </c>
      <c r="K35" s="1">
        <f t="shared" si="34"/>
        <v>1.052631578947371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27.4</v>
      </c>
      <c r="T35">
        <v>28.85</v>
      </c>
      <c r="U35">
        <v>27.15</v>
      </c>
      <c r="V35">
        <v>28.65</v>
      </c>
      <c r="W35">
        <v>1.4499999999999991</v>
      </c>
      <c r="X35">
        <v>5.330882352941174</v>
      </c>
      <c r="Y35" s="1">
        <f t="shared" si="42"/>
        <v>4.562043795620438</v>
      </c>
      <c r="Z35" s="1">
        <f t="shared" si="43"/>
        <v>4.562043795620438</v>
      </c>
      <c r="AA35" s="1">
        <f t="shared" si="44"/>
        <v>0.69808027923212168</v>
      </c>
      <c r="AB35" s="1">
        <f t="shared" si="45"/>
        <v>0.9124087591240877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27.15</v>
      </c>
      <c r="AJ35">
        <v>27.45</v>
      </c>
      <c r="AK35">
        <v>26.75</v>
      </c>
      <c r="AL35">
        <v>27.2</v>
      </c>
      <c r="AM35">
        <v>5.0000000000000711E-2</v>
      </c>
      <c r="AN35">
        <v>0.1841620626151039</v>
      </c>
      <c r="AO35" s="1">
        <f t="shared" si="52"/>
        <v>0.18416206261510393</v>
      </c>
      <c r="AP35" s="1">
        <f t="shared" si="53"/>
        <v>0.18416206261510393</v>
      </c>
      <c r="AQ35" s="1">
        <f t="shared" si="54"/>
        <v>0.91911764705882359</v>
      </c>
      <c r="AR35" s="1">
        <f t="shared" si="55"/>
        <v>1.4732965009208052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345.95</v>
      </c>
      <c r="C36">
        <v>349.75</v>
      </c>
      <c r="D36">
        <v>341.65</v>
      </c>
      <c r="E36">
        <v>343.35</v>
      </c>
      <c r="F36">
        <v>-3.299999999999955</v>
      </c>
      <c r="G36">
        <v>-0.95196884465597997</v>
      </c>
      <c r="H36" s="1">
        <f t="shared" si="31"/>
        <v>-0.75155369273015349</v>
      </c>
      <c r="I36" s="1">
        <f t="shared" si="32"/>
        <v>0.75155369273015349</v>
      </c>
      <c r="J36" s="1">
        <f t="shared" si="33"/>
        <v>1.0984246278363958</v>
      </c>
      <c r="K36" s="1">
        <f t="shared" si="34"/>
        <v>0.49512159603904043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344</v>
      </c>
      <c r="T36">
        <v>347.8</v>
      </c>
      <c r="U36">
        <v>341.05</v>
      </c>
      <c r="V36">
        <v>346.65</v>
      </c>
      <c r="W36">
        <v>6.6999999999999886</v>
      </c>
      <c r="X36">
        <v>1.9708780703044531</v>
      </c>
      <c r="Y36" s="1">
        <f t="shared" si="42"/>
        <v>0.7703488372092957</v>
      </c>
      <c r="Z36" s="1">
        <f t="shared" si="43"/>
        <v>0.7703488372092957</v>
      </c>
      <c r="AA36" s="1">
        <f t="shared" si="44"/>
        <v>0.33174671859224991</v>
      </c>
      <c r="AB36" s="1">
        <f t="shared" si="45"/>
        <v>0.85755813953488047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328.9</v>
      </c>
      <c r="AJ36">
        <v>343.4</v>
      </c>
      <c r="AK36">
        <v>327.5</v>
      </c>
      <c r="AL36">
        <v>339.95</v>
      </c>
      <c r="AM36">
        <v>13.30000000000001</v>
      </c>
      <c r="AN36">
        <v>4.0716363079749014</v>
      </c>
      <c r="AO36" s="1">
        <f t="shared" si="52"/>
        <v>3.3596837944664069</v>
      </c>
      <c r="AP36" s="1">
        <f t="shared" si="53"/>
        <v>3.3596837944664069</v>
      </c>
      <c r="AQ36" s="1">
        <f t="shared" si="54"/>
        <v>1.0148551257537841</v>
      </c>
      <c r="AR36" s="1">
        <f t="shared" si="55"/>
        <v>0.42566129522650575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YES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397.7</v>
      </c>
      <c r="C37">
        <v>413.2</v>
      </c>
      <c r="D37">
        <v>396.95</v>
      </c>
      <c r="E37">
        <v>405</v>
      </c>
      <c r="F37">
        <v>7.3000000000000114</v>
      </c>
      <c r="G37">
        <v>1.83555443801861</v>
      </c>
      <c r="H37" s="1">
        <f t="shared" si="31"/>
        <v>1.83555443801861</v>
      </c>
      <c r="I37" s="1">
        <f t="shared" si="32"/>
        <v>1.83555443801861</v>
      </c>
      <c r="J37" s="1">
        <f t="shared" si="33"/>
        <v>2.0246913580246888</v>
      </c>
      <c r="K37" s="1">
        <f t="shared" si="34"/>
        <v>0.18858436007040483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403.55</v>
      </c>
      <c r="T37">
        <v>404.65</v>
      </c>
      <c r="U37">
        <v>394</v>
      </c>
      <c r="V37">
        <v>397.7</v>
      </c>
      <c r="W37">
        <v>-3.9499999999999891</v>
      </c>
      <c r="X37">
        <v>-0.98344329640233752</v>
      </c>
      <c r="Y37" s="1">
        <f t="shared" si="42"/>
        <v>-1.4496344938669365</v>
      </c>
      <c r="Z37" s="1">
        <f t="shared" si="43"/>
        <v>1.4496344938669365</v>
      </c>
      <c r="AA37" s="1">
        <f t="shared" si="44"/>
        <v>0.27258084500061108</v>
      </c>
      <c r="AB37" s="1">
        <f t="shared" si="45"/>
        <v>0.93034950968066099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404.45</v>
      </c>
      <c r="AJ37">
        <v>407.3</v>
      </c>
      <c r="AK37">
        <v>398.35</v>
      </c>
      <c r="AL37">
        <v>401.65</v>
      </c>
      <c r="AM37">
        <v>2.4499999999999891</v>
      </c>
      <c r="AN37">
        <v>0.61372745490981684</v>
      </c>
      <c r="AO37" s="1">
        <f t="shared" si="52"/>
        <v>-0.69229818271727317</v>
      </c>
      <c r="AP37" s="1">
        <f t="shared" si="53"/>
        <v>0.69229818271727317</v>
      </c>
      <c r="AQ37" s="1">
        <f t="shared" si="54"/>
        <v>0.70466065026579872</v>
      </c>
      <c r="AR37" s="1">
        <f t="shared" si="55"/>
        <v>0.82161085522219712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181.5</v>
      </c>
      <c r="C38">
        <v>191</v>
      </c>
      <c r="D38">
        <v>181.3</v>
      </c>
      <c r="E38">
        <v>190.05</v>
      </c>
      <c r="F38">
        <v>8.9500000000000171</v>
      </c>
      <c r="G38">
        <v>4.9420209828823944</v>
      </c>
      <c r="H38" s="1">
        <f t="shared" si="31"/>
        <v>4.7107438016528986</v>
      </c>
      <c r="I38" s="1">
        <f t="shared" si="32"/>
        <v>4.7107438016528986</v>
      </c>
      <c r="J38" s="1">
        <f t="shared" si="33"/>
        <v>0.49986845566955462</v>
      </c>
      <c r="K38" s="1">
        <f t="shared" si="34"/>
        <v>0.11019283746555848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183.95</v>
      </c>
      <c r="T38">
        <v>184.95</v>
      </c>
      <c r="U38">
        <v>179.15</v>
      </c>
      <c r="V38">
        <v>181.1</v>
      </c>
      <c r="W38">
        <v>-1.4500000000000171</v>
      </c>
      <c r="X38">
        <v>-0.7943029307039261</v>
      </c>
      <c r="Y38" s="1">
        <f t="shared" si="42"/>
        <v>-1.5493340581679775</v>
      </c>
      <c r="Z38" s="1">
        <f t="shared" si="43"/>
        <v>1.5493340581679775</v>
      </c>
      <c r="AA38" s="1">
        <f t="shared" si="44"/>
        <v>0.54362598532209838</v>
      </c>
      <c r="AB38" s="1">
        <f t="shared" si="45"/>
        <v>1.0767531750414072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183.6</v>
      </c>
      <c r="AJ38">
        <v>184.45</v>
      </c>
      <c r="AK38">
        <v>178.2</v>
      </c>
      <c r="AL38">
        <v>182.55</v>
      </c>
      <c r="AM38">
        <v>1.6500000000000059</v>
      </c>
      <c r="AN38">
        <v>0.91210613598673618</v>
      </c>
      <c r="AO38" s="1">
        <f t="shared" si="52"/>
        <v>-0.57189542483659206</v>
      </c>
      <c r="AP38" s="1">
        <f t="shared" si="53"/>
        <v>0.57189542483659206</v>
      </c>
      <c r="AQ38" s="1">
        <f t="shared" si="54"/>
        <v>0.46296296296295991</v>
      </c>
      <c r="AR38" s="1">
        <f t="shared" si="55"/>
        <v>2.3829087921117624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438.9</v>
      </c>
      <c r="C39">
        <v>444.15</v>
      </c>
      <c r="D39">
        <v>437.1</v>
      </c>
      <c r="E39">
        <v>439.8</v>
      </c>
      <c r="F39">
        <v>1.9000000000000341</v>
      </c>
      <c r="G39">
        <v>0.43388901575702993</v>
      </c>
      <c r="H39" s="1">
        <f t="shared" si="31"/>
        <v>0.20505809979494966</v>
      </c>
      <c r="I39" s="1">
        <f t="shared" si="32"/>
        <v>0.20505809979494966</v>
      </c>
      <c r="J39" s="1">
        <f t="shared" si="33"/>
        <v>0.98908594815824602</v>
      </c>
      <c r="K39" s="1">
        <f t="shared" si="34"/>
        <v>0.4101161995898735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448.5</v>
      </c>
      <c r="T39">
        <v>448.5</v>
      </c>
      <c r="U39">
        <v>434.3</v>
      </c>
      <c r="V39">
        <v>437.9</v>
      </c>
      <c r="W39">
        <v>-10</v>
      </c>
      <c r="X39">
        <v>-2.2326412145568209</v>
      </c>
      <c r="Y39" s="1">
        <f t="shared" si="42"/>
        <v>-2.3634336677814991</v>
      </c>
      <c r="Z39" s="1">
        <f t="shared" si="43"/>
        <v>2.3634336677814991</v>
      </c>
      <c r="AA39" s="1">
        <f t="shared" si="44"/>
        <v>0</v>
      </c>
      <c r="AB39" s="1">
        <f t="shared" si="45"/>
        <v>0.8221055035396132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435</v>
      </c>
      <c r="AJ39">
        <v>449.5</v>
      </c>
      <c r="AK39">
        <v>434.05</v>
      </c>
      <c r="AL39">
        <v>447.9</v>
      </c>
      <c r="AM39">
        <v>14.44999999999999</v>
      </c>
      <c r="AN39">
        <v>3.3337178451955221</v>
      </c>
      <c r="AO39" s="1">
        <f t="shared" si="52"/>
        <v>2.9655172413793052</v>
      </c>
      <c r="AP39" s="1">
        <f t="shared" si="53"/>
        <v>2.9655172413793052</v>
      </c>
      <c r="AQ39" s="1">
        <f t="shared" si="54"/>
        <v>0.35722259432909642</v>
      </c>
      <c r="AR39" s="1">
        <f t="shared" si="55"/>
        <v>0.21839080459769852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1217.95</v>
      </c>
      <c r="C40">
        <v>1224</v>
      </c>
      <c r="D40">
        <v>1202.4000000000001</v>
      </c>
      <c r="E40">
        <v>1207.6500000000001</v>
      </c>
      <c r="F40">
        <v>-11.25</v>
      </c>
      <c r="G40">
        <v>-0.9229633275904503</v>
      </c>
      <c r="H40" s="1">
        <f t="shared" si="31"/>
        <v>-0.84568332033334326</v>
      </c>
      <c r="I40" s="1">
        <f t="shared" si="32"/>
        <v>0.84568332033334326</v>
      </c>
      <c r="J40" s="1">
        <f t="shared" si="33"/>
        <v>0.49673631922492339</v>
      </c>
      <c r="K40" s="1">
        <f t="shared" si="34"/>
        <v>0.43472860514221828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1233.25</v>
      </c>
      <c r="T40">
        <v>1237.5999999999999</v>
      </c>
      <c r="U40">
        <v>1212.8</v>
      </c>
      <c r="V40">
        <v>1218.9000000000001</v>
      </c>
      <c r="W40">
        <v>-8.1999999999998181</v>
      </c>
      <c r="X40">
        <v>-0.66824219704994037</v>
      </c>
      <c r="Y40" s="1">
        <f t="shared" si="42"/>
        <v>-1.1635921346036822</v>
      </c>
      <c r="Z40" s="1">
        <f t="shared" si="43"/>
        <v>1.1635921346036822</v>
      </c>
      <c r="AA40" s="1">
        <f t="shared" si="44"/>
        <v>0.35272653557672079</v>
      </c>
      <c r="AB40" s="1">
        <f t="shared" si="45"/>
        <v>0.50045122651572205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1234.05</v>
      </c>
      <c r="AJ40">
        <v>1259</v>
      </c>
      <c r="AK40">
        <v>1215.55</v>
      </c>
      <c r="AL40">
        <v>1227.0999999999999</v>
      </c>
      <c r="AM40">
        <v>-6.25</v>
      </c>
      <c r="AN40">
        <v>-0.50674990878501647</v>
      </c>
      <c r="AO40" s="1">
        <f t="shared" si="52"/>
        <v>-0.56318625663466193</v>
      </c>
      <c r="AP40" s="1">
        <f t="shared" si="53"/>
        <v>0.56318625663466193</v>
      </c>
      <c r="AQ40" s="1">
        <f t="shared" si="54"/>
        <v>2.0217981443215467</v>
      </c>
      <c r="AR40" s="1">
        <f t="shared" si="55"/>
        <v>0.94124358243011619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11903.75</v>
      </c>
      <c r="C41">
        <v>11998</v>
      </c>
      <c r="D41">
        <v>11755</v>
      </c>
      <c r="E41">
        <v>11895.5</v>
      </c>
      <c r="F41">
        <v>-8.1499999999996362</v>
      </c>
      <c r="G41">
        <v>-6.8466394761267646E-2</v>
      </c>
      <c r="H41" s="1">
        <f t="shared" si="31"/>
        <v>-6.9305891000735059E-2</v>
      </c>
      <c r="I41" s="1">
        <f t="shared" si="32"/>
        <v>6.9305891000735059E-2</v>
      </c>
      <c r="J41" s="1">
        <f t="shared" si="33"/>
        <v>0.79176730022051878</v>
      </c>
      <c r="K41" s="1">
        <f t="shared" si="34"/>
        <v>1.1811189105123787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11999.95</v>
      </c>
      <c r="T41">
        <v>12170.9</v>
      </c>
      <c r="U41">
        <v>11790</v>
      </c>
      <c r="V41">
        <v>11903.65</v>
      </c>
      <c r="W41">
        <v>-55.450000000000728</v>
      </c>
      <c r="X41">
        <v>-0.46366365361942558</v>
      </c>
      <c r="Y41" s="1">
        <f t="shared" si="42"/>
        <v>-0.80250334376394139</v>
      </c>
      <c r="Z41" s="1">
        <f t="shared" si="43"/>
        <v>0.80250334376394139</v>
      </c>
      <c r="AA41" s="1">
        <f t="shared" si="44"/>
        <v>1.4245892691219455</v>
      </c>
      <c r="AB41" s="1">
        <f t="shared" si="45"/>
        <v>0.95474917357280864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11955</v>
      </c>
      <c r="AJ41">
        <v>12075.1</v>
      </c>
      <c r="AK41">
        <v>11760.05</v>
      </c>
      <c r="AL41">
        <v>11959.1</v>
      </c>
      <c r="AM41">
        <v>102.60000000000041</v>
      </c>
      <c r="AN41">
        <v>0.8653481212836871</v>
      </c>
      <c r="AO41" s="1">
        <f t="shared" si="52"/>
        <v>3.4295273943959551E-2</v>
      </c>
      <c r="AP41" s="1">
        <f t="shared" si="53"/>
        <v>3.4295273943959551E-2</v>
      </c>
      <c r="AQ41" s="1">
        <f t="shared" si="54"/>
        <v>0.96997265680527789</v>
      </c>
      <c r="AR41" s="1">
        <f t="shared" si="55"/>
        <v>1.6306984525303281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3681</v>
      </c>
      <c r="C42">
        <v>3694</v>
      </c>
      <c r="D42">
        <v>3543.1</v>
      </c>
      <c r="E42">
        <v>3553.15</v>
      </c>
      <c r="F42">
        <v>-219.2999999999997</v>
      </c>
      <c r="G42">
        <v>-5.8131983193945507</v>
      </c>
      <c r="H42" s="1">
        <f t="shared" si="31"/>
        <v>-3.4732409671284952</v>
      </c>
      <c r="I42" s="1">
        <f t="shared" si="32"/>
        <v>3.4732409671284952</v>
      </c>
      <c r="J42" s="1">
        <f t="shared" si="33"/>
        <v>0.35316490084216245</v>
      </c>
      <c r="K42" s="1">
        <f t="shared" si="34"/>
        <v>0.28284761408891212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3766</v>
      </c>
      <c r="T42">
        <v>3795</v>
      </c>
      <c r="U42">
        <v>3740</v>
      </c>
      <c r="V42">
        <v>3772.45</v>
      </c>
      <c r="W42">
        <v>25.25</v>
      </c>
      <c r="X42">
        <v>0.67383646456020507</v>
      </c>
      <c r="Y42" s="1">
        <f t="shared" si="42"/>
        <v>0.17126925119489692</v>
      </c>
      <c r="Z42" s="1">
        <f t="shared" si="43"/>
        <v>0.17126925119489692</v>
      </c>
      <c r="AA42" s="1">
        <f t="shared" si="44"/>
        <v>0.59775477474851046</v>
      </c>
      <c r="AB42" s="1">
        <f t="shared" si="45"/>
        <v>0.6903876792352629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3748.95</v>
      </c>
      <c r="AJ42">
        <v>3779</v>
      </c>
      <c r="AK42">
        <v>3721.25</v>
      </c>
      <c r="AL42">
        <v>3747.2</v>
      </c>
      <c r="AM42">
        <v>16.199999999999822</v>
      </c>
      <c r="AN42">
        <v>0.43419994639506349</v>
      </c>
      <c r="AO42" s="1">
        <f t="shared" si="52"/>
        <v>-4.6679736993024717E-2</v>
      </c>
      <c r="AP42" s="1">
        <f t="shared" si="53"/>
        <v>4.6679736993024717E-2</v>
      </c>
      <c r="AQ42" s="1">
        <f t="shared" si="54"/>
        <v>0.80155776950880075</v>
      </c>
      <c r="AR42" s="1">
        <f t="shared" si="55"/>
        <v>0.69251707941929486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568.9</v>
      </c>
      <c r="C43">
        <v>578</v>
      </c>
      <c r="D43">
        <v>568.4</v>
      </c>
      <c r="E43">
        <v>575.15</v>
      </c>
      <c r="F43">
        <v>6.2999999999999554</v>
      </c>
      <c r="G43">
        <v>1.1074975828425691</v>
      </c>
      <c r="H43" s="1">
        <f t="shared" si="31"/>
        <v>1.0986113552469678</v>
      </c>
      <c r="I43" s="1">
        <f t="shared" si="32"/>
        <v>1.0986113552469678</v>
      </c>
      <c r="J43" s="1">
        <f t="shared" si="33"/>
        <v>0.49552290706772539</v>
      </c>
      <c r="K43" s="1">
        <f t="shared" si="34"/>
        <v>8.7888908419757425E-2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582</v>
      </c>
      <c r="T43">
        <v>594</v>
      </c>
      <c r="U43">
        <v>562</v>
      </c>
      <c r="V43">
        <v>568.85</v>
      </c>
      <c r="W43">
        <v>-8.3999999999999773</v>
      </c>
      <c r="X43">
        <v>-1.4551754006063189</v>
      </c>
      <c r="Y43" s="1">
        <f t="shared" si="42"/>
        <v>-2.2594501718213018</v>
      </c>
      <c r="Z43" s="1">
        <f t="shared" si="43"/>
        <v>2.2594501718213018</v>
      </c>
      <c r="AA43" s="1">
        <f t="shared" si="44"/>
        <v>2.0618556701030926</v>
      </c>
      <c r="AB43" s="1">
        <f t="shared" si="45"/>
        <v>1.2041838797574094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572.25</v>
      </c>
      <c r="AJ43">
        <v>582</v>
      </c>
      <c r="AK43">
        <v>569</v>
      </c>
      <c r="AL43">
        <v>577.25</v>
      </c>
      <c r="AM43">
        <v>3.8500000000000232</v>
      </c>
      <c r="AN43">
        <v>0.67143355423788331</v>
      </c>
      <c r="AO43" s="1">
        <f t="shared" si="52"/>
        <v>0.87374399301004801</v>
      </c>
      <c r="AP43" s="1">
        <f t="shared" si="53"/>
        <v>0.87374399301004801</v>
      </c>
      <c r="AQ43" s="1">
        <f t="shared" si="54"/>
        <v>0.82286704200952798</v>
      </c>
      <c r="AR43" s="1">
        <f t="shared" si="55"/>
        <v>0.56793359545653122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420</v>
      </c>
      <c r="C44">
        <v>430.95</v>
      </c>
      <c r="D44">
        <v>417.35</v>
      </c>
      <c r="E44">
        <v>428.2</v>
      </c>
      <c r="F44">
        <v>5.5</v>
      </c>
      <c r="G44">
        <v>1.3011592145729829</v>
      </c>
      <c r="H44" s="1">
        <f t="shared" si="31"/>
        <v>1.9523809523809494</v>
      </c>
      <c r="I44" s="1">
        <f t="shared" si="32"/>
        <v>1.9523809523809494</v>
      </c>
      <c r="J44" s="1">
        <f t="shared" si="33"/>
        <v>0.64222326015880427</v>
      </c>
      <c r="K44" s="1">
        <f t="shared" si="34"/>
        <v>0.63095238095237549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435.9</v>
      </c>
      <c r="T44">
        <v>435.9</v>
      </c>
      <c r="U44">
        <v>419.8</v>
      </c>
      <c r="V44">
        <v>422.7</v>
      </c>
      <c r="W44">
        <v>-7.6999999999999886</v>
      </c>
      <c r="X44">
        <v>-1.789033457249068</v>
      </c>
      <c r="Y44" s="1">
        <f t="shared" si="42"/>
        <v>-3.0282174810736384</v>
      </c>
      <c r="Z44" s="1">
        <f t="shared" si="43"/>
        <v>3.0282174810736384</v>
      </c>
      <c r="AA44" s="1">
        <f t="shared" si="44"/>
        <v>0</v>
      </c>
      <c r="AB44" s="1">
        <f t="shared" si="45"/>
        <v>0.68606576768393124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413.6</v>
      </c>
      <c r="AJ44">
        <v>432.2</v>
      </c>
      <c r="AK44">
        <v>411.3</v>
      </c>
      <c r="AL44">
        <v>430.4</v>
      </c>
      <c r="AM44">
        <v>14.5</v>
      </c>
      <c r="AN44">
        <v>3.4864150036066359</v>
      </c>
      <c r="AO44" s="1">
        <f t="shared" si="52"/>
        <v>4.0618955512572423</v>
      </c>
      <c r="AP44" s="1">
        <f t="shared" si="53"/>
        <v>4.0618955512572423</v>
      </c>
      <c r="AQ44" s="1">
        <f t="shared" si="54"/>
        <v>0.41821561338290225</v>
      </c>
      <c r="AR44" s="1">
        <f t="shared" si="55"/>
        <v>0.55609284332688858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88.05</v>
      </c>
      <c r="C45">
        <v>89.3</v>
      </c>
      <c r="D45">
        <v>88.05</v>
      </c>
      <c r="E45">
        <v>88.75</v>
      </c>
      <c r="F45">
        <v>-0.65000000000000568</v>
      </c>
      <c r="G45">
        <v>-0.72706935123043137</v>
      </c>
      <c r="H45" s="1">
        <f t="shared" si="31"/>
        <v>0.7950028392958578</v>
      </c>
      <c r="I45" s="1">
        <f t="shared" si="32"/>
        <v>0.7950028392958578</v>
      </c>
      <c r="J45" s="1">
        <f t="shared" si="33"/>
        <v>0.61971830985915166</v>
      </c>
      <c r="K45" s="1">
        <f t="shared" si="34"/>
        <v>0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88.35</v>
      </c>
      <c r="T45">
        <v>90.6</v>
      </c>
      <c r="U45">
        <v>88.3</v>
      </c>
      <c r="V45">
        <v>89.4</v>
      </c>
      <c r="W45">
        <v>1.5500000000000109</v>
      </c>
      <c r="X45">
        <v>1.764371087080264</v>
      </c>
      <c r="Y45" s="1">
        <f t="shared" si="42"/>
        <v>1.1884550084889773</v>
      </c>
      <c r="Z45" s="1">
        <f t="shared" si="43"/>
        <v>1.1884550084889773</v>
      </c>
      <c r="AA45" s="1">
        <f t="shared" si="44"/>
        <v>1.3422818791946181</v>
      </c>
      <c r="AB45" s="1">
        <f t="shared" si="45"/>
        <v>5.6593095642328416E-2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88.1</v>
      </c>
      <c r="AJ45">
        <v>88.7</v>
      </c>
      <c r="AK45">
        <v>87.05</v>
      </c>
      <c r="AL45">
        <v>87.85</v>
      </c>
      <c r="AM45">
        <v>0.1499999999999915</v>
      </c>
      <c r="AN45">
        <v>0.17103762827821151</v>
      </c>
      <c r="AO45" s="1">
        <f t="shared" si="52"/>
        <v>-0.28376844494892173</v>
      </c>
      <c r="AP45" s="1">
        <f t="shared" si="53"/>
        <v>0.28376844494892173</v>
      </c>
      <c r="AQ45" s="1">
        <f t="shared" si="54"/>
        <v>0.68104426787742178</v>
      </c>
      <c r="AR45" s="1">
        <f t="shared" si="55"/>
        <v>0.91064314171883565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111.55</v>
      </c>
      <c r="C46">
        <v>112.5</v>
      </c>
      <c r="D46">
        <v>110.7</v>
      </c>
      <c r="E46">
        <v>111.6</v>
      </c>
      <c r="F46">
        <v>0</v>
      </c>
      <c r="G46">
        <v>0</v>
      </c>
      <c r="H46" s="1">
        <f t="shared" si="31"/>
        <v>4.4822949350064686E-2</v>
      </c>
      <c r="I46" s="1">
        <f t="shared" si="32"/>
        <v>4.4822949350064686E-2</v>
      </c>
      <c r="J46" s="1">
        <f t="shared" si="33"/>
        <v>0.80645161290323097</v>
      </c>
      <c r="K46" s="1">
        <f t="shared" si="34"/>
        <v>0.76199013895113787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108.15</v>
      </c>
      <c r="T46">
        <v>112.25</v>
      </c>
      <c r="U46">
        <v>107.65</v>
      </c>
      <c r="V46">
        <v>111.6</v>
      </c>
      <c r="W46">
        <v>4.5499999999999972</v>
      </c>
      <c r="X46">
        <v>4.2503503035964476</v>
      </c>
      <c r="Y46" s="1">
        <f t="shared" si="42"/>
        <v>3.1900138696255098</v>
      </c>
      <c r="Z46" s="1">
        <f t="shared" si="43"/>
        <v>3.1900138696255098</v>
      </c>
      <c r="AA46" s="1">
        <f t="shared" si="44"/>
        <v>0.58243727598566819</v>
      </c>
      <c r="AB46" s="1">
        <f t="shared" si="45"/>
        <v>0.46232085067036521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104.75</v>
      </c>
      <c r="AJ46">
        <v>107.25</v>
      </c>
      <c r="AK46">
        <v>104.75</v>
      </c>
      <c r="AL46">
        <v>107.05</v>
      </c>
      <c r="AM46">
        <v>2.75</v>
      </c>
      <c r="AN46">
        <v>2.6366251198465962</v>
      </c>
      <c r="AO46" s="1">
        <f t="shared" si="52"/>
        <v>2.1957040572792335</v>
      </c>
      <c r="AP46" s="1">
        <f t="shared" si="53"/>
        <v>2.1957040572792335</v>
      </c>
      <c r="AQ46" s="1">
        <f t="shared" si="54"/>
        <v>0.186828584773473</v>
      </c>
      <c r="AR46" s="1">
        <f t="shared" si="55"/>
        <v>0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240</v>
      </c>
      <c r="C47">
        <v>242.3</v>
      </c>
      <c r="D47">
        <v>236.8</v>
      </c>
      <c r="E47">
        <v>240.2</v>
      </c>
      <c r="F47">
        <v>0.29999999999998289</v>
      </c>
      <c r="G47">
        <v>0.1250521050437611</v>
      </c>
      <c r="H47" s="1">
        <f t="shared" si="31"/>
        <v>8.3333333333328596E-2</v>
      </c>
      <c r="I47" s="1">
        <f t="shared" si="32"/>
        <v>8.3333333333328596E-2</v>
      </c>
      <c r="J47" s="1">
        <f t="shared" si="33"/>
        <v>0.87427144046628769</v>
      </c>
      <c r="K47" s="1">
        <f t="shared" si="34"/>
        <v>1.3333333333333286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237.85</v>
      </c>
      <c r="T47">
        <v>240.95</v>
      </c>
      <c r="U47">
        <v>233.9</v>
      </c>
      <c r="V47">
        <v>239.9</v>
      </c>
      <c r="W47">
        <v>2.6500000000000061</v>
      </c>
      <c r="X47">
        <v>1.11696522655427</v>
      </c>
      <c r="Y47" s="1">
        <f t="shared" si="42"/>
        <v>0.86188774437671278</v>
      </c>
      <c r="Z47" s="1">
        <f t="shared" si="43"/>
        <v>0.86188774437671278</v>
      </c>
      <c r="AA47" s="1">
        <f t="shared" si="44"/>
        <v>0.43768236765318169</v>
      </c>
      <c r="AB47" s="1">
        <f t="shared" si="45"/>
        <v>1.6607105318477984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238.95</v>
      </c>
      <c r="AJ47">
        <v>240.9</v>
      </c>
      <c r="AK47">
        <v>233</v>
      </c>
      <c r="AL47">
        <v>237.25</v>
      </c>
      <c r="AM47">
        <v>-5.0000000000011369E-2</v>
      </c>
      <c r="AN47">
        <v>-2.107037505268073E-2</v>
      </c>
      <c r="AO47" s="1">
        <f t="shared" si="52"/>
        <v>-0.71144590918601747</v>
      </c>
      <c r="AP47" s="1">
        <f t="shared" si="53"/>
        <v>0.71144590918601747</v>
      </c>
      <c r="AQ47" s="1">
        <f t="shared" si="54"/>
        <v>0.81607030759573851</v>
      </c>
      <c r="AR47" s="1">
        <f t="shared" si="55"/>
        <v>1.7913593256059008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765</v>
      </c>
      <c r="C48">
        <v>774.7</v>
      </c>
      <c r="D48">
        <v>756.3</v>
      </c>
      <c r="E48">
        <v>764.3</v>
      </c>
      <c r="F48">
        <v>0.29999999999995453</v>
      </c>
      <c r="G48">
        <v>3.9267015706800329E-2</v>
      </c>
      <c r="H48" s="1">
        <f t="shared" si="31"/>
        <v>-9.1503267973862143E-2</v>
      </c>
      <c r="I48" s="1">
        <f t="shared" si="32"/>
        <v>9.1503267973862143E-2</v>
      </c>
      <c r="J48" s="1">
        <f t="shared" si="33"/>
        <v>1.2679738562091563</v>
      </c>
      <c r="K48" s="1">
        <f t="shared" si="34"/>
        <v>1.0467094073007981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783</v>
      </c>
      <c r="T48">
        <v>784.1</v>
      </c>
      <c r="U48">
        <v>762.15</v>
      </c>
      <c r="V48">
        <v>764</v>
      </c>
      <c r="W48">
        <v>-18.350000000000019</v>
      </c>
      <c r="X48">
        <v>-2.3454975394644371</v>
      </c>
      <c r="Y48" s="1">
        <f t="shared" si="42"/>
        <v>-2.4265644955300125</v>
      </c>
      <c r="Z48" s="1">
        <f t="shared" si="43"/>
        <v>2.4265644955300125</v>
      </c>
      <c r="AA48" s="1">
        <f t="shared" si="44"/>
        <v>0.1404853128991089</v>
      </c>
      <c r="AB48" s="1">
        <f t="shared" si="45"/>
        <v>0.24214659685864171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766.95</v>
      </c>
      <c r="AJ48">
        <v>787.5</v>
      </c>
      <c r="AK48">
        <v>758.4</v>
      </c>
      <c r="AL48">
        <v>782.35</v>
      </c>
      <c r="AM48">
        <v>14.05000000000007</v>
      </c>
      <c r="AN48">
        <v>1.8287127424183349</v>
      </c>
      <c r="AO48" s="1">
        <f t="shared" si="52"/>
        <v>2.0079535823717292</v>
      </c>
      <c r="AP48" s="1">
        <f t="shared" si="53"/>
        <v>2.0079535823717292</v>
      </c>
      <c r="AQ48" s="1">
        <f t="shared" si="54"/>
        <v>0.65827315140282194</v>
      </c>
      <c r="AR48" s="1">
        <f t="shared" si="55"/>
        <v>1.114805398005094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149.69999999999999</v>
      </c>
      <c r="C49">
        <v>150.44999999999999</v>
      </c>
      <c r="D49">
        <v>144.30000000000001</v>
      </c>
      <c r="E49">
        <v>149.55000000000001</v>
      </c>
      <c r="F49">
        <v>-0.1999999999999886</v>
      </c>
      <c r="G49">
        <v>-0.13355592654423279</v>
      </c>
      <c r="H49" s="1">
        <f t="shared" si="31"/>
        <v>-0.10020040080158801</v>
      </c>
      <c r="I49" s="1">
        <f t="shared" si="32"/>
        <v>0.10020040080158801</v>
      </c>
      <c r="J49" s="1">
        <f t="shared" si="33"/>
        <v>0.50100200400801609</v>
      </c>
      <c r="K49" s="1">
        <f t="shared" si="34"/>
        <v>3.5105315947843532</v>
      </c>
      <c r="L49" s="1" t="str">
        <f t="shared" si="35"/>
        <v>YES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144.94999999999999</v>
      </c>
      <c r="T49">
        <v>150</v>
      </c>
      <c r="U49">
        <v>141.55000000000001</v>
      </c>
      <c r="V49">
        <v>149.75</v>
      </c>
      <c r="W49">
        <v>6.0999999999999943</v>
      </c>
      <c r="X49">
        <v>4.2464323007309392</v>
      </c>
      <c r="Y49" s="1">
        <f t="shared" si="42"/>
        <v>3.3114867195584763</v>
      </c>
      <c r="Z49" s="1">
        <f t="shared" si="43"/>
        <v>3.3114867195584763</v>
      </c>
      <c r="AA49" s="1">
        <f t="shared" si="44"/>
        <v>0.1669449081803005</v>
      </c>
      <c r="AB49" s="1">
        <f t="shared" si="45"/>
        <v>2.3456364263538996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141.85</v>
      </c>
      <c r="AJ49">
        <v>144.4</v>
      </c>
      <c r="AK49">
        <v>140.05000000000001</v>
      </c>
      <c r="AL49">
        <v>143.65</v>
      </c>
      <c r="AM49">
        <v>2.5500000000000109</v>
      </c>
      <c r="AN49">
        <v>1.8072289156626591</v>
      </c>
      <c r="AO49" s="1">
        <f t="shared" si="52"/>
        <v>1.2689460697920418</v>
      </c>
      <c r="AP49" s="1">
        <f t="shared" si="53"/>
        <v>1.2689460697920418</v>
      </c>
      <c r="AQ49" s="1">
        <f t="shared" si="54"/>
        <v>0.52210233205708323</v>
      </c>
      <c r="AR49" s="1">
        <f t="shared" si="55"/>
        <v>1.2689460697920218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YES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115.1</v>
      </c>
      <c r="C50">
        <v>116.15</v>
      </c>
      <c r="D50">
        <v>113.1</v>
      </c>
      <c r="E50">
        <v>113.65</v>
      </c>
      <c r="F50">
        <v>-1.0499999999999969</v>
      </c>
      <c r="G50">
        <v>-0.91543156059284847</v>
      </c>
      <c r="H50" s="1">
        <f t="shared" si="31"/>
        <v>-1.2597741094700161</v>
      </c>
      <c r="I50" s="1">
        <f t="shared" si="32"/>
        <v>1.2597741094700161</v>
      </c>
      <c r="J50" s="1">
        <f t="shared" si="33"/>
        <v>0.91225021720244248</v>
      </c>
      <c r="K50" s="1">
        <f t="shared" si="34"/>
        <v>0.48394192696877375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112.5</v>
      </c>
      <c r="T50">
        <v>115.35</v>
      </c>
      <c r="U50">
        <v>111.25</v>
      </c>
      <c r="V50">
        <v>114.7</v>
      </c>
      <c r="W50">
        <v>3.350000000000009</v>
      </c>
      <c r="X50">
        <v>3.0085316569375919</v>
      </c>
      <c r="Y50" s="1">
        <f t="shared" si="42"/>
        <v>1.9555555555555579</v>
      </c>
      <c r="Z50" s="1">
        <f t="shared" si="43"/>
        <v>1.9555555555555579</v>
      </c>
      <c r="AA50" s="1">
        <f t="shared" si="44"/>
        <v>0.56669572798604306</v>
      </c>
      <c r="AB50" s="1">
        <f t="shared" si="45"/>
        <v>1.1111111111111112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111.3</v>
      </c>
      <c r="AJ50">
        <v>112.75</v>
      </c>
      <c r="AK50">
        <v>109.6</v>
      </c>
      <c r="AL50">
        <v>111.35</v>
      </c>
      <c r="AM50">
        <v>0.75</v>
      </c>
      <c r="AN50">
        <v>0.67811934900542503</v>
      </c>
      <c r="AO50" s="1">
        <f t="shared" si="52"/>
        <v>4.4923629829287659E-2</v>
      </c>
      <c r="AP50" s="1">
        <f t="shared" si="53"/>
        <v>4.4923629829287659E-2</v>
      </c>
      <c r="AQ50" s="1">
        <f t="shared" si="54"/>
        <v>1.257296811854518</v>
      </c>
      <c r="AR50" s="1">
        <f t="shared" si="55"/>
        <v>1.5274034141958694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1480.9</v>
      </c>
      <c r="C51">
        <v>1488.95</v>
      </c>
      <c r="D51">
        <v>1454.65</v>
      </c>
      <c r="E51">
        <v>1461.05</v>
      </c>
      <c r="F51">
        <v>-15.650000000000089</v>
      </c>
      <c r="G51">
        <v>-1.0597954899438</v>
      </c>
      <c r="H51" s="1">
        <f t="shared" si="31"/>
        <v>-1.3404011074346771</v>
      </c>
      <c r="I51" s="1">
        <f t="shared" si="32"/>
        <v>1.3404011074346771</v>
      </c>
      <c r="J51" s="1">
        <f t="shared" si="33"/>
        <v>0.54358835843068098</v>
      </c>
      <c r="K51" s="1">
        <f t="shared" si="34"/>
        <v>0.43804113480030549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1450</v>
      </c>
      <c r="T51">
        <v>1489</v>
      </c>
      <c r="U51">
        <v>1440</v>
      </c>
      <c r="V51">
        <v>1476.7</v>
      </c>
      <c r="W51">
        <v>37.400000000000091</v>
      </c>
      <c r="X51">
        <v>2.5984853748349961</v>
      </c>
      <c r="Y51" s="1">
        <f t="shared" si="42"/>
        <v>1.8413793103448306</v>
      </c>
      <c r="Z51" s="1">
        <f t="shared" si="43"/>
        <v>1.8413793103448306</v>
      </c>
      <c r="AA51" s="1">
        <f t="shared" si="44"/>
        <v>0.83293830839032668</v>
      </c>
      <c r="AB51" s="1">
        <f t="shared" si="45"/>
        <v>0.68965517241379315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1428</v>
      </c>
      <c r="AJ51">
        <v>1447.15</v>
      </c>
      <c r="AK51">
        <v>1421.1</v>
      </c>
      <c r="AL51">
        <v>1439.3</v>
      </c>
      <c r="AM51">
        <v>17.799999999999951</v>
      </c>
      <c r="AN51">
        <v>1.252198381990852</v>
      </c>
      <c r="AO51" s="1">
        <f t="shared" si="52"/>
        <v>0.79131652661064111</v>
      </c>
      <c r="AP51" s="1">
        <f t="shared" si="53"/>
        <v>0.79131652661064111</v>
      </c>
      <c r="AQ51" s="1">
        <f t="shared" si="54"/>
        <v>0.54540401584104337</v>
      </c>
      <c r="AR51" s="1">
        <f t="shared" si="55"/>
        <v>0.4831932773109307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  <row r="52" spans="1:50" x14ac:dyDescent="0.25">
      <c r="A52" t="s">
        <v>100</v>
      </c>
      <c r="B52">
        <v>382.05</v>
      </c>
      <c r="C52">
        <v>387.25</v>
      </c>
      <c r="D52">
        <v>378.25</v>
      </c>
      <c r="E52">
        <v>383.45</v>
      </c>
      <c r="F52">
        <v>0.5</v>
      </c>
      <c r="G52">
        <v>0.13056534795665231</v>
      </c>
      <c r="H52" s="1">
        <f t="shared" si="31"/>
        <v>0.36644418269859369</v>
      </c>
      <c r="I52" s="1">
        <f t="shared" si="32"/>
        <v>0.36644418269859369</v>
      </c>
      <c r="J52" s="1">
        <f t="shared" si="33"/>
        <v>0.991002738297043</v>
      </c>
      <c r="K52" s="1">
        <f t="shared" si="34"/>
        <v>0.99463421018191633</v>
      </c>
      <c r="L52" s="1" t="str">
        <f t="shared" si="35"/>
        <v>NO</v>
      </c>
      <c r="M52" t="str">
        <f t="shared" si="36"/>
        <v>NO</v>
      </c>
      <c r="N52" t="str">
        <f t="shared" si="37"/>
        <v>NO</v>
      </c>
      <c r="O52" s="1" t="str">
        <f t="shared" si="38"/>
        <v>NO</v>
      </c>
      <c r="P52" s="1" t="str">
        <f t="shared" si="39"/>
        <v>NO</v>
      </c>
      <c r="Q52" s="1" t="str">
        <f t="shared" si="40"/>
        <v>NO</v>
      </c>
      <c r="R52" s="1" t="str">
        <f t="shared" si="41"/>
        <v>NO</v>
      </c>
      <c r="S52">
        <v>372.95</v>
      </c>
      <c r="T52">
        <v>385.9</v>
      </c>
      <c r="U52">
        <v>370.95</v>
      </c>
      <c r="V52">
        <v>382.95</v>
      </c>
      <c r="W52">
        <v>12.099999999999969</v>
      </c>
      <c r="X52">
        <v>3.262774706754743</v>
      </c>
      <c r="Y52" s="1">
        <f t="shared" si="42"/>
        <v>2.6813245743397238</v>
      </c>
      <c r="Z52" s="1">
        <f t="shared" si="43"/>
        <v>2.6813245743397238</v>
      </c>
      <c r="AA52" s="1">
        <f t="shared" si="44"/>
        <v>0.77033555294424561</v>
      </c>
      <c r="AB52" s="1">
        <f t="shared" si="45"/>
        <v>0.53626491486794481</v>
      </c>
      <c r="AC52" s="1" t="str">
        <f t="shared" si="46"/>
        <v>NO</v>
      </c>
      <c r="AD52" s="1" t="str">
        <f t="shared" si="47"/>
        <v>NO</v>
      </c>
      <c r="AE52" s="1" t="str">
        <f t="shared" si="48"/>
        <v>NO</v>
      </c>
      <c r="AF52" s="1" t="str">
        <f t="shared" si="49"/>
        <v>NO</v>
      </c>
      <c r="AG52" s="1" t="str">
        <f t="shared" si="50"/>
        <v>NO</v>
      </c>
      <c r="AH52" s="1" t="str">
        <f t="shared" si="51"/>
        <v>NO</v>
      </c>
      <c r="AI52">
        <v>364</v>
      </c>
      <c r="AJ52">
        <v>371.9</v>
      </c>
      <c r="AK52">
        <v>360.5</v>
      </c>
      <c r="AL52">
        <v>370.85</v>
      </c>
      <c r="AM52">
        <v>12.950000000000051</v>
      </c>
      <c r="AN52">
        <v>3.61832914221851</v>
      </c>
      <c r="AO52" s="1">
        <f t="shared" si="52"/>
        <v>1.8818681318681381</v>
      </c>
      <c r="AP52" s="1">
        <f t="shared" si="53"/>
        <v>1.8818681318681381</v>
      </c>
      <c r="AQ52" s="1">
        <f t="shared" si="54"/>
        <v>0.28313334232168114</v>
      </c>
      <c r="AR52" s="1">
        <f t="shared" si="55"/>
        <v>0.96153846153846156</v>
      </c>
      <c r="AS52" t="str">
        <f t="shared" si="56"/>
        <v>NO</v>
      </c>
      <c r="AT52" t="str">
        <f t="shared" si="57"/>
        <v>NO</v>
      </c>
      <c r="AU52" t="str">
        <f t="shared" si="58"/>
        <v>NO</v>
      </c>
      <c r="AV52" t="str">
        <f t="shared" si="59"/>
        <v>NO</v>
      </c>
      <c r="AW52" t="str">
        <f t="shared" si="60"/>
        <v>NO</v>
      </c>
      <c r="AX52" t="str">
        <f t="shared" si="61"/>
        <v>NO</v>
      </c>
    </row>
    <row r="53" spans="1:50" x14ac:dyDescent="0.25">
      <c r="A53" t="s">
        <v>101</v>
      </c>
      <c r="B53">
        <v>699.8</v>
      </c>
      <c r="C53">
        <v>706.5</v>
      </c>
      <c r="D53">
        <v>691</v>
      </c>
      <c r="E53">
        <v>694.9</v>
      </c>
      <c r="F53">
        <v>-2.25</v>
      </c>
      <c r="G53">
        <v>-0.32274259485046258</v>
      </c>
      <c r="H53" s="1">
        <f t="shared" si="31"/>
        <v>-0.7002000571591851</v>
      </c>
      <c r="I53" s="1">
        <f t="shared" si="32"/>
        <v>0.7002000571591851</v>
      </c>
      <c r="J53" s="1">
        <f t="shared" si="33"/>
        <v>0.95741640468706013</v>
      </c>
      <c r="K53" s="1">
        <f t="shared" si="34"/>
        <v>0.56123183191825843</v>
      </c>
      <c r="L53" s="1" t="str">
        <f t="shared" si="35"/>
        <v>NO</v>
      </c>
      <c r="M53" t="str">
        <f t="shared" si="36"/>
        <v>NO</v>
      </c>
      <c r="N53" t="str">
        <f t="shared" si="37"/>
        <v>NO</v>
      </c>
      <c r="O53" s="1" t="str">
        <f t="shared" si="38"/>
        <v>NO</v>
      </c>
      <c r="P53" s="1" t="str">
        <f t="shared" si="39"/>
        <v>NO</v>
      </c>
      <c r="Q53" s="1" t="str">
        <f t="shared" si="40"/>
        <v>NO</v>
      </c>
      <c r="R53" s="1" t="str">
        <f t="shared" si="41"/>
        <v>NO</v>
      </c>
      <c r="S53">
        <v>705</v>
      </c>
      <c r="T53">
        <v>707.95</v>
      </c>
      <c r="U53">
        <v>682</v>
      </c>
      <c r="V53">
        <v>697.15</v>
      </c>
      <c r="W53">
        <v>-7.25</v>
      </c>
      <c r="X53">
        <v>-1.0292447473026689</v>
      </c>
      <c r="Y53" s="1">
        <f t="shared" si="42"/>
        <v>-1.1134751773049678</v>
      </c>
      <c r="Z53" s="1">
        <f t="shared" si="43"/>
        <v>1.1134751773049678</v>
      </c>
      <c r="AA53" s="1">
        <f t="shared" si="44"/>
        <v>0.41843971631206317</v>
      </c>
      <c r="AB53" s="1">
        <f t="shared" si="45"/>
        <v>2.1731334719931117</v>
      </c>
      <c r="AC53" s="1" t="str">
        <f t="shared" si="46"/>
        <v>NO</v>
      </c>
      <c r="AD53" s="1" t="str">
        <f t="shared" si="47"/>
        <v>NO</v>
      </c>
      <c r="AE53" s="1" t="str">
        <f t="shared" si="48"/>
        <v>NO</v>
      </c>
      <c r="AF53" s="1" t="str">
        <f t="shared" si="49"/>
        <v>NO</v>
      </c>
      <c r="AG53" s="1" t="str">
        <f t="shared" si="50"/>
        <v>NO</v>
      </c>
      <c r="AH53" s="1" t="str">
        <f t="shared" si="51"/>
        <v>NO</v>
      </c>
      <c r="AI53">
        <v>716.85</v>
      </c>
      <c r="AJ53">
        <v>717.1</v>
      </c>
      <c r="AK53">
        <v>701.05</v>
      </c>
      <c r="AL53">
        <v>704.4</v>
      </c>
      <c r="AM53">
        <v>-6.2000000000000446</v>
      </c>
      <c r="AN53">
        <v>-0.87250211089221019</v>
      </c>
      <c r="AO53" s="1">
        <f t="shared" si="52"/>
        <v>-1.7367650136011781</v>
      </c>
      <c r="AP53" s="1">
        <f t="shared" si="53"/>
        <v>1.7367650136011781</v>
      </c>
      <c r="AQ53" s="1">
        <f t="shared" si="54"/>
        <v>3.4874799469903045E-2</v>
      </c>
      <c r="AR53" s="1">
        <f t="shared" si="55"/>
        <v>0.47558205565020201</v>
      </c>
      <c r="AS53" t="str">
        <f t="shared" si="56"/>
        <v>NO</v>
      </c>
      <c r="AT53" t="str">
        <f t="shared" si="57"/>
        <v>NO</v>
      </c>
      <c r="AU53" t="str">
        <f t="shared" si="58"/>
        <v>NO</v>
      </c>
      <c r="AV53" t="str">
        <f t="shared" si="59"/>
        <v>NO</v>
      </c>
      <c r="AW53" t="str">
        <f t="shared" si="60"/>
        <v>NO</v>
      </c>
      <c r="AX53" t="str">
        <f t="shared" si="61"/>
        <v>NO</v>
      </c>
    </row>
    <row r="54" spans="1:50" x14ac:dyDescent="0.25">
      <c r="A54" t="s">
        <v>102</v>
      </c>
      <c r="B54">
        <v>280</v>
      </c>
      <c r="C54">
        <v>289.89999999999998</v>
      </c>
      <c r="D54">
        <v>279</v>
      </c>
      <c r="E54">
        <v>288.89999999999998</v>
      </c>
      <c r="F54">
        <v>7.7999999999999554</v>
      </c>
      <c r="G54">
        <v>2.774813233724637</v>
      </c>
      <c r="H54" s="1">
        <f t="shared" si="31"/>
        <v>3.1785714285714204</v>
      </c>
      <c r="I54" s="1">
        <f t="shared" si="32"/>
        <v>3.1785714285714204</v>
      </c>
      <c r="J54" s="1">
        <f t="shared" si="33"/>
        <v>0.34614053305642095</v>
      </c>
      <c r="K54" s="1">
        <f t="shared" si="34"/>
        <v>0.35714285714285715</v>
      </c>
      <c r="L54" s="1" t="str">
        <f t="shared" si="35"/>
        <v>NO</v>
      </c>
      <c r="M54" t="str">
        <f t="shared" si="36"/>
        <v>NO</v>
      </c>
      <c r="N54" t="str">
        <f t="shared" si="37"/>
        <v>NO</v>
      </c>
      <c r="O54" s="1" t="str">
        <f t="shared" si="38"/>
        <v>NO</v>
      </c>
      <c r="P54" s="1" t="str">
        <f t="shared" si="39"/>
        <v>NO</v>
      </c>
      <c r="Q54" s="1" t="str">
        <f t="shared" si="40"/>
        <v>NO</v>
      </c>
      <c r="R54" s="1" t="str">
        <f t="shared" si="41"/>
        <v>NO</v>
      </c>
      <c r="S54">
        <v>282</v>
      </c>
      <c r="T54">
        <v>282</v>
      </c>
      <c r="U54">
        <v>279.35000000000002</v>
      </c>
      <c r="V54">
        <v>281.10000000000002</v>
      </c>
      <c r="W54">
        <v>5.0000000000011369E-2</v>
      </c>
      <c r="X54">
        <v>1.7790428749336899E-2</v>
      </c>
      <c r="Y54" s="1">
        <f t="shared" si="42"/>
        <v>-0.31914893617020468</v>
      </c>
      <c r="Z54" s="1">
        <f t="shared" si="43"/>
        <v>0.31914893617020468</v>
      </c>
      <c r="AA54" s="1">
        <f t="shared" si="44"/>
        <v>0</v>
      </c>
      <c r="AB54" s="1">
        <f t="shared" si="45"/>
        <v>0.62255425115617213</v>
      </c>
      <c r="AC54" s="1" t="str">
        <f t="shared" si="46"/>
        <v>NO</v>
      </c>
      <c r="AD54" s="1" t="str">
        <f t="shared" si="47"/>
        <v>NO</v>
      </c>
      <c r="AE54" s="1" t="str">
        <f t="shared" si="48"/>
        <v>NO</v>
      </c>
      <c r="AF54" s="1" t="str">
        <f t="shared" si="49"/>
        <v>NO</v>
      </c>
      <c r="AG54" s="1" t="str">
        <f t="shared" si="50"/>
        <v>NO</v>
      </c>
      <c r="AH54" s="1" t="str">
        <f t="shared" si="51"/>
        <v>NO</v>
      </c>
      <c r="AI54">
        <v>283</v>
      </c>
      <c r="AJ54">
        <v>283</v>
      </c>
      <c r="AK54">
        <v>278.05</v>
      </c>
      <c r="AL54">
        <v>281.05</v>
      </c>
      <c r="AM54">
        <v>5.0000000000011369E-2</v>
      </c>
      <c r="AN54">
        <v>1.7793594306053869E-2</v>
      </c>
      <c r="AO54" s="1">
        <f t="shared" si="52"/>
        <v>-0.68904593639575562</v>
      </c>
      <c r="AP54" s="1">
        <f t="shared" si="53"/>
        <v>0.68904593639575562</v>
      </c>
      <c r="AQ54" s="1">
        <f t="shared" si="54"/>
        <v>0</v>
      </c>
      <c r="AR54" s="1">
        <f t="shared" si="55"/>
        <v>1.0674257249599715</v>
      </c>
      <c r="AS54" t="str">
        <f t="shared" si="56"/>
        <v>NO</v>
      </c>
      <c r="AT54" t="str">
        <f t="shared" si="57"/>
        <v>NO</v>
      </c>
      <c r="AU54" t="str">
        <f t="shared" si="58"/>
        <v>NO</v>
      </c>
      <c r="AV54" t="str">
        <f t="shared" si="59"/>
        <v>NO</v>
      </c>
      <c r="AW54" t="str">
        <f t="shared" si="60"/>
        <v>NO</v>
      </c>
      <c r="AX54" t="str">
        <f t="shared" si="61"/>
        <v>NO</v>
      </c>
    </row>
    <row r="55" spans="1:50" x14ac:dyDescent="0.25">
      <c r="A55" t="s">
        <v>103</v>
      </c>
      <c r="B55">
        <v>467</v>
      </c>
      <c r="C55">
        <v>472.3</v>
      </c>
      <c r="D55">
        <v>460.65</v>
      </c>
      <c r="E55">
        <v>464.2</v>
      </c>
      <c r="F55">
        <v>-6.6500000000000341</v>
      </c>
      <c r="G55">
        <v>-1.412339386216424</v>
      </c>
      <c r="H55" s="1">
        <f t="shared" si="31"/>
        <v>-0.59957173447537715</v>
      </c>
      <c r="I55" s="1">
        <f t="shared" si="32"/>
        <v>0.59957173447537715</v>
      </c>
      <c r="J55" s="1">
        <f t="shared" si="33"/>
        <v>1.1349036402569619</v>
      </c>
      <c r="K55" s="1">
        <f t="shared" si="34"/>
        <v>0.76475657044377665</v>
      </c>
      <c r="L55" s="1" t="str">
        <f t="shared" si="35"/>
        <v>NO</v>
      </c>
      <c r="M55" t="str">
        <f t="shared" si="36"/>
        <v>NO</v>
      </c>
      <c r="N55" t="str">
        <f t="shared" si="37"/>
        <v>NO</v>
      </c>
      <c r="O55" s="1" t="str">
        <f t="shared" si="38"/>
        <v>NO</v>
      </c>
      <c r="P55" s="1" t="str">
        <f t="shared" si="39"/>
        <v>NO</v>
      </c>
      <c r="Q55" s="1" t="str">
        <f t="shared" si="40"/>
        <v>NO</v>
      </c>
      <c r="R55" s="1" t="str">
        <f t="shared" si="41"/>
        <v>NO</v>
      </c>
      <c r="S55">
        <v>463.05</v>
      </c>
      <c r="T55">
        <v>472.75</v>
      </c>
      <c r="U55">
        <v>456.35</v>
      </c>
      <c r="V55">
        <v>470.85</v>
      </c>
      <c r="W55">
        <v>8.8500000000000227</v>
      </c>
      <c r="X55">
        <v>1.9155844155844199</v>
      </c>
      <c r="Y55" s="1">
        <f t="shared" si="42"/>
        <v>1.6844833171363809</v>
      </c>
      <c r="Z55" s="1">
        <f t="shared" si="43"/>
        <v>1.6844833171363809</v>
      </c>
      <c r="AA55" s="1">
        <f t="shared" si="44"/>
        <v>0.40352553891897147</v>
      </c>
      <c r="AB55" s="1">
        <f t="shared" si="45"/>
        <v>1.44692797754022</v>
      </c>
      <c r="AC55" s="1" t="str">
        <f t="shared" si="46"/>
        <v>NO</v>
      </c>
      <c r="AD55" s="1" t="str">
        <f t="shared" si="47"/>
        <v>YES</v>
      </c>
      <c r="AE55" s="1" t="str">
        <f t="shared" si="48"/>
        <v>NO</v>
      </c>
      <c r="AF55" s="1" t="str">
        <f t="shared" si="49"/>
        <v>NO</v>
      </c>
      <c r="AG55" s="1" t="str">
        <f t="shared" si="50"/>
        <v>NO</v>
      </c>
      <c r="AH55" s="1" t="str">
        <f t="shared" si="51"/>
        <v>NO</v>
      </c>
      <c r="AI55">
        <v>446.85</v>
      </c>
      <c r="AJ55">
        <v>463.65</v>
      </c>
      <c r="AK55">
        <v>443.55</v>
      </c>
      <c r="AL55">
        <v>462</v>
      </c>
      <c r="AM55">
        <v>19.050000000000011</v>
      </c>
      <c r="AN55">
        <v>4.3007111412123296</v>
      </c>
      <c r="AO55" s="1">
        <f t="shared" si="52"/>
        <v>3.3903994629070109</v>
      </c>
      <c r="AP55" s="1">
        <f t="shared" si="53"/>
        <v>3.3903994629070109</v>
      </c>
      <c r="AQ55" s="1">
        <f t="shared" si="54"/>
        <v>0.35714285714285221</v>
      </c>
      <c r="AR55" s="1">
        <f t="shared" si="55"/>
        <v>0.73850285330648124</v>
      </c>
      <c r="AS55" t="str">
        <f t="shared" si="56"/>
        <v>NO</v>
      </c>
      <c r="AT55" t="str">
        <f t="shared" si="57"/>
        <v>NO</v>
      </c>
      <c r="AU55" t="str">
        <f t="shared" si="58"/>
        <v>NO</v>
      </c>
      <c r="AV55" t="str">
        <f t="shared" si="59"/>
        <v>YES</v>
      </c>
      <c r="AW55" t="str">
        <f t="shared" si="60"/>
        <v>NO</v>
      </c>
      <c r="AX55" t="str">
        <f t="shared" si="61"/>
        <v>NO</v>
      </c>
    </row>
    <row r="56" spans="1:50" x14ac:dyDescent="0.25">
      <c r="A56" t="s">
        <v>104</v>
      </c>
      <c r="B56">
        <v>164.1</v>
      </c>
      <c r="C56">
        <v>169.2</v>
      </c>
      <c r="D56">
        <v>163.25</v>
      </c>
      <c r="E56">
        <v>167.45</v>
      </c>
      <c r="F56">
        <v>2.75</v>
      </c>
      <c r="G56">
        <v>1.6697024893746211</v>
      </c>
      <c r="H56" s="1">
        <f t="shared" si="31"/>
        <v>2.0414381474710508</v>
      </c>
      <c r="I56" s="1">
        <f t="shared" si="32"/>
        <v>2.0414381474710508</v>
      </c>
      <c r="J56" s="1">
        <f t="shared" si="33"/>
        <v>1.0450880859958198</v>
      </c>
      <c r="K56" s="1">
        <f t="shared" si="34"/>
        <v>0.51797684338817451</v>
      </c>
      <c r="L56" s="1" t="str">
        <f t="shared" si="35"/>
        <v>NO</v>
      </c>
      <c r="M56" t="str">
        <f t="shared" si="36"/>
        <v>NO</v>
      </c>
      <c r="N56" t="str">
        <f t="shared" si="37"/>
        <v>NO</v>
      </c>
      <c r="O56" s="1" t="str">
        <f t="shared" si="38"/>
        <v>NO</v>
      </c>
      <c r="P56" s="1" t="str">
        <f t="shared" si="39"/>
        <v>NO</v>
      </c>
      <c r="Q56" s="1" t="str">
        <f t="shared" si="40"/>
        <v>NO</v>
      </c>
      <c r="R56" s="1" t="str">
        <f t="shared" si="41"/>
        <v>NO</v>
      </c>
      <c r="S56">
        <v>164.2</v>
      </c>
      <c r="T56">
        <v>167.85</v>
      </c>
      <c r="U56">
        <v>161.75</v>
      </c>
      <c r="V56">
        <v>164.7</v>
      </c>
      <c r="W56">
        <v>2.1499999999999768</v>
      </c>
      <c r="X56">
        <v>1.322669947708383</v>
      </c>
      <c r="Y56" s="1">
        <f t="shared" si="42"/>
        <v>0.30450669914738127</v>
      </c>
      <c r="Z56" s="1">
        <f t="shared" si="43"/>
        <v>0.30450669914738127</v>
      </c>
      <c r="AA56" s="1">
        <f t="shared" si="44"/>
        <v>1.9125683060109324</v>
      </c>
      <c r="AB56" s="1">
        <f t="shared" si="45"/>
        <v>1.4920828258221612</v>
      </c>
      <c r="AC56" s="1" t="str">
        <f t="shared" si="46"/>
        <v>NO</v>
      </c>
      <c r="AD56" s="1" t="str">
        <f t="shared" si="47"/>
        <v>NO</v>
      </c>
      <c r="AE56" s="1" t="str">
        <f t="shared" si="48"/>
        <v>NO</v>
      </c>
      <c r="AF56" s="1" t="str">
        <f t="shared" si="49"/>
        <v>NO</v>
      </c>
      <c r="AG56" s="1" t="str">
        <f t="shared" si="50"/>
        <v>NO</v>
      </c>
      <c r="AH56" s="1" t="str">
        <f t="shared" si="51"/>
        <v>NO</v>
      </c>
      <c r="AI56">
        <v>156</v>
      </c>
      <c r="AJ56">
        <v>164.25</v>
      </c>
      <c r="AK56">
        <v>153.75</v>
      </c>
      <c r="AL56">
        <v>162.55000000000001</v>
      </c>
      <c r="AM56">
        <v>7.1000000000000227</v>
      </c>
      <c r="AN56">
        <v>4.5673850112576542</v>
      </c>
      <c r="AO56" s="1">
        <f t="shared" si="52"/>
        <v>4.198717948717956</v>
      </c>
      <c r="AP56" s="1">
        <f t="shared" si="53"/>
        <v>4.198717948717956</v>
      </c>
      <c r="AQ56" s="1">
        <f t="shared" si="54"/>
        <v>1.0458320516764001</v>
      </c>
      <c r="AR56" s="1">
        <f t="shared" si="55"/>
        <v>1.4423076923076923</v>
      </c>
      <c r="AS56" t="str">
        <f t="shared" si="56"/>
        <v>NO</v>
      </c>
      <c r="AT56" t="str">
        <f t="shared" si="57"/>
        <v>NO</v>
      </c>
      <c r="AU56" t="str">
        <f t="shared" si="58"/>
        <v>NO</v>
      </c>
      <c r="AV56" t="str">
        <f t="shared" si="59"/>
        <v>NO</v>
      </c>
      <c r="AW56" t="str">
        <f t="shared" si="60"/>
        <v>NO</v>
      </c>
      <c r="AX56" t="str">
        <f t="shared" si="61"/>
        <v>NO</v>
      </c>
    </row>
    <row r="57" spans="1:50" x14ac:dyDescent="0.25">
      <c r="A57" t="s">
        <v>105</v>
      </c>
      <c r="B57">
        <v>521.20000000000005</v>
      </c>
      <c r="C57">
        <v>529.95000000000005</v>
      </c>
      <c r="D57">
        <v>518.75</v>
      </c>
      <c r="E57">
        <v>528.04999999999995</v>
      </c>
      <c r="F57">
        <v>8.75</v>
      </c>
      <c r="G57">
        <v>1.6849605237820151</v>
      </c>
      <c r="H57" s="1">
        <f t="shared" si="31"/>
        <v>1.3142747505755772</v>
      </c>
      <c r="I57" s="1">
        <f t="shared" si="32"/>
        <v>1.3142747505755772</v>
      </c>
      <c r="J57" s="1">
        <f t="shared" si="33"/>
        <v>0.35981441151407845</v>
      </c>
      <c r="K57" s="1">
        <f t="shared" si="34"/>
        <v>0.47006907137376153</v>
      </c>
      <c r="L57" s="1" t="str">
        <f t="shared" si="35"/>
        <v>NO</v>
      </c>
      <c r="M57" t="str">
        <f t="shared" si="36"/>
        <v>NO</v>
      </c>
      <c r="N57" t="str">
        <f t="shared" si="37"/>
        <v>NO</v>
      </c>
      <c r="O57" s="1" t="str">
        <f t="shared" si="38"/>
        <v>NO</v>
      </c>
      <c r="P57" s="1" t="str">
        <f t="shared" si="39"/>
        <v>NO</v>
      </c>
      <c r="Q57" s="1" t="str">
        <f t="shared" si="40"/>
        <v>NO</v>
      </c>
      <c r="R57" s="1" t="str">
        <f t="shared" si="41"/>
        <v>NO</v>
      </c>
      <c r="S57">
        <v>514.9</v>
      </c>
      <c r="T57">
        <v>522</v>
      </c>
      <c r="U57">
        <v>510.2</v>
      </c>
      <c r="V57">
        <v>519.29999999999995</v>
      </c>
      <c r="W57">
        <v>7.5999999999999659</v>
      </c>
      <c r="X57">
        <v>1.485245260895049</v>
      </c>
      <c r="Y57" s="1">
        <f t="shared" si="42"/>
        <v>0.85453486113808064</v>
      </c>
      <c r="Z57" s="1">
        <f t="shared" si="43"/>
        <v>0.85453486113808064</v>
      </c>
      <c r="AA57" s="1">
        <f t="shared" si="44"/>
        <v>0.51993067590988751</v>
      </c>
      <c r="AB57" s="1">
        <f t="shared" si="45"/>
        <v>0.91279860167022497</v>
      </c>
      <c r="AC57" s="1" t="str">
        <f t="shared" si="46"/>
        <v>NO</v>
      </c>
      <c r="AD57" s="1" t="str">
        <f t="shared" si="47"/>
        <v>NO</v>
      </c>
      <c r="AE57" s="1" t="str">
        <f t="shared" si="48"/>
        <v>NO</v>
      </c>
      <c r="AF57" s="1" t="str">
        <f t="shared" si="49"/>
        <v>NO</v>
      </c>
      <c r="AG57" s="1" t="str">
        <f t="shared" si="50"/>
        <v>NO</v>
      </c>
      <c r="AH57" s="1" t="str">
        <f t="shared" si="51"/>
        <v>NO</v>
      </c>
      <c r="AI57">
        <v>520.79999999999995</v>
      </c>
      <c r="AJ57">
        <v>524.35</v>
      </c>
      <c r="AK57">
        <v>510.8</v>
      </c>
      <c r="AL57">
        <v>511.7</v>
      </c>
      <c r="AM57">
        <v>-5.9000000000000341</v>
      </c>
      <c r="AN57">
        <v>-1.139876352395679</v>
      </c>
      <c r="AO57" s="1">
        <f t="shared" si="52"/>
        <v>-1.7473118279569828</v>
      </c>
      <c r="AP57" s="1">
        <f t="shared" si="53"/>
        <v>1.7473118279569828</v>
      </c>
      <c r="AQ57" s="1">
        <f t="shared" si="54"/>
        <v>0.68164362519202537</v>
      </c>
      <c r="AR57" s="1">
        <f t="shared" si="55"/>
        <v>0.17588430721125217</v>
      </c>
      <c r="AS57" t="str">
        <f t="shared" si="56"/>
        <v>NO</v>
      </c>
      <c r="AT57" t="str">
        <f t="shared" si="57"/>
        <v>NO</v>
      </c>
      <c r="AU57" t="str">
        <f t="shared" si="58"/>
        <v>NO</v>
      </c>
      <c r="AV57" t="str">
        <f t="shared" si="59"/>
        <v>NO</v>
      </c>
      <c r="AW57" t="str">
        <f t="shared" si="60"/>
        <v>NO</v>
      </c>
      <c r="AX57" t="str">
        <f t="shared" si="61"/>
        <v>NO</v>
      </c>
    </row>
    <row r="58" spans="1:50" x14ac:dyDescent="0.25">
      <c r="A58" t="s">
        <v>106</v>
      </c>
      <c r="B58">
        <v>812.25</v>
      </c>
      <c r="C58">
        <v>835.7</v>
      </c>
      <c r="D58">
        <v>805.25</v>
      </c>
      <c r="E58">
        <v>814.85</v>
      </c>
      <c r="F58">
        <v>9.9500000000000455</v>
      </c>
      <c r="G58">
        <v>1.236178407255565</v>
      </c>
      <c r="H58" s="1">
        <f t="shared" si="31"/>
        <v>0.32009849184364703</v>
      </c>
      <c r="I58" s="1">
        <f t="shared" si="32"/>
        <v>0.32009849184364703</v>
      </c>
      <c r="J58" s="1">
        <f t="shared" si="33"/>
        <v>2.5587531447505705</v>
      </c>
      <c r="K58" s="1">
        <f t="shared" si="34"/>
        <v>0.86180363188673426</v>
      </c>
      <c r="L58" s="1" t="str">
        <f t="shared" si="35"/>
        <v>NO</v>
      </c>
      <c r="M58" t="str">
        <f t="shared" si="36"/>
        <v>NO</v>
      </c>
      <c r="N58" t="str">
        <f t="shared" si="37"/>
        <v>YES</v>
      </c>
      <c r="O58" s="1" t="str">
        <f t="shared" si="38"/>
        <v>NO</v>
      </c>
      <c r="P58" s="1" t="str">
        <f t="shared" si="39"/>
        <v>NO</v>
      </c>
      <c r="Q58" s="1" t="str">
        <f t="shared" si="40"/>
        <v>NO</v>
      </c>
      <c r="R58" s="1" t="str">
        <f t="shared" si="41"/>
        <v>NO</v>
      </c>
      <c r="S58">
        <v>796</v>
      </c>
      <c r="T58">
        <v>813.5</v>
      </c>
      <c r="U58">
        <v>790.6</v>
      </c>
      <c r="V58">
        <v>804.9</v>
      </c>
      <c r="W58">
        <v>15.299999999999949</v>
      </c>
      <c r="X58">
        <v>1.9376899696048571</v>
      </c>
      <c r="Y58" s="1">
        <f t="shared" si="42"/>
        <v>1.1180904522613035</v>
      </c>
      <c r="Z58" s="1">
        <f t="shared" si="43"/>
        <v>1.1180904522613035</v>
      </c>
      <c r="AA58" s="1">
        <f t="shared" si="44"/>
        <v>1.0684557087837026</v>
      </c>
      <c r="AB58" s="1">
        <f t="shared" si="45"/>
        <v>0.67839195979899203</v>
      </c>
      <c r="AC58" s="1" t="str">
        <f t="shared" si="46"/>
        <v>NO</v>
      </c>
      <c r="AD58" s="1" t="str">
        <f t="shared" si="47"/>
        <v>NO</v>
      </c>
      <c r="AE58" s="1" t="str">
        <f t="shared" si="48"/>
        <v>NO</v>
      </c>
      <c r="AF58" s="1" t="str">
        <f t="shared" si="49"/>
        <v>NO</v>
      </c>
      <c r="AG58" s="1" t="str">
        <f t="shared" si="50"/>
        <v>NO</v>
      </c>
      <c r="AH58" s="1" t="str">
        <f t="shared" si="51"/>
        <v>NO</v>
      </c>
      <c r="AI58">
        <v>779.9</v>
      </c>
      <c r="AJ58">
        <v>794</v>
      </c>
      <c r="AK58">
        <v>770</v>
      </c>
      <c r="AL58">
        <v>789.6</v>
      </c>
      <c r="AM58">
        <v>16.5</v>
      </c>
      <c r="AN58">
        <v>2.1342646488164529</v>
      </c>
      <c r="AO58" s="1">
        <f t="shared" si="52"/>
        <v>1.2437491986152129</v>
      </c>
      <c r="AP58" s="1">
        <f t="shared" si="53"/>
        <v>1.2437491986152129</v>
      </c>
      <c r="AQ58" s="1">
        <f t="shared" si="54"/>
        <v>0.55724417426544792</v>
      </c>
      <c r="AR58" s="1">
        <f t="shared" si="55"/>
        <v>1.2693935119887136</v>
      </c>
      <c r="AS58" t="str">
        <f t="shared" si="56"/>
        <v>NO</v>
      </c>
      <c r="AT58" t="str">
        <f t="shared" si="57"/>
        <v>NO</v>
      </c>
      <c r="AU58" t="str">
        <f t="shared" si="58"/>
        <v>NO</v>
      </c>
      <c r="AV58" t="str">
        <f t="shared" si="59"/>
        <v>NO</v>
      </c>
      <c r="AW58" t="str">
        <f t="shared" si="60"/>
        <v>NO</v>
      </c>
      <c r="AX58" t="str">
        <f t="shared" si="61"/>
        <v>NO</v>
      </c>
    </row>
    <row r="59" spans="1:50" x14ac:dyDescent="0.25">
      <c r="A59" t="s">
        <v>107</v>
      </c>
      <c r="B59">
        <v>3102</v>
      </c>
      <c r="C59">
        <v>3128.75</v>
      </c>
      <c r="D59">
        <v>3071</v>
      </c>
      <c r="E59">
        <v>3085.75</v>
      </c>
      <c r="F59">
        <v>-7.6500000000000909</v>
      </c>
      <c r="G59">
        <v>-0.2473007047261942</v>
      </c>
      <c r="H59" s="1">
        <f t="shared" si="31"/>
        <v>-0.52385557704706642</v>
      </c>
      <c r="I59" s="1">
        <f t="shared" si="32"/>
        <v>0.52385557704706642</v>
      </c>
      <c r="J59" s="1">
        <f t="shared" si="33"/>
        <v>0.86234687298517088</v>
      </c>
      <c r="K59" s="1">
        <f t="shared" si="34"/>
        <v>0.4780037268087175</v>
      </c>
      <c r="L59" s="1" t="str">
        <f t="shared" si="35"/>
        <v>NO</v>
      </c>
      <c r="M59" t="str">
        <f t="shared" si="36"/>
        <v>NO</v>
      </c>
      <c r="N59" t="str">
        <f t="shared" si="37"/>
        <v>NO</v>
      </c>
      <c r="O59" s="1" t="str">
        <f t="shared" si="38"/>
        <v>NO</v>
      </c>
      <c r="P59" s="1" t="str">
        <f t="shared" si="39"/>
        <v>NO</v>
      </c>
      <c r="Q59" s="1" t="str">
        <f t="shared" si="40"/>
        <v>NO</v>
      </c>
      <c r="R59" s="1" t="str">
        <f t="shared" si="41"/>
        <v>NO</v>
      </c>
      <c r="S59">
        <v>3235</v>
      </c>
      <c r="T59">
        <v>3246.9</v>
      </c>
      <c r="U59">
        <v>3085</v>
      </c>
      <c r="V59">
        <v>3093.4</v>
      </c>
      <c r="W59">
        <v>-129.2999999999997</v>
      </c>
      <c r="X59">
        <v>-4.0121637136562427</v>
      </c>
      <c r="Y59" s="1">
        <f t="shared" si="42"/>
        <v>-4.3771251931993795</v>
      </c>
      <c r="Z59" s="1">
        <f t="shared" si="43"/>
        <v>4.3771251931993795</v>
      </c>
      <c r="AA59" s="1">
        <f t="shared" si="44"/>
        <v>0.3678516228748096</v>
      </c>
      <c r="AB59" s="1">
        <f t="shared" si="45"/>
        <v>0.27154587185621293</v>
      </c>
      <c r="AC59" s="1" t="str">
        <f t="shared" si="46"/>
        <v>NO</v>
      </c>
      <c r="AD59" s="1" t="str">
        <f t="shared" si="47"/>
        <v>NO</v>
      </c>
      <c r="AE59" s="1" t="str">
        <f t="shared" si="48"/>
        <v>NO</v>
      </c>
      <c r="AF59" s="1" t="str">
        <f t="shared" si="49"/>
        <v>NO</v>
      </c>
      <c r="AG59" s="1" t="str">
        <f t="shared" si="50"/>
        <v>NO</v>
      </c>
      <c r="AH59" s="1" t="str">
        <f t="shared" si="51"/>
        <v>NO</v>
      </c>
      <c r="AI59">
        <v>3114.9</v>
      </c>
      <c r="AJ59">
        <v>3232.9</v>
      </c>
      <c r="AK59">
        <v>3114.9</v>
      </c>
      <c r="AL59">
        <v>3222.7</v>
      </c>
      <c r="AM59">
        <v>111.2999999999997</v>
      </c>
      <c r="AN59">
        <v>3.5771678344153659</v>
      </c>
      <c r="AO59" s="1">
        <f t="shared" si="52"/>
        <v>3.4607852579536975</v>
      </c>
      <c r="AP59" s="1">
        <f t="shared" si="53"/>
        <v>3.4607852579536975</v>
      </c>
      <c r="AQ59" s="1">
        <f t="shared" si="54"/>
        <v>0.31650479411674287</v>
      </c>
      <c r="AR59" s="1">
        <f t="shared" si="55"/>
        <v>0</v>
      </c>
      <c r="AS59" t="str">
        <f t="shared" si="56"/>
        <v>NO</v>
      </c>
      <c r="AT59" t="str">
        <f t="shared" si="57"/>
        <v>NO</v>
      </c>
      <c r="AU59" t="str">
        <f t="shared" si="58"/>
        <v>NO</v>
      </c>
      <c r="AV59" t="str">
        <f t="shared" si="59"/>
        <v>NO</v>
      </c>
      <c r="AW59" t="str">
        <f t="shared" si="60"/>
        <v>NO</v>
      </c>
      <c r="AX59" t="str">
        <f t="shared" si="61"/>
        <v>NO</v>
      </c>
    </row>
    <row r="60" spans="1:50" x14ac:dyDescent="0.25">
      <c r="A60" t="s">
        <v>108</v>
      </c>
      <c r="B60">
        <v>2119.6999999999998</v>
      </c>
      <c r="C60">
        <v>2222</v>
      </c>
      <c r="D60">
        <v>2065.5500000000002</v>
      </c>
      <c r="E60">
        <v>2126.4</v>
      </c>
      <c r="F60">
        <v>1.5</v>
      </c>
      <c r="G60">
        <v>7.0591557249752926E-2</v>
      </c>
      <c r="H60" s="1">
        <f t="shared" si="31"/>
        <v>0.31608246449970628</v>
      </c>
      <c r="I60" s="1">
        <f t="shared" si="32"/>
        <v>0.31608246449970628</v>
      </c>
      <c r="J60" s="1">
        <f t="shared" si="33"/>
        <v>4.4958615500376178</v>
      </c>
      <c r="K60" s="1">
        <f t="shared" si="34"/>
        <v>2.5546067839788482</v>
      </c>
      <c r="L60" s="1" t="str">
        <f t="shared" si="35"/>
        <v>NO</v>
      </c>
      <c r="M60" t="str">
        <f t="shared" si="36"/>
        <v>NO</v>
      </c>
      <c r="N60" t="str">
        <f t="shared" si="37"/>
        <v>YES</v>
      </c>
      <c r="O60" s="1" t="str">
        <f t="shared" si="38"/>
        <v>NO</v>
      </c>
      <c r="P60" s="1" t="str">
        <f t="shared" si="39"/>
        <v>YES</v>
      </c>
      <c r="Q60" s="1" t="str">
        <f t="shared" si="40"/>
        <v>NO</v>
      </c>
      <c r="R60" s="1" t="str">
        <f t="shared" si="41"/>
        <v>NO</v>
      </c>
      <c r="S60">
        <v>2075</v>
      </c>
      <c r="T60">
        <v>2139.9</v>
      </c>
      <c r="U60">
        <v>2060.1</v>
      </c>
      <c r="V60">
        <v>2124.9</v>
      </c>
      <c r="W60">
        <v>58.450000000000273</v>
      </c>
      <c r="X60">
        <v>2.8285223450845791</v>
      </c>
      <c r="Y60" s="1">
        <f t="shared" si="42"/>
        <v>2.4048192771084378</v>
      </c>
      <c r="Z60" s="1">
        <f t="shared" si="43"/>
        <v>2.4048192771084378</v>
      </c>
      <c r="AA60" s="1">
        <f t="shared" si="44"/>
        <v>0.70591557249752923</v>
      </c>
      <c r="AB60" s="1">
        <f t="shared" si="45"/>
        <v>0.71807228915663091</v>
      </c>
      <c r="AC60" s="1" t="str">
        <f t="shared" si="46"/>
        <v>NO</v>
      </c>
      <c r="AD60" s="1" t="str">
        <f t="shared" si="47"/>
        <v>NO</v>
      </c>
      <c r="AE60" s="1" t="str">
        <f t="shared" si="48"/>
        <v>NO</v>
      </c>
      <c r="AF60" s="1" t="str">
        <f t="shared" si="49"/>
        <v>NO</v>
      </c>
      <c r="AG60" s="1" t="str">
        <f t="shared" si="50"/>
        <v>NO</v>
      </c>
      <c r="AH60" s="1" t="str">
        <f t="shared" si="51"/>
        <v>NO</v>
      </c>
      <c r="AI60">
        <v>2050</v>
      </c>
      <c r="AJ60">
        <v>2083</v>
      </c>
      <c r="AK60">
        <v>2012.05</v>
      </c>
      <c r="AL60">
        <v>2066.4499999999998</v>
      </c>
      <c r="AM60">
        <v>-9.5</v>
      </c>
      <c r="AN60">
        <v>-0.45762181170066718</v>
      </c>
      <c r="AO60" s="1">
        <f t="shared" si="52"/>
        <v>0.80243902439023507</v>
      </c>
      <c r="AP60" s="1">
        <f t="shared" si="53"/>
        <v>0.80243902439023507</v>
      </c>
      <c r="AQ60" s="1">
        <f t="shared" si="54"/>
        <v>0.80089041593071131</v>
      </c>
      <c r="AR60" s="1">
        <f t="shared" si="55"/>
        <v>1.8512195121951243</v>
      </c>
      <c r="AS60" t="str">
        <f t="shared" si="56"/>
        <v>NO</v>
      </c>
      <c r="AT60" t="str">
        <f t="shared" si="57"/>
        <v>NO</v>
      </c>
      <c r="AU60" t="str">
        <f t="shared" si="58"/>
        <v>NO</v>
      </c>
      <c r="AV60" t="str">
        <f t="shared" si="59"/>
        <v>NO</v>
      </c>
      <c r="AW60" t="str">
        <f t="shared" si="60"/>
        <v>NO</v>
      </c>
      <c r="AX60" t="str">
        <f t="shared" si="61"/>
        <v>NO</v>
      </c>
    </row>
    <row r="61" spans="1:50" x14ac:dyDescent="0.25">
      <c r="A61" t="s">
        <v>109</v>
      </c>
      <c r="B61">
        <v>5056.95</v>
      </c>
      <c r="C61">
        <v>5110</v>
      </c>
      <c r="D61">
        <v>5030.95</v>
      </c>
      <c r="E61">
        <v>5071.1499999999996</v>
      </c>
      <c r="F61">
        <v>13</v>
      </c>
      <c r="G61">
        <v>0.2570109625060546</v>
      </c>
      <c r="H61" s="1">
        <f t="shared" si="31"/>
        <v>0.28080166899019804</v>
      </c>
      <c r="I61" s="1">
        <f t="shared" si="32"/>
        <v>0.28080166899019804</v>
      </c>
      <c r="J61" s="1">
        <f t="shared" si="33"/>
        <v>0.76609841949065527</v>
      </c>
      <c r="K61" s="1">
        <f t="shared" si="34"/>
        <v>0.5141439009679748</v>
      </c>
      <c r="L61" s="1" t="str">
        <f t="shared" si="35"/>
        <v>NO</v>
      </c>
      <c r="M61" t="str">
        <f t="shared" si="36"/>
        <v>NO</v>
      </c>
      <c r="N61" t="str">
        <f t="shared" si="37"/>
        <v>NO</v>
      </c>
      <c r="O61" s="1" t="str">
        <f t="shared" si="38"/>
        <v>NO</v>
      </c>
      <c r="P61" s="1" t="str">
        <f t="shared" si="39"/>
        <v>NO</v>
      </c>
      <c r="Q61" s="1" t="str">
        <f t="shared" si="40"/>
        <v>NO</v>
      </c>
      <c r="R61" s="1" t="str">
        <f t="shared" si="41"/>
        <v>NO</v>
      </c>
      <c r="S61">
        <v>5211</v>
      </c>
      <c r="T61">
        <v>5215</v>
      </c>
      <c r="U61">
        <v>5042.05</v>
      </c>
      <c r="V61">
        <v>5058.1499999999996</v>
      </c>
      <c r="W61">
        <v>-22.400000000000549</v>
      </c>
      <c r="X61">
        <v>-0.44089714696244592</v>
      </c>
      <c r="Y61" s="1">
        <f t="shared" si="42"/>
        <v>-2.9332181922855569</v>
      </c>
      <c r="Z61" s="1">
        <f t="shared" si="43"/>
        <v>2.9332181922855569</v>
      </c>
      <c r="AA61" s="1">
        <f t="shared" si="44"/>
        <v>7.6760698522356549E-2</v>
      </c>
      <c r="AB61" s="1">
        <f t="shared" si="45"/>
        <v>0.31829819202671839</v>
      </c>
      <c r="AC61" s="1" t="str">
        <f t="shared" si="46"/>
        <v>NO</v>
      </c>
      <c r="AD61" s="1" t="str">
        <f t="shared" si="47"/>
        <v>NO</v>
      </c>
      <c r="AE61" s="1" t="str">
        <f t="shared" si="48"/>
        <v>NO</v>
      </c>
      <c r="AF61" s="1" t="str">
        <f t="shared" si="49"/>
        <v>NO</v>
      </c>
      <c r="AG61" s="1" t="str">
        <f t="shared" si="50"/>
        <v>NO</v>
      </c>
      <c r="AH61" s="1" t="str">
        <f t="shared" si="51"/>
        <v>NO</v>
      </c>
      <c r="AI61">
        <v>5036</v>
      </c>
      <c r="AJ61">
        <v>5125</v>
      </c>
      <c r="AK61">
        <v>5020</v>
      </c>
      <c r="AL61">
        <v>5080.55</v>
      </c>
      <c r="AM61">
        <v>24.300000000000178</v>
      </c>
      <c r="AN61">
        <v>0.48059332509271058</v>
      </c>
      <c r="AO61" s="1">
        <f t="shared" si="52"/>
        <v>0.88463065925337925</v>
      </c>
      <c r="AP61" s="1">
        <f t="shared" si="53"/>
        <v>0.88463065925337925</v>
      </c>
      <c r="AQ61" s="1">
        <f t="shared" si="54"/>
        <v>0.87490527600357859</v>
      </c>
      <c r="AR61" s="1">
        <f t="shared" si="55"/>
        <v>0.31771247021445592</v>
      </c>
      <c r="AS61" t="str">
        <f t="shared" si="56"/>
        <v>NO</v>
      </c>
      <c r="AT61" t="str">
        <f t="shared" si="57"/>
        <v>NO</v>
      </c>
      <c r="AU61" t="str">
        <f t="shared" si="58"/>
        <v>NO</v>
      </c>
      <c r="AV61" t="str">
        <f t="shared" si="59"/>
        <v>NO</v>
      </c>
      <c r="AW61" t="str">
        <f t="shared" si="60"/>
        <v>NO</v>
      </c>
      <c r="AX61" t="str">
        <f t="shared" si="61"/>
        <v>NO</v>
      </c>
    </row>
    <row r="62" spans="1:50" x14ac:dyDescent="0.25">
      <c r="A62" t="s">
        <v>110</v>
      </c>
      <c r="B62">
        <v>56.95</v>
      </c>
      <c r="C62">
        <v>57.7</v>
      </c>
      <c r="D62">
        <v>55.95</v>
      </c>
      <c r="E62">
        <v>56.95</v>
      </c>
      <c r="F62">
        <v>0.10000000000000139</v>
      </c>
      <c r="G62">
        <v>0.17590149516271139</v>
      </c>
      <c r="H62" s="1">
        <f t="shared" si="31"/>
        <v>0</v>
      </c>
      <c r="I62" s="1">
        <f t="shared" si="32"/>
        <v>0</v>
      </c>
      <c r="J62" s="1">
        <f t="shared" si="33"/>
        <v>1.3169446883230902</v>
      </c>
      <c r="K62" s="1">
        <f t="shared" si="34"/>
        <v>1.755926251097454</v>
      </c>
      <c r="L62" s="1" t="str">
        <f t="shared" si="35"/>
        <v>NO</v>
      </c>
      <c r="M62" t="str">
        <f t="shared" si="36"/>
        <v>NO</v>
      </c>
      <c r="N62" t="str">
        <f t="shared" si="37"/>
        <v>NO</v>
      </c>
      <c r="O62" s="1" t="str">
        <f t="shared" si="38"/>
        <v>NO</v>
      </c>
      <c r="P62" s="1" t="str">
        <f t="shared" si="39"/>
        <v>NO</v>
      </c>
      <c r="Q62" s="1" t="str">
        <f t="shared" si="40"/>
        <v>NO</v>
      </c>
      <c r="R62" s="1" t="str">
        <f t="shared" si="41"/>
        <v>NO</v>
      </c>
      <c r="S62">
        <v>56.25</v>
      </c>
      <c r="T62">
        <v>58.3</v>
      </c>
      <c r="U62">
        <v>56.05</v>
      </c>
      <c r="V62">
        <v>56.85</v>
      </c>
      <c r="W62">
        <v>-0.14999999999999861</v>
      </c>
      <c r="X62">
        <v>-0.26315789473683959</v>
      </c>
      <c r="Y62" s="1">
        <f t="shared" si="42"/>
        <v>1.0666666666666693</v>
      </c>
      <c r="Z62" s="1">
        <f t="shared" si="43"/>
        <v>1.0666666666666693</v>
      </c>
      <c r="AA62" s="1">
        <f t="shared" si="44"/>
        <v>2.5505716798592712</v>
      </c>
      <c r="AB62" s="1">
        <f t="shared" si="45"/>
        <v>0.35555555555556062</v>
      </c>
      <c r="AC62" s="1" t="str">
        <f t="shared" si="46"/>
        <v>NO</v>
      </c>
      <c r="AD62" s="1" t="str">
        <f t="shared" si="47"/>
        <v>NO</v>
      </c>
      <c r="AE62" s="1" t="str">
        <f t="shared" si="48"/>
        <v>NO</v>
      </c>
      <c r="AF62" s="1" t="str">
        <f t="shared" si="49"/>
        <v>NO</v>
      </c>
      <c r="AG62" s="1" t="str">
        <f t="shared" si="50"/>
        <v>NO</v>
      </c>
      <c r="AH62" s="1" t="str">
        <f t="shared" si="51"/>
        <v>NO</v>
      </c>
      <c r="AI62">
        <v>57.45</v>
      </c>
      <c r="AJ62">
        <v>58</v>
      </c>
      <c r="AK62">
        <v>56.4</v>
      </c>
      <c r="AL62">
        <v>57</v>
      </c>
      <c r="AM62">
        <v>0</v>
      </c>
      <c r="AN62">
        <v>0</v>
      </c>
      <c r="AO62" s="1">
        <f t="shared" si="52"/>
        <v>-0.78328981723238089</v>
      </c>
      <c r="AP62" s="1">
        <f t="shared" si="53"/>
        <v>0.78328981723238089</v>
      </c>
      <c r="AQ62" s="1">
        <f t="shared" si="54"/>
        <v>0.9573542210617878</v>
      </c>
      <c r="AR62" s="1">
        <f t="shared" si="55"/>
        <v>1.052631578947371</v>
      </c>
      <c r="AS62" t="str">
        <f t="shared" si="56"/>
        <v>NO</v>
      </c>
      <c r="AT62" t="str">
        <f t="shared" si="57"/>
        <v>NO</v>
      </c>
      <c r="AU62" t="str">
        <f t="shared" si="58"/>
        <v>NO</v>
      </c>
      <c r="AV62" t="str">
        <f t="shared" si="59"/>
        <v>NO</v>
      </c>
      <c r="AW62" t="str">
        <f t="shared" si="60"/>
        <v>NO</v>
      </c>
      <c r="AX62" t="str">
        <f t="shared" si="61"/>
        <v>NO</v>
      </c>
    </row>
    <row r="63" spans="1:50" x14ac:dyDescent="0.25">
      <c r="A63" t="s">
        <v>111</v>
      </c>
      <c r="B63">
        <v>2210</v>
      </c>
      <c r="C63">
        <v>2235</v>
      </c>
      <c r="D63">
        <v>2190</v>
      </c>
      <c r="E63">
        <v>2194.4499999999998</v>
      </c>
      <c r="F63">
        <v>-3.7000000000002728</v>
      </c>
      <c r="G63">
        <v>-0.16832336282784491</v>
      </c>
      <c r="H63" s="1">
        <f t="shared" si="31"/>
        <v>-0.70361990950227071</v>
      </c>
      <c r="I63" s="1">
        <f t="shared" si="32"/>
        <v>0.70361990950227071</v>
      </c>
      <c r="J63" s="1">
        <f t="shared" si="33"/>
        <v>1.1312217194570136</v>
      </c>
      <c r="K63" s="1">
        <f t="shared" si="34"/>
        <v>0.20278429674860754</v>
      </c>
      <c r="L63" s="1" t="str">
        <f t="shared" si="35"/>
        <v>NO</v>
      </c>
      <c r="M63" t="str">
        <f t="shared" si="36"/>
        <v>NO</v>
      </c>
      <c r="N63" t="str">
        <f t="shared" si="37"/>
        <v>NO</v>
      </c>
      <c r="O63" s="1" t="str">
        <f t="shared" si="38"/>
        <v>NO</v>
      </c>
      <c r="P63" s="1" t="str">
        <f t="shared" si="39"/>
        <v>NO</v>
      </c>
      <c r="Q63" s="1" t="str">
        <f t="shared" si="40"/>
        <v>NO</v>
      </c>
      <c r="R63" s="1" t="str">
        <f t="shared" si="41"/>
        <v>NO</v>
      </c>
      <c r="S63">
        <v>2280</v>
      </c>
      <c r="T63">
        <v>2280</v>
      </c>
      <c r="U63">
        <v>2185.1999999999998</v>
      </c>
      <c r="V63">
        <v>2198.15</v>
      </c>
      <c r="W63">
        <v>-71.75</v>
      </c>
      <c r="X63">
        <v>-3.1609321996563722</v>
      </c>
      <c r="Y63" s="1">
        <f t="shared" si="42"/>
        <v>-3.5899122807017507</v>
      </c>
      <c r="Z63" s="1">
        <f t="shared" si="43"/>
        <v>3.5899122807017507</v>
      </c>
      <c r="AA63" s="1">
        <f t="shared" si="44"/>
        <v>0</v>
      </c>
      <c r="AB63" s="1">
        <f t="shared" si="45"/>
        <v>0.58913176989742611</v>
      </c>
      <c r="AC63" s="1" t="str">
        <f t="shared" si="46"/>
        <v>NO</v>
      </c>
      <c r="AD63" s="1" t="str">
        <f t="shared" si="47"/>
        <v>NO</v>
      </c>
      <c r="AE63" s="1" t="str">
        <f t="shared" si="48"/>
        <v>NO</v>
      </c>
      <c r="AF63" s="1" t="str">
        <f t="shared" si="49"/>
        <v>NO</v>
      </c>
      <c r="AG63" s="1" t="str">
        <f t="shared" si="50"/>
        <v>NO</v>
      </c>
      <c r="AH63" s="1" t="str">
        <f t="shared" si="51"/>
        <v>NO</v>
      </c>
      <c r="AI63">
        <v>2244</v>
      </c>
      <c r="AJ63">
        <v>2285</v>
      </c>
      <c r="AK63">
        <v>2244</v>
      </c>
      <c r="AL63">
        <v>2269.9</v>
      </c>
      <c r="AM63">
        <v>21.300000000000178</v>
      </c>
      <c r="AN63">
        <v>0.94725607044383975</v>
      </c>
      <c r="AO63" s="1">
        <f t="shared" si="52"/>
        <v>1.1541889483065995</v>
      </c>
      <c r="AP63" s="1">
        <f t="shared" si="53"/>
        <v>1.1541889483065995</v>
      </c>
      <c r="AQ63" s="1">
        <f t="shared" si="54"/>
        <v>0.66522754306356702</v>
      </c>
      <c r="AR63" s="1">
        <f t="shared" si="55"/>
        <v>0</v>
      </c>
      <c r="AS63" t="str">
        <f t="shared" si="56"/>
        <v>NO</v>
      </c>
      <c r="AT63" t="str">
        <f t="shared" si="57"/>
        <v>NO</v>
      </c>
      <c r="AU63" t="str">
        <f t="shared" si="58"/>
        <v>NO</v>
      </c>
      <c r="AV63" t="str">
        <f t="shared" si="59"/>
        <v>NO</v>
      </c>
      <c r="AW63" t="str">
        <f t="shared" si="60"/>
        <v>NO</v>
      </c>
      <c r="AX63" t="str">
        <f t="shared" si="61"/>
        <v>NO</v>
      </c>
    </row>
    <row r="64" spans="1:50" x14ac:dyDescent="0.25">
      <c r="A64" t="s">
        <v>112</v>
      </c>
      <c r="B64">
        <v>358.9</v>
      </c>
      <c r="C64">
        <v>368.35</v>
      </c>
      <c r="D64">
        <v>355.7</v>
      </c>
      <c r="E64">
        <v>363.4</v>
      </c>
      <c r="F64">
        <v>2</v>
      </c>
      <c r="G64">
        <v>0.55340343110127288</v>
      </c>
      <c r="H64" s="1">
        <f t="shared" si="31"/>
        <v>1.2538311507383673</v>
      </c>
      <c r="I64" s="1">
        <f t="shared" si="32"/>
        <v>1.2538311507383673</v>
      </c>
      <c r="J64" s="1">
        <f t="shared" si="33"/>
        <v>1.362135388002214</v>
      </c>
      <c r="K64" s="1">
        <f t="shared" si="34"/>
        <v>0.89161326274728037</v>
      </c>
      <c r="L64" s="1" t="str">
        <f t="shared" si="35"/>
        <v>NO</v>
      </c>
      <c r="M64" t="str">
        <f t="shared" si="36"/>
        <v>NO</v>
      </c>
      <c r="N64" t="str">
        <f t="shared" si="37"/>
        <v>NO</v>
      </c>
      <c r="O64" s="1" t="str">
        <f t="shared" si="38"/>
        <v>NO</v>
      </c>
      <c r="P64" s="1" t="str">
        <f t="shared" si="39"/>
        <v>NO</v>
      </c>
      <c r="Q64" s="1" t="str">
        <f t="shared" si="40"/>
        <v>NO</v>
      </c>
      <c r="R64" s="1" t="str">
        <f t="shared" si="41"/>
        <v>NO</v>
      </c>
      <c r="S64">
        <v>352</v>
      </c>
      <c r="T64">
        <v>364.95</v>
      </c>
      <c r="U64">
        <v>346.75</v>
      </c>
      <c r="V64">
        <v>361.4</v>
      </c>
      <c r="W64">
        <v>13.94999999999999</v>
      </c>
      <c r="X64">
        <v>4.0149661821844838</v>
      </c>
      <c r="Y64" s="1">
        <f t="shared" si="42"/>
        <v>2.6704545454545392</v>
      </c>
      <c r="Z64" s="1">
        <f t="shared" si="43"/>
        <v>2.6704545454545392</v>
      </c>
      <c r="AA64" s="1">
        <f t="shared" si="44"/>
        <v>0.98229109020476246</v>
      </c>
      <c r="AB64" s="1">
        <f t="shared" si="45"/>
        <v>1.4914772727272727</v>
      </c>
      <c r="AC64" s="1" t="str">
        <f t="shared" si="46"/>
        <v>NO</v>
      </c>
      <c r="AD64" s="1" t="str">
        <f t="shared" si="47"/>
        <v>NO</v>
      </c>
      <c r="AE64" s="1" t="str">
        <f t="shared" si="48"/>
        <v>NO</v>
      </c>
      <c r="AF64" s="1" t="str">
        <f t="shared" si="49"/>
        <v>NO</v>
      </c>
      <c r="AG64" s="1" t="str">
        <f t="shared" si="50"/>
        <v>NO</v>
      </c>
      <c r="AH64" s="1" t="str">
        <f t="shared" si="51"/>
        <v>NO</v>
      </c>
      <c r="AI64">
        <v>340.25</v>
      </c>
      <c r="AJ64">
        <v>350</v>
      </c>
      <c r="AK64">
        <v>340.25</v>
      </c>
      <c r="AL64">
        <v>347.45</v>
      </c>
      <c r="AM64">
        <v>8.1499999999999773</v>
      </c>
      <c r="AN64">
        <v>2.4020041261420499</v>
      </c>
      <c r="AO64" s="1">
        <f t="shared" si="52"/>
        <v>2.1160911094783215</v>
      </c>
      <c r="AP64" s="1">
        <f t="shared" si="53"/>
        <v>2.1160911094783215</v>
      </c>
      <c r="AQ64" s="1">
        <f t="shared" si="54"/>
        <v>0.73391854943157619</v>
      </c>
      <c r="AR64" s="1">
        <f t="shared" si="55"/>
        <v>0</v>
      </c>
      <c r="AS64" t="str">
        <f t="shared" si="56"/>
        <v>NO</v>
      </c>
      <c r="AT64" t="str">
        <f t="shared" si="57"/>
        <v>NO</v>
      </c>
      <c r="AU64" t="str">
        <f t="shared" si="58"/>
        <v>NO</v>
      </c>
      <c r="AV64" t="str">
        <f t="shared" si="59"/>
        <v>NO</v>
      </c>
      <c r="AW64" t="str">
        <f t="shared" si="60"/>
        <v>NO</v>
      </c>
      <c r="AX64" t="str">
        <f t="shared" si="61"/>
        <v>NO</v>
      </c>
    </row>
    <row r="65" spans="1:50" x14ac:dyDescent="0.25">
      <c r="A65" t="s">
        <v>113</v>
      </c>
      <c r="B65">
        <v>1067.95</v>
      </c>
      <c r="C65">
        <v>1079.75</v>
      </c>
      <c r="D65">
        <v>1058</v>
      </c>
      <c r="E65">
        <v>1072.2</v>
      </c>
      <c r="F65">
        <v>9.6000000000001364</v>
      </c>
      <c r="G65">
        <v>0.9034443817052642</v>
      </c>
      <c r="H65" s="1">
        <f t="shared" si="31"/>
        <v>0.39795870593192567</v>
      </c>
      <c r="I65" s="1">
        <f t="shared" si="32"/>
        <v>0.39795870593192567</v>
      </c>
      <c r="J65" s="1">
        <f t="shared" si="33"/>
        <v>0.70415967170303617</v>
      </c>
      <c r="K65" s="1">
        <f t="shared" si="34"/>
        <v>0.93169155859357133</v>
      </c>
      <c r="L65" s="1" t="str">
        <f t="shared" si="35"/>
        <v>NO</v>
      </c>
      <c r="M65" t="str">
        <f t="shared" si="36"/>
        <v>NO</v>
      </c>
      <c r="N65" t="str">
        <f t="shared" si="37"/>
        <v>NO</v>
      </c>
      <c r="O65" s="1" t="str">
        <f t="shared" si="38"/>
        <v>NO</v>
      </c>
      <c r="P65" s="1" t="str">
        <f t="shared" si="39"/>
        <v>NO</v>
      </c>
      <c r="Q65" s="1" t="str">
        <f t="shared" si="40"/>
        <v>NO</v>
      </c>
      <c r="R65" s="1" t="str">
        <f t="shared" si="41"/>
        <v>NO</v>
      </c>
      <c r="S65">
        <v>1090.1500000000001</v>
      </c>
      <c r="T65">
        <v>1095</v>
      </c>
      <c r="U65">
        <v>1055.05</v>
      </c>
      <c r="V65">
        <v>1062.5999999999999</v>
      </c>
      <c r="W65">
        <v>-22.150000000000091</v>
      </c>
      <c r="X65">
        <v>-2.041945148651771</v>
      </c>
      <c r="Y65" s="1">
        <f t="shared" si="42"/>
        <v>-2.5271751593817529</v>
      </c>
      <c r="Z65" s="1">
        <f t="shared" si="43"/>
        <v>2.5271751593817529</v>
      </c>
      <c r="AA65" s="1">
        <f t="shared" si="44"/>
        <v>0.44489290464614129</v>
      </c>
      <c r="AB65" s="1">
        <f t="shared" si="45"/>
        <v>0.71052136269527155</v>
      </c>
      <c r="AC65" s="1" t="str">
        <f t="shared" si="46"/>
        <v>NO</v>
      </c>
      <c r="AD65" s="1" t="str">
        <f t="shared" si="47"/>
        <v>NO</v>
      </c>
      <c r="AE65" s="1" t="str">
        <f t="shared" si="48"/>
        <v>NO</v>
      </c>
      <c r="AF65" s="1" t="str">
        <f t="shared" si="49"/>
        <v>NO</v>
      </c>
      <c r="AG65" s="1" t="str">
        <f t="shared" si="50"/>
        <v>NO</v>
      </c>
      <c r="AH65" s="1" t="str">
        <f t="shared" si="51"/>
        <v>NO</v>
      </c>
      <c r="AI65">
        <v>1108.8499999999999</v>
      </c>
      <c r="AJ65">
        <v>1108.95</v>
      </c>
      <c r="AK65">
        <v>1080.0999999999999</v>
      </c>
      <c r="AL65">
        <v>1084.75</v>
      </c>
      <c r="AM65">
        <v>-18.650000000000091</v>
      </c>
      <c r="AN65">
        <v>-1.690230197571152</v>
      </c>
      <c r="AO65" s="1">
        <f t="shared" si="52"/>
        <v>-2.173422915633306</v>
      </c>
      <c r="AP65" s="1">
        <f t="shared" si="53"/>
        <v>2.173422915633306</v>
      </c>
      <c r="AQ65" s="1">
        <f t="shared" si="54"/>
        <v>9.0183523470385024E-3</v>
      </c>
      <c r="AR65" s="1">
        <f t="shared" si="55"/>
        <v>0.42867020050703764</v>
      </c>
      <c r="AS65" t="str">
        <f t="shared" si="56"/>
        <v>NO</v>
      </c>
      <c r="AT65" t="str">
        <f t="shared" si="57"/>
        <v>NO</v>
      </c>
      <c r="AU65" t="str">
        <f t="shared" si="58"/>
        <v>NO</v>
      </c>
      <c r="AV65" t="str">
        <f t="shared" si="59"/>
        <v>NO</v>
      </c>
      <c r="AW65" t="str">
        <f t="shared" si="60"/>
        <v>NO</v>
      </c>
      <c r="AX65" t="str">
        <f t="shared" si="61"/>
        <v>NO</v>
      </c>
    </row>
    <row r="66" spans="1:50" x14ac:dyDescent="0.25">
      <c r="A66" t="s">
        <v>114</v>
      </c>
      <c r="B66">
        <v>1186.75</v>
      </c>
      <c r="C66">
        <v>1204.4000000000001</v>
      </c>
      <c r="D66">
        <v>1172.8</v>
      </c>
      <c r="E66">
        <v>1196.45</v>
      </c>
      <c r="F66">
        <v>13.400000000000089</v>
      </c>
      <c r="G66">
        <v>1.132665567812019</v>
      </c>
      <c r="H66" s="1">
        <f t="shared" ref="H66:H97" si="62">(E66-B66)/B66*100</f>
        <v>0.81735833157784243</v>
      </c>
      <c r="I66" s="1">
        <f t="shared" ref="I66:I97" si="63">ABS(H66)</f>
        <v>0.81735833157784243</v>
      </c>
      <c r="J66" s="1">
        <f t="shared" ref="J66:J97" si="64">IF(H66&gt;=0,(C66-E66)/E66*100,(C66-B66)/B66*100)</f>
        <v>0.66446571106189523</v>
      </c>
      <c r="K66" s="1">
        <f t="shared" ref="K66:K97" si="65">IF(H66&gt;=0,(B66-D66)/B66*100,(E66-D66)/E66*100)</f>
        <v>1.1754792500526685</v>
      </c>
      <c r="L66" s="1" t="str">
        <f t="shared" ref="L66:L97" si="66">IF(AND((K66-J66)&gt;1.5,I66&lt;0.5),"YES","NO")</f>
        <v>NO</v>
      </c>
      <c r="M66" t="str">
        <f t="shared" ref="M66:M97" si="67">IF(AND((K66-J66)&gt;1.5,I66&lt;2,I66&gt;0.5,H66&gt;0),"YES","NO")</f>
        <v>NO</v>
      </c>
      <c r="N66" t="str">
        <f t="shared" ref="N66:N97" si="68">IF(AND((J66-K66)&gt;1.5,I66&lt;0.5),"YES","NO")</f>
        <v>NO</v>
      </c>
      <c r="O66" s="1" t="str">
        <f t="shared" ref="O66:O97" si="69">IF(AND((J66-K66)&gt;1.5,I66&lt;2,I66&gt;0.5,H66&lt;0),"YES","NO")</f>
        <v>NO</v>
      </c>
      <c r="P66" s="1" t="str">
        <f t="shared" ref="P66:P97" si="70">IF(AND(I66&lt;1,J66&gt;1.5,K66&gt;1.5),"YES","NO")</f>
        <v>NO</v>
      </c>
      <c r="Q66" s="1" t="str">
        <f t="shared" ref="Q66:Q97" si="71">IF(AND(I66&gt;5,J66&lt;0.25,K66&lt;0.25,H66&gt;0),"YES","NO")</f>
        <v>NO</v>
      </c>
      <c r="R66" s="1" t="str">
        <f t="shared" ref="R66:R97" si="72">IF(AND(I67&gt;5,J67&lt;0.25,K67&lt;0.25,H67&lt;0),"YES","NO")</f>
        <v>NO</v>
      </c>
      <c r="S66">
        <v>1178.75</v>
      </c>
      <c r="T66">
        <v>1193</v>
      </c>
      <c r="U66">
        <v>1157.0999999999999</v>
      </c>
      <c r="V66">
        <v>1183.05</v>
      </c>
      <c r="W66">
        <v>15.450000000000051</v>
      </c>
      <c r="X66">
        <v>1.323227132579655</v>
      </c>
      <c r="Y66" s="1">
        <f t="shared" ref="Y66:Y97" si="73">(V66-S66)/S66*100</f>
        <v>0.36479321314951896</v>
      </c>
      <c r="Z66" s="1">
        <f t="shared" ref="Z66:Z97" si="74">ABS(Y66)</f>
        <v>0.36479321314951896</v>
      </c>
      <c r="AA66" s="1">
        <f t="shared" ref="AA66:AA97" si="75">IF(Y66&gt;=0,(T66-V66)/V66*100,(T66-S66)/S66*100)</f>
        <v>0.84104644774101234</v>
      </c>
      <c r="AB66" s="1">
        <f t="shared" ref="AB66:AB97" si="76">IF(Y66&gt;=0,(S66-U66)/S66*100,(V66-U66)/V66*100)</f>
        <v>1.8366914103923726</v>
      </c>
      <c r="AC66" s="1" t="str">
        <f t="shared" ref="AC66:AC97" si="77">IF(AND(I66&lt;Z66/2,S66&gt;E66,E66&gt;(S66+V66)/2,V66&lt;B66,B66&lt;(S66+V66)/2),"YES","NO")</f>
        <v>NO</v>
      </c>
      <c r="AD66" s="1" t="str">
        <f t="shared" ref="AD66:AD97" si="78">IF(AND(I66&lt;Z66/2,V66&gt;B66,B66&gt;(S66+V66)/2,S66&lt;E66,E66&lt;(S66+V66)/2),"YES","NO")</f>
        <v>NO</v>
      </c>
      <c r="AE66" s="1" t="str">
        <f t="shared" ref="AE66:AE97" si="79">IF(AND(I66&gt;=2*Z66,E66&gt;S66,S66&gt;(B66+E66)/2,B66&lt;V66,V66&lt;(B66+E66)/2),"YES","NO")</f>
        <v>NO</v>
      </c>
      <c r="AF66" s="1" t="str">
        <f t="shared" ref="AF66:AF97" si="80">IF(AND(I66&gt;=2*Z66,E66&lt;S66,S66&lt;(B66+E66)/2,B66&gt;V66,V66&gt;(B66+E66)/2),"YES","NO")</f>
        <v>NO</v>
      </c>
      <c r="AG66" s="1" t="str">
        <f t="shared" ref="AG66:AG97" si="81">IF(AND(B66&lt;V66,E66&lt;S66,E66&gt;(S66+V66)/2,I66&gt;3,Z66&gt;3),"YES","NO")</f>
        <v>NO</v>
      </c>
      <c r="AH66" s="1" t="str">
        <f t="shared" ref="AH66:AH97" si="82">IF(AND(B66&gt;V66,E66&gt;S66,E66&lt;(S66+V66)/2,Z66&gt;3,I66&gt;3),"YES","NO")</f>
        <v>NO</v>
      </c>
      <c r="AI66">
        <v>1207</v>
      </c>
      <c r="AJ66">
        <v>1227.55</v>
      </c>
      <c r="AK66">
        <v>1156.2</v>
      </c>
      <c r="AL66">
        <v>1167.5999999999999</v>
      </c>
      <c r="AM66">
        <v>-28.60000000000014</v>
      </c>
      <c r="AN66">
        <v>-2.390904531014892</v>
      </c>
      <c r="AO66" s="1">
        <f t="shared" ref="AO66:AO97" si="83">(AL66-AI66)/AI66*100</f>
        <v>-3.2642916321458237</v>
      </c>
      <c r="AP66" s="1">
        <f t="shared" ref="AP66:AP97" si="84">ABS(AO66)</f>
        <v>3.2642916321458237</v>
      </c>
      <c r="AQ66" s="1">
        <f t="shared" ref="AQ66:AQ97" si="85">IF(AO66&gt;=0,(AJ66-AL66)/AL66*100,(AJ66-AI66)/AI66*100)</f>
        <v>1.7025683512841721</v>
      </c>
      <c r="AR66" s="1">
        <f t="shared" ref="AR66:AR97" si="86">IF(AO66&gt;=0,(AI66-AK66)/AI66*100,(AL66-AK66)/AL66*100)</f>
        <v>0.97636176772866268</v>
      </c>
      <c r="AS66" t="str">
        <f t="shared" ref="AS66:AS97" si="87">IF(AND(AO66&lt;0,AP66&gt;1.5,Y66&lt;0,Z66&gt;1.5,AL66&gt;S66,AL66&lt;E66,H66&gt;0,I66&gt;1.5),"YES","NO")</f>
        <v>NO</v>
      </c>
      <c r="AT66" t="str">
        <f t="shared" ref="AT66:AT97" si="88">IF(AND(AO66&gt;0,AP66&gt;1.5,Y66&gt;0,Z66&gt;1.5,AL66&lt;S66,AL66&gt;E66,H66&lt;0,I66&gt;1.5),"YES","NO")</f>
        <v>NO</v>
      </c>
      <c r="AU66" t="str">
        <f t="shared" ref="AU66:AU97" si="89">IF(AND(AO66&lt;0,S66&lt;AL66,V66&lt;AL66,B66&gt;V66,E66&gt;V66,H66&gt;0),"YES","NO")</f>
        <v>NO</v>
      </c>
      <c r="AV66" t="str">
        <f t="shared" ref="AV66:AV97" si="90">IF(AND(AO66&gt;0,S66&gt;AL66,V66&gt;AL66,B66&lt;V66,E66&lt;V66,H66&lt;0),"YES","NO")</f>
        <v>NO</v>
      </c>
      <c r="AW66" t="str">
        <f t="shared" ref="AW66:AW97" si="91">IF(AND(AO66&gt;0,AP66&gt;1,Y66&gt;0,Z66&gt;1,V66&gt;AL66,S66&gt;AI66,S66&lt;AL66,H66&gt;0,I66&gt;1,E66&gt;V66,B66&lt;V66,B66&gt;S66),"YES","NO")</f>
        <v>NO</v>
      </c>
      <c r="AX66" t="str">
        <f t="shared" ref="AX66:AX97" si="92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158.30000000000001</v>
      </c>
      <c r="C67">
        <v>162.1</v>
      </c>
      <c r="D67">
        <v>158</v>
      </c>
      <c r="E67">
        <v>158.4</v>
      </c>
      <c r="F67">
        <v>-0.54999999999998295</v>
      </c>
      <c r="G67">
        <v>-0.34602076124566411</v>
      </c>
      <c r="H67" s="1">
        <f t="shared" si="62"/>
        <v>6.3171193935561795E-2</v>
      </c>
      <c r="I67" s="1">
        <f t="shared" si="63"/>
        <v>6.3171193935561795E-2</v>
      </c>
      <c r="J67" s="1">
        <f t="shared" si="64"/>
        <v>2.3358585858585785</v>
      </c>
      <c r="K67" s="1">
        <f t="shared" si="65"/>
        <v>0.18951358180670333</v>
      </c>
      <c r="L67" s="1" t="str">
        <f t="shared" si="66"/>
        <v>NO</v>
      </c>
      <c r="M67" t="str">
        <f t="shared" si="67"/>
        <v>NO</v>
      </c>
      <c r="N67" t="str">
        <f t="shared" si="68"/>
        <v>YES</v>
      </c>
      <c r="O67" s="1" t="str">
        <f t="shared" si="69"/>
        <v>NO</v>
      </c>
      <c r="P67" s="1" t="str">
        <f t="shared" si="70"/>
        <v>NO</v>
      </c>
      <c r="Q67" s="1" t="str">
        <f t="shared" si="71"/>
        <v>NO</v>
      </c>
      <c r="R67" s="1" t="str">
        <f t="shared" si="72"/>
        <v>NO</v>
      </c>
      <c r="S67">
        <v>160</v>
      </c>
      <c r="T67">
        <v>161.75</v>
      </c>
      <c r="U67">
        <v>158.6</v>
      </c>
      <c r="V67">
        <v>158.94999999999999</v>
      </c>
      <c r="W67">
        <v>-0.85000000000002274</v>
      </c>
      <c r="X67">
        <v>-0.53191489361703548</v>
      </c>
      <c r="Y67" s="1">
        <f t="shared" si="73"/>
        <v>-0.65625000000000711</v>
      </c>
      <c r="Z67" s="1">
        <f t="shared" si="74"/>
        <v>0.65625000000000711</v>
      </c>
      <c r="AA67" s="1">
        <f t="shared" si="75"/>
        <v>1.09375</v>
      </c>
      <c r="AB67" s="1">
        <f t="shared" si="76"/>
        <v>0.22019502988360765</v>
      </c>
      <c r="AC67" s="1" t="str">
        <f t="shared" si="77"/>
        <v>NO</v>
      </c>
      <c r="AD67" s="1" t="str">
        <f t="shared" si="78"/>
        <v>NO</v>
      </c>
      <c r="AE67" s="1" t="str">
        <f t="shared" si="79"/>
        <v>NO</v>
      </c>
      <c r="AF67" s="1" t="str">
        <f t="shared" si="80"/>
        <v>NO</v>
      </c>
      <c r="AG67" s="1" t="str">
        <f t="shared" si="81"/>
        <v>NO</v>
      </c>
      <c r="AH67" s="1" t="str">
        <f t="shared" si="82"/>
        <v>NO</v>
      </c>
      <c r="AI67">
        <v>157.19999999999999</v>
      </c>
      <c r="AJ67">
        <v>160.19999999999999</v>
      </c>
      <c r="AK67">
        <v>156.5</v>
      </c>
      <c r="AL67">
        <v>159.80000000000001</v>
      </c>
      <c r="AM67">
        <v>3.3500000000000232</v>
      </c>
      <c r="AN67">
        <v>2.141259188239069</v>
      </c>
      <c r="AO67" s="1">
        <f t="shared" si="83"/>
        <v>1.6539440203562485</v>
      </c>
      <c r="AP67" s="1">
        <f t="shared" si="84"/>
        <v>1.6539440203562485</v>
      </c>
      <c r="AQ67" s="1">
        <f t="shared" si="85"/>
        <v>0.25031289111387811</v>
      </c>
      <c r="AR67" s="1">
        <f t="shared" si="86"/>
        <v>0.44529262086513272</v>
      </c>
      <c r="AS67" t="str">
        <f t="shared" si="87"/>
        <v>NO</v>
      </c>
      <c r="AT67" t="str">
        <f t="shared" si="88"/>
        <v>NO</v>
      </c>
      <c r="AU67" t="str">
        <f t="shared" si="89"/>
        <v>NO</v>
      </c>
      <c r="AV67" t="str">
        <f t="shared" si="90"/>
        <v>NO</v>
      </c>
      <c r="AW67" t="str">
        <f t="shared" si="91"/>
        <v>NO</v>
      </c>
      <c r="AX67" t="str">
        <f t="shared" si="92"/>
        <v>NO</v>
      </c>
    </row>
    <row r="68" spans="1:50" x14ac:dyDescent="0.25">
      <c r="A68" t="s">
        <v>116</v>
      </c>
      <c r="B68">
        <v>55.55</v>
      </c>
      <c r="C68">
        <v>57.2</v>
      </c>
      <c r="D68">
        <v>55.05</v>
      </c>
      <c r="E68">
        <v>56.85</v>
      </c>
      <c r="F68">
        <v>0.64999999999999858</v>
      </c>
      <c r="G68">
        <v>1.1565836298932359</v>
      </c>
      <c r="H68" s="1">
        <f t="shared" si="62"/>
        <v>2.3402340234023482</v>
      </c>
      <c r="I68" s="1">
        <f t="shared" si="63"/>
        <v>2.3402340234023482</v>
      </c>
      <c r="J68" s="1">
        <f t="shared" si="64"/>
        <v>0.61565523306948366</v>
      </c>
      <c r="K68" s="1">
        <f t="shared" si="65"/>
        <v>0.90009000900090008</v>
      </c>
      <c r="L68" s="1" t="str">
        <f t="shared" si="66"/>
        <v>NO</v>
      </c>
      <c r="M68" t="str">
        <f t="shared" si="67"/>
        <v>NO</v>
      </c>
      <c r="N68" t="str">
        <f t="shared" si="68"/>
        <v>NO</v>
      </c>
      <c r="O68" s="1" t="str">
        <f t="shared" si="69"/>
        <v>NO</v>
      </c>
      <c r="P68" s="1" t="str">
        <f t="shared" si="70"/>
        <v>NO</v>
      </c>
      <c r="Q68" s="1" t="str">
        <f t="shared" si="71"/>
        <v>NO</v>
      </c>
      <c r="R68" s="1" t="str">
        <f t="shared" si="72"/>
        <v>NO</v>
      </c>
      <c r="S68">
        <v>53.55</v>
      </c>
      <c r="T68">
        <v>56.6</v>
      </c>
      <c r="U68">
        <v>53.2</v>
      </c>
      <c r="V68">
        <v>56.2</v>
      </c>
      <c r="W68">
        <v>4</v>
      </c>
      <c r="X68">
        <v>7.6628352490421454</v>
      </c>
      <c r="Y68" s="1">
        <f t="shared" si="73"/>
        <v>4.9486461251167242</v>
      </c>
      <c r="Z68" s="1">
        <f t="shared" si="74"/>
        <v>4.9486461251167242</v>
      </c>
      <c r="AA68" s="1">
        <f t="shared" si="75"/>
        <v>0.71174377224199037</v>
      </c>
      <c r="AB68" s="1">
        <f t="shared" si="76"/>
        <v>0.65359477124181953</v>
      </c>
      <c r="AC68" s="1" t="str">
        <f t="shared" si="77"/>
        <v>NO</v>
      </c>
      <c r="AD68" s="1" t="str">
        <f t="shared" si="78"/>
        <v>NO</v>
      </c>
      <c r="AE68" s="1" t="str">
        <f t="shared" si="79"/>
        <v>NO</v>
      </c>
      <c r="AF68" s="1" t="str">
        <f t="shared" si="80"/>
        <v>NO</v>
      </c>
      <c r="AG68" s="1" t="str">
        <f t="shared" si="81"/>
        <v>NO</v>
      </c>
      <c r="AH68" s="1" t="str">
        <f t="shared" si="82"/>
        <v>NO</v>
      </c>
      <c r="AI68">
        <v>52.25</v>
      </c>
      <c r="AJ68">
        <v>53.5</v>
      </c>
      <c r="AK68">
        <v>51.4</v>
      </c>
      <c r="AL68">
        <v>52.2</v>
      </c>
      <c r="AM68">
        <v>0.45000000000000279</v>
      </c>
      <c r="AN68">
        <v>0.86956521739130987</v>
      </c>
      <c r="AO68" s="1">
        <f t="shared" si="83"/>
        <v>-9.569377990430078E-2</v>
      </c>
      <c r="AP68" s="1">
        <f t="shared" si="84"/>
        <v>9.569377990430078E-2</v>
      </c>
      <c r="AQ68" s="1">
        <f t="shared" si="85"/>
        <v>2.3923444976076556</v>
      </c>
      <c r="AR68" s="1">
        <f t="shared" si="86"/>
        <v>1.5325670498084372</v>
      </c>
      <c r="AS68" t="str">
        <f t="shared" si="87"/>
        <v>NO</v>
      </c>
      <c r="AT68" t="str">
        <f t="shared" si="88"/>
        <v>NO</v>
      </c>
      <c r="AU68" t="str">
        <f t="shared" si="89"/>
        <v>NO</v>
      </c>
      <c r="AV68" t="str">
        <f t="shared" si="90"/>
        <v>NO</v>
      </c>
      <c r="AW68" t="str">
        <f t="shared" si="91"/>
        <v>NO</v>
      </c>
      <c r="AX68" t="str">
        <f t="shared" si="92"/>
        <v>NO</v>
      </c>
    </row>
    <row r="69" spans="1:50" x14ac:dyDescent="0.25">
      <c r="A69" t="s">
        <v>117</v>
      </c>
      <c r="B69">
        <v>126.8</v>
      </c>
      <c r="C69">
        <v>127.25</v>
      </c>
      <c r="D69">
        <v>125.15</v>
      </c>
      <c r="E69">
        <v>125.45</v>
      </c>
      <c r="F69">
        <v>-1.4500000000000031</v>
      </c>
      <c r="G69">
        <v>-1.142631993695826</v>
      </c>
      <c r="H69" s="1">
        <f t="shared" si="62"/>
        <v>-1.0646687697160837</v>
      </c>
      <c r="I69" s="1">
        <f t="shared" si="63"/>
        <v>1.0646687697160837</v>
      </c>
      <c r="J69" s="1">
        <f t="shared" si="64"/>
        <v>0.35488958990536501</v>
      </c>
      <c r="K69" s="1">
        <f t="shared" si="65"/>
        <v>0.23913909924272392</v>
      </c>
      <c r="L69" s="1" t="str">
        <f t="shared" si="66"/>
        <v>NO</v>
      </c>
      <c r="M69" t="str">
        <f t="shared" si="67"/>
        <v>NO</v>
      </c>
      <c r="N69" t="str">
        <f t="shared" si="68"/>
        <v>NO</v>
      </c>
      <c r="O69" s="1" t="str">
        <f t="shared" si="69"/>
        <v>NO</v>
      </c>
      <c r="P69" s="1" t="str">
        <f t="shared" si="70"/>
        <v>NO</v>
      </c>
      <c r="Q69" s="1" t="str">
        <f t="shared" si="71"/>
        <v>NO</v>
      </c>
      <c r="R69" s="1" t="str">
        <f t="shared" si="72"/>
        <v>NO</v>
      </c>
      <c r="S69">
        <v>127.5</v>
      </c>
      <c r="T69">
        <v>128.4</v>
      </c>
      <c r="U69">
        <v>126.1</v>
      </c>
      <c r="V69">
        <v>126.9</v>
      </c>
      <c r="W69">
        <v>-0.1499999999999915</v>
      </c>
      <c r="X69">
        <v>-0.11806375442738409</v>
      </c>
      <c r="Y69" s="1">
        <f t="shared" si="73"/>
        <v>-0.4705882352941132</v>
      </c>
      <c r="Z69" s="1">
        <f t="shared" si="74"/>
        <v>0.4705882352941132</v>
      </c>
      <c r="AA69" s="1">
        <f t="shared" si="75"/>
        <v>0.70588235294118096</v>
      </c>
      <c r="AB69" s="1">
        <f t="shared" si="76"/>
        <v>0.63041765169425634</v>
      </c>
      <c r="AC69" s="1" t="str">
        <f t="shared" si="77"/>
        <v>NO</v>
      </c>
      <c r="AD69" s="1" t="str">
        <f t="shared" si="78"/>
        <v>NO</v>
      </c>
      <c r="AE69" s="1" t="str">
        <f t="shared" si="79"/>
        <v>NO</v>
      </c>
      <c r="AF69" s="1" t="str">
        <f t="shared" si="80"/>
        <v>NO</v>
      </c>
      <c r="AG69" s="1" t="str">
        <f t="shared" si="81"/>
        <v>NO</v>
      </c>
      <c r="AH69" s="1" t="str">
        <f t="shared" si="82"/>
        <v>NO</v>
      </c>
      <c r="AI69">
        <v>127.4</v>
      </c>
      <c r="AJ69">
        <v>128.5</v>
      </c>
      <c r="AK69">
        <v>125.5</v>
      </c>
      <c r="AL69">
        <v>127.05</v>
      </c>
      <c r="AM69">
        <v>0.20000000000000279</v>
      </c>
      <c r="AN69">
        <v>0.15766653527788951</v>
      </c>
      <c r="AO69" s="1">
        <f t="shared" si="83"/>
        <v>-0.27472527472528141</v>
      </c>
      <c r="AP69" s="1">
        <f t="shared" si="84"/>
        <v>0.27472527472528141</v>
      </c>
      <c r="AQ69" s="1">
        <f t="shared" si="85"/>
        <v>0.86342229199371601</v>
      </c>
      <c r="AR69" s="1">
        <f t="shared" si="86"/>
        <v>1.2199921290830358</v>
      </c>
      <c r="AS69" t="str">
        <f t="shared" si="87"/>
        <v>NO</v>
      </c>
      <c r="AT69" t="str">
        <f t="shared" si="88"/>
        <v>NO</v>
      </c>
      <c r="AU69" t="str">
        <f t="shared" si="89"/>
        <v>NO</v>
      </c>
      <c r="AV69" t="str">
        <f t="shared" si="90"/>
        <v>NO</v>
      </c>
      <c r="AW69" t="str">
        <f t="shared" si="91"/>
        <v>NO</v>
      </c>
      <c r="AX69" t="str">
        <f t="shared" si="92"/>
        <v>NO</v>
      </c>
    </row>
    <row r="70" spans="1:50" x14ac:dyDescent="0.25">
      <c r="A70" t="s">
        <v>118</v>
      </c>
      <c r="B70">
        <v>71.2</v>
      </c>
      <c r="C70">
        <v>74.400000000000006</v>
      </c>
      <c r="D70">
        <v>69.5</v>
      </c>
      <c r="E70">
        <v>72.400000000000006</v>
      </c>
      <c r="F70">
        <v>0.70000000000000284</v>
      </c>
      <c r="G70">
        <v>0.97629009762901364</v>
      </c>
      <c r="H70" s="1">
        <f t="shared" si="62"/>
        <v>1.68539325842697</v>
      </c>
      <c r="I70" s="1">
        <f t="shared" si="63"/>
        <v>1.68539325842697</v>
      </c>
      <c r="J70" s="1">
        <f t="shared" si="64"/>
        <v>2.7624309392265194</v>
      </c>
      <c r="K70" s="1">
        <f t="shared" si="65"/>
        <v>2.387640449438206</v>
      </c>
      <c r="L70" s="1" t="str">
        <f t="shared" si="66"/>
        <v>NO</v>
      </c>
      <c r="M70" t="str">
        <f t="shared" si="67"/>
        <v>NO</v>
      </c>
      <c r="N70" t="str">
        <f t="shared" si="68"/>
        <v>NO</v>
      </c>
      <c r="O70" s="1" t="str">
        <f t="shared" si="69"/>
        <v>NO</v>
      </c>
      <c r="P70" s="1" t="str">
        <f t="shared" si="70"/>
        <v>NO</v>
      </c>
      <c r="Q70" s="1" t="str">
        <f t="shared" si="71"/>
        <v>NO</v>
      </c>
      <c r="R70" s="1" t="str">
        <f t="shared" si="72"/>
        <v>NO</v>
      </c>
      <c r="S70">
        <v>73.8</v>
      </c>
      <c r="T70">
        <v>74.75</v>
      </c>
      <c r="U70">
        <v>70.5</v>
      </c>
      <c r="V70">
        <v>71.7</v>
      </c>
      <c r="W70">
        <v>-1.9500000000000031</v>
      </c>
      <c r="X70">
        <v>-2.6476578411405329</v>
      </c>
      <c r="Y70" s="1">
        <f t="shared" si="73"/>
        <v>-2.845528455284545</v>
      </c>
      <c r="Z70" s="1">
        <f t="shared" si="74"/>
        <v>2.845528455284545</v>
      </c>
      <c r="AA70" s="1">
        <f t="shared" si="75"/>
        <v>1.2872628726287301</v>
      </c>
      <c r="AB70" s="1">
        <f t="shared" si="76"/>
        <v>1.6736401673640207</v>
      </c>
      <c r="AC70" s="1" t="str">
        <f t="shared" si="77"/>
        <v>NO</v>
      </c>
      <c r="AD70" s="1" t="str">
        <f t="shared" si="78"/>
        <v>NO</v>
      </c>
      <c r="AE70" s="1" t="str">
        <f t="shared" si="79"/>
        <v>NO</v>
      </c>
      <c r="AF70" s="1" t="str">
        <f t="shared" si="80"/>
        <v>NO</v>
      </c>
      <c r="AG70" s="1" t="str">
        <f t="shared" si="81"/>
        <v>NO</v>
      </c>
      <c r="AH70" s="1" t="str">
        <f t="shared" si="82"/>
        <v>NO</v>
      </c>
      <c r="AI70">
        <v>74</v>
      </c>
      <c r="AJ70">
        <v>75.650000000000006</v>
      </c>
      <c r="AK70">
        <v>73.5</v>
      </c>
      <c r="AL70">
        <v>73.650000000000006</v>
      </c>
      <c r="AM70">
        <v>-1.0499999999999969</v>
      </c>
      <c r="AN70">
        <v>-1.405622489959836</v>
      </c>
      <c r="AO70" s="1">
        <f t="shared" si="83"/>
        <v>-0.47297297297296526</v>
      </c>
      <c r="AP70" s="1">
        <f t="shared" si="84"/>
        <v>0.47297297297296526</v>
      </c>
      <c r="AQ70" s="1">
        <f t="shared" si="85"/>
        <v>2.2297297297297374</v>
      </c>
      <c r="AR70" s="1">
        <f t="shared" si="86"/>
        <v>0.20366598778004844</v>
      </c>
      <c r="AS70" t="str">
        <f t="shared" si="87"/>
        <v>NO</v>
      </c>
      <c r="AT70" t="str">
        <f t="shared" si="88"/>
        <v>NO</v>
      </c>
      <c r="AU70" t="str">
        <f t="shared" si="89"/>
        <v>NO</v>
      </c>
      <c r="AV70" t="str">
        <f t="shared" si="90"/>
        <v>NO</v>
      </c>
      <c r="AW70" t="str">
        <f t="shared" si="91"/>
        <v>NO</v>
      </c>
      <c r="AX70" t="str">
        <f t="shared" si="92"/>
        <v>NO</v>
      </c>
    </row>
    <row r="71" spans="1:50" x14ac:dyDescent="0.25">
      <c r="A71" t="s">
        <v>119</v>
      </c>
      <c r="B71">
        <v>85.8</v>
      </c>
      <c r="C71">
        <v>87.4</v>
      </c>
      <c r="D71">
        <v>85</v>
      </c>
      <c r="E71">
        <v>85.7</v>
      </c>
      <c r="F71">
        <v>-1.75</v>
      </c>
      <c r="G71">
        <v>-2.0011435105774731</v>
      </c>
      <c r="H71" s="1">
        <f t="shared" si="62"/>
        <v>-0.11655011655010994</v>
      </c>
      <c r="I71" s="1">
        <f t="shared" si="63"/>
        <v>0.11655011655010994</v>
      </c>
      <c r="J71" s="1">
        <f t="shared" si="64"/>
        <v>1.8648018648018749</v>
      </c>
      <c r="K71" s="1">
        <f t="shared" si="65"/>
        <v>0.81680280046674769</v>
      </c>
      <c r="L71" s="1" t="str">
        <f t="shared" si="66"/>
        <v>NO</v>
      </c>
      <c r="M71" t="str">
        <f t="shared" si="67"/>
        <v>NO</v>
      </c>
      <c r="N71" t="str">
        <f t="shared" si="68"/>
        <v>NO</v>
      </c>
      <c r="O71" s="1" t="str">
        <f t="shared" si="69"/>
        <v>NO</v>
      </c>
      <c r="P71" s="1" t="str">
        <f t="shared" si="70"/>
        <v>NO</v>
      </c>
      <c r="Q71" s="1" t="str">
        <f t="shared" si="71"/>
        <v>NO</v>
      </c>
      <c r="R71" s="1" t="str">
        <f t="shared" si="72"/>
        <v>NO</v>
      </c>
      <c r="S71">
        <v>84.2</v>
      </c>
      <c r="T71">
        <v>87.9</v>
      </c>
      <c r="U71">
        <v>84</v>
      </c>
      <c r="V71">
        <v>87.45</v>
      </c>
      <c r="W71">
        <v>3.4500000000000028</v>
      </c>
      <c r="X71">
        <v>4.1071428571428603</v>
      </c>
      <c r="Y71" s="1">
        <f t="shared" si="73"/>
        <v>3.8598574821852729</v>
      </c>
      <c r="Z71" s="1">
        <f t="shared" si="74"/>
        <v>3.8598574821852729</v>
      </c>
      <c r="AA71" s="1">
        <f t="shared" si="75"/>
        <v>0.51457975986278193</v>
      </c>
      <c r="AB71" s="1">
        <f t="shared" si="76"/>
        <v>0.23752969121140477</v>
      </c>
      <c r="AC71" s="1" t="str">
        <f t="shared" si="77"/>
        <v>NO</v>
      </c>
      <c r="AD71" s="1" t="str">
        <f t="shared" si="78"/>
        <v>NO</v>
      </c>
      <c r="AE71" s="1" t="str">
        <f t="shared" si="79"/>
        <v>NO</v>
      </c>
      <c r="AF71" s="1" t="str">
        <f t="shared" si="80"/>
        <v>NO</v>
      </c>
      <c r="AG71" s="1" t="str">
        <f t="shared" si="81"/>
        <v>NO</v>
      </c>
      <c r="AH71" s="1" t="str">
        <f t="shared" si="82"/>
        <v>NO</v>
      </c>
      <c r="AI71">
        <v>82.55</v>
      </c>
      <c r="AJ71">
        <v>84.2</v>
      </c>
      <c r="AK71">
        <v>82.4</v>
      </c>
      <c r="AL71">
        <v>84</v>
      </c>
      <c r="AM71">
        <v>1.7000000000000031</v>
      </c>
      <c r="AN71">
        <v>2.0656136087484849</v>
      </c>
      <c r="AO71" s="1">
        <f t="shared" si="83"/>
        <v>1.7565112053301066</v>
      </c>
      <c r="AP71" s="1">
        <f t="shared" si="84"/>
        <v>1.7565112053301066</v>
      </c>
      <c r="AQ71" s="1">
        <f t="shared" si="85"/>
        <v>0.2380952380952415</v>
      </c>
      <c r="AR71" s="1">
        <f t="shared" si="86"/>
        <v>0.18170805572379345</v>
      </c>
      <c r="AS71" t="str">
        <f t="shared" si="87"/>
        <v>NO</v>
      </c>
      <c r="AT71" t="str">
        <f t="shared" si="88"/>
        <v>NO</v>
      </c>
      <c r="AU71" t="str">
        <f t="shared" si="89"/>
        <v>NO</v>
      </c>
      <c r="AV71" t="str">
        <f t="shared" si="90"/>
        <v>YES</v>
      </c>
      <c r="AW71" t="str">
        <f t="shared" si="91"/>
        <v>NO</v>
      </c>
      <c r="AX71" t="str">
        <f t="shared" si="92"/>
        <v>NO</v>
      </c>
    </row>
    <row r="72" spans="1:50" x14ac:dyDescent="0.25">
      <c r="A72" t="s">
        <v>120</v>
      </c>
      <c r="B72">
        <v>23.55</v>
      </c>
      <c r="C72">
        <v>23.75</v>
      </c>
      <c r="D72">
        <v>23.35</v>
      </c>
      <c r="E72">
        <v>23.5</v>
      </c>
      <c r="F72">
        <v>0</v>
      </c>
      <c r="G72">
        <v>0</v>
      </c>
      <c r="H72" s="1">
        <f t="shared" si="62"/>
        <v>-0.21231422505308159</v>
      </c>
      <c r="I72" s="1">
        <f t="shared" si="63"/>
        <v>0.21231422505308159</v>
      </c>
      <c r="J72" s="1">
        <f t="shared" si="64"/>
        <v>0.84925690021231126</v>
      </c>
      <c r="K72" s="1">
        <f t="shared" si="65"/>
        <v>0.63829787234041957</v>
      </c>
      <c r="L72" s="1" t="str">
        <f t="shared" si="66"/>
        <v>NO</v>
      </c>
      <c r="M72" t="str">
        <f t="shared" si="67"/>
        <v>NO</v>
      </c>
      <c r="N72" t="str">
        <f t="shared" si="68"/>
        <v>NO</v>
      </c>
      <c r="O72" s="1" t="str">
        <f t="shared" si="69"/>
        <v>NO</v>
      </c>
      <c r="P72" s="1" t="str">
        <f t="shared" si="70"/>
        <v>NO</v>
      </c>
      <c r="Q72" s="1" t="str">
        <f t="shared" si="71"/>
        <v>NO</v>
      </c>
      <c r="R72" s="1" t="str">
        <f t="shared" si="72"/>
        <v>NO</v>
      </c>
      <c r="S72">
        <v>23.75</v>
      </c>
      <c r="T72">
        <v>24.1</v>
      </c>
      <c r="U72">
        <v>23.35</v>
      </c>
      <c r="V72">
        <v>23.5</v>
      </c>
      <c r="W72">
        <v>-0.25</v>
      </c>
      <c r="X72">
        <v>-1.0526315789473679</v>
      </c>
      <c r="Y72" s="1">
        <f t="shared" si="73"/>
        <v>-1.0526315789473684</v>
      </c>
      <c r="Z72" s="1">
        <f t="shared" si="74"/>
        <v>1.0526315789473684</v>
      </c>
      <c r="AA72" s="1">
        <f t="shared" si="75"/>
        <v>1.4736842105263219</v>
      </c>
      <c r="AB72" s="1">
        <f t="shared" si="76"/>
        <v>0.63829787234041957</v>
      </c>
      <c r="AC72" s="1" t="str">
        <f t="shared" si="77"/>
        <v>NO</v>
      </c>
      <c r="AD72" s="1" t="str">
        <f t="shared" si="78"/>
        <v>NO</v>
      </c>
      <c r="AE72" s="1" t="str">
        <f t="shared" si="79"/>
        <v>NO</v>
      </c>
      <c r="AF72" s="1" t="str">
        <f t="shared" si="80"/>
        <v>NO</v>
      </c>
      <c r="AG72" s="1" t="str">
        <f t="shared" si="81"/>
        <v>NO</v>
      </c>
      <c r="AH72" s="1" t="str">
        <f t="shared" si="82"/>
        <v>NO</v>
      </c>
      <c r="AI72">
        <v>23.4</v>
      </c>
      <c r="AJ72">
        <v>23.9</v>
      </c>
      <c r="AK72">
        <v>23.1</v>
      </c>
      <c r="AL72">
        <v>23.75</v>
      </c>
      <c r="AM72">
        <v>0.39999999999999858</v>
      </c>
      <c r="AN72">
        <v>1.7130620985010649</v>
      </c>
      <c r="AO72" s="1">
        <f t="shared" si="83"/>
        <v>1.495726495726502</v>
      </c>
      <c r="AP72" s="1">
        <f t="shared" si="84"/>
        <v>1.495726495726502</v>
      </c>
      <c r="AQ72" s="1">
        <f t="shared" si="85"/>
        <v>0.63157894736841502</v>
      </c>
      <c r="AR72" s="1">
        <f t="shared" si="86"/>
        <v>1.2820512820512699</v>
      </c>
      <c r="AS72" t="str">
        <f t="shared" si="87"/>
        <v>NO</v>
      </c>
      <c r="AT72" t="str">
        <f t="shared" si="88"/>
        <v>NO</v>
      </c>
      <c r="AU72" t="str">
        <f t="shared" si="89"/>
        <v>NO</v>
      </c>
      <c r="AV72" t="str">
        <f t="shared" si="90"/>
        <v>NO</v>
      </c>
      <c r="AW72" t="str">
        <f t="shared" si="91"/>
        <v>NO</v>
      </c>
      <c r="AX72" t="str">
        <f t="shared" si="92"/>
        <v>NO</v>
      </c>
    </row>
    <row r="73" spans="1:50" x14ac:dyDescent="0.25">
      <c r="A73" t="s">
        <v>121</v>
      </c>
      <c r="B73">
        <v>126.3</v>
      </c>
      <c r="C73">
        <v>127.9</v>
      </c>
      <c r="D73">
        <v>123</v>
      </c>
      <c r="E73">
        <v>123.4</v>
      </c>
      <c r="F73">
        <v>-2.3499999999999939</v>
      </c>
      <c r="G73">
        <v>-1.868787276341944</v>
      </c>
      <c r="H73" s="1">
        <f t="shared" si="62"/>
        <v>-2.2961203483768737</v>
      </c>
      <c r="I73" s="1">
        <f t="shared" si="63"/>
        <v>2.2961203483768737</v>
      </c>
      <c r="J73" s="1">
        <f t="shared" si="64"/>
        <v>1.2668250197941477</v>
      </c>
      <c r="K73" s="1">
        <f t="shared" si="65"/>
        <v>0.32414910858995594</v>
      </c>
      <c r="L73" s="1" t="str">
        <f t="shared" si="66"/>
        <v>NO</v>
      </c>
      <c r="M73" t="str">
        <f t="shared" si="67"/>
        <v>NO</v>
      </c>
      <c r="N73" t="str">
        <f t="shared" si="68"/>
        <v>NO</v>
      </c>
      <c r="O73" s="1" t="str">
        <f t="shared" si="69"/>
        <v>NO</v>
      </c>
      <c r="P73" s="1" t="str">
        <f t="shared" si="70"/>
        <v>NO</v>
      </c>
      <c r="Q73" s="1" t="str">
        <f t="shared" si="71"/>
        <v>NO</v>
      </c>
      <c r="R73" s="1" t="str">
        <f t="shared" si="72"/>
        <v>NO</v>
      </c>
      <c r="S73">
        <v>119.15</v>
      </c>
      <c r="T73">
        <v>127.9</v>
      </c>
      <c r="U73">
        <v>119.05</v>
      </c>
      <c r="V73">
        <v>125.75</v>
      </c>
      <c r="W73">
        <v>6.6500000000000057</v>
      </c>
      <c r="X73">
        <v>5.5835432409739756</v>
      </c>
      <c r="Y73" s="1">
        <f t="shared" si="73"/>
        <v>5.5392362568191311</v>
      </c>
      <c r="Z73" s="1">
        <f t="shared" si="74"/>
        <v>5.5392362568191311</v>
      </c>
      <c r="AA73" s="1">
        <f t="shared" si="75"/>
        <v>1.7097415506958296</v>
      </c>
      <c r="AB73" s="1">
        <f t="shared" si="76"/>
        <v>8.3927822073024363E-2</v>
      </c>
      <c r="AC73" s="1" t="str">
        <f t="shared" si="77"/>
        <v>NO</v>
      </c>
      <c r="AD73" s="1" t="str">
        <f t="shared" si="78"/>
        <v>NO</v>
      </c>
      <c r="AE73" s="1" t="str">
        <f t="shared" si="79"/>
        <v>NO</v>
      </c>
      <c r="AF73" s="1" t="str">
        <f t="shared" si="80"/>
        <v>NO</v>
      </c>
      <c r="AG73" s="1" t="str">
        <f t="shared" si="81"/>
        <v>NO</v>
      </c>
      <c r="AH73" s="1" t="str">
        <f t="shared" si="82"/>
        <v>NO</v>
      </c>
      <c r="AI73">
        <v>120</v>
      </c>
      <c r="AJ73">
        <v>121.2</v>
      </c>
      <c r="AK73">
        <v>118.5</v>
      </c>
      <c r="AL73">
        <v>119.1</v>
      </c>
      <c r="AM73">
        <v>-0.5</v>
      </c>
      <c r="AN73">
        <v>-0.41806020066889632</v>
      </c>
      <c r="AO73" s="1">
        <f t="shared" si="83"/>
        <v>-0.75000000000000477</v>
      </c>
      <c r="AP73" s="1">
        <f t="shared" si="84"/>
        <v>0.75000000000000477</v>
      </c>
      <c r="AQ73" s="1">
        <f t="shared" si="85"/>
        <v>1.0000000000000024</v>
      </c>
      <c r="AR73" s="1">
        <f t="shared" si="86"/>
        <v>0.50377833753148138</v>
      </c>
      <c r="AS73" t="str">
        <f t="shared" si="87"/>
        <v>NO</v>
      </c>
      <c r="AT73" t="str">
        <f t="shared" si="88"/>
        <v>NO</v>
      </c>
      <c r="AU73" t="str">
        <f t="shared" si="89"/>
        <v>NO</v>
      </c>
      <c r="AV73" t="str">
        <f t="shared" si="90"/>
        <v>NO</v>
      </c>
      <c r="AW73" t="str">
        <f t="shared" si="91"/>
        <v>NO</v>
      </c>
      <c r="AX73" t="str">
        <f t="shared" si="92"/>
        <v>NO</v>
      </c>
    </row>
    <row r="74" spans="1:50" x14ac:dyDescent="0.25">
      <c r="A74" t="s">
        <v>122</v>
      </c>
      <c r="B74">
        <v>478.4</v>
      </c>
      <c r="C74">
        <v>485.5</v>
      </c>
      <c r="D74">
        <v>472.5</v>
      </c>
      <c r="E74">
        <v>482.5</v>
      </c>
      <c r="F74">
        <v>5.8000000000000114</v>
      </c>
      <c r="G74">
        <v>1.2166981329976949</v>
      </c>
      <c r="H74" s="1">
        <f t="shared" si="62"/>
        <v>0.85702341137124227</v>
      </c>
      <c r="I74" s="1">
        <f t="shared" si="63"/>
        <v>0.85702341137124227</v>
      </c>
      <c r="J74" s="1">
        <f t="shared" si="64"/>
        <v>0.62176165803108807</v>
      </c>
      <c r="K74" s="1">
        <f t="shared" si="65"/>
        <v>1.2332775919732395</v>
      </c>
      <c r="L74" s="1" t="str">
        <f t="shared" si="66"/>
        <v>NO</v>
      </c>
      <c r="M74" t="str">
        <f t="shared" si="67"/>
        <v>NO</v>
      </c>
      <c r="N74" t="str">
        <f t="shared" si="68"/>
        <v>NO</v>
      </c>
      <c r="O74" s="1" t="str">
        <f t="shared" si="69"/>
        <v>NO</v>
      </c>
      <c r="P74" s="1" t="str">
        <f t="shared" si="70"/>
        <v>NO</v>
      </c>
      <c r="Q74" s="1" t="str">
        <f t="shared" si="71"/>
        <v>NO</v>
      </c>
      <c r="R74" s="1" t="str">
        <f t="shared" si="72"/>
        <v>NO</v>
      </c>
      <c r="S74">
        <v>493.4</v>
      </c>
      <c r="T74">
        <v>494.95</v>
      </c>
      <c r="U74">
        <v>474</v>
      </c>
      <c r="V74">
        <v>476.7</v>
      </c>
      <c r="W74">
        <v>-14.19999999999999</v>
      </c>
      <c r="X74">
        <v>-2.892646160114074</v>
      </c>
      <c r="Y74" s="1">
        <f t="shared" si="73"/>
        <v>-3.3846777462505044</v>
      </c>
      <c r="Z74" s="1">
        <f t="shared" si="74"/>
        <v>3.3846777462505044</v>
      </c>
      <c r="AA74" s="1">
        <f t="shared" si="75"/>
        <v>0.31414673692744455</v>
      </c>
      <c r="AB74" s="1">
        <f t="shared" si="76"/>
        <v>0.56639395846444063</v>
      </c>
      <c r="AC74" s="1" t="str">
        <f t="shared" si="77"/>
        <v>NO</v>
      </c>
      <c r="AD74" s="1" t="str">
        <f t="shared" si="78"/>
        <v>NO</v>
      </c>
      <c r="AE74" s="1" t="str">
        <f t="shared" si="79"/>
        <v>NO</v>
      </c>
      <c r="AF74" s="1" t="str">
        <f t="shared" si="80"/>
        <v>NO</v>
      </c>
      <c r="AG74" s="1" t="str">
        <f t="shared" si="81"/>
        <v>NO</v>
      </c>
      <c r="AH74" s="1" t="str">
        <f t="shared" si="82"/>
        <v>NO</v>
      </c>
      <c r="AI74">
        <v>475.7</v>
      </c>
      <c r="AJ74">
        <v>500.45</v>
      </c>
      <c r="AK74">
        <v>469</v>
      </c>
      <c r="AL74">
        <v>490.9</v>
      </c>
      <c r="AM74">
        <v>16.549999999999951</v>
      </c>
      <c r="AN74">
        <v>3.488984926741848</v>
      </c>
      <c r="AO74" s="1">
        <f t="shared" si="83"/>
        <v>3.1952911498843788</v>
      </c>
      <c r="AP74" s="1">
        <f t="shared" si="84"/>
        <v>3.1952911498843788</v>
      </c>
      <c r="AQ74" s="1">
        <f t="shared" si="85"/>
        <v>1.945406396414751</v>
      </c>
      <c r="AR74" s="1">
        <f t="shared" si="86"/>
        <v>1.4084507042253498</v>
      </c>
      <c r="AS74" t="str">
        <f t="shared" si="87"/>
        <v>NO</v>
      </c>
      <c r="AT74" t="str">
        <f t="shared" si="88"/>
        <v>NO</v>
      </c>
      <c r="AU74" t="str">
        <f t="shared" si="89"/>
        <v>NO</v>
      </c>
      <c r="AV74" t="str">
        <f t="shared" si="90"/>
        <v>NO</v>
      </c>
      <c r="AW74" t="str">
        <f t="shared" si="91"/>
        <v>NO</v>
      </c>
      <c r="AX74" t="str">
        <f t="shared" si="92"/>
        <v>NO</v>
      </c>
    </row>
    <row r="75" spans="1:50" x14ac:dyDescent="0.25">
      <c r="A75" t="s">
        <v>123</v>
      </c>
      <c r="B75">
        <v>529.15</v>
      </c>
      <c r="C75">
        <v>533.9</v>
      </c>
      <c r="D75">
        <v>528.5</v>
      </c>
      <c r="E75">
        <v>530.35</v>
      </c>
      <c r="F75">
        <v>-4.3999999999999773</v>
      </c>
      <c r="G75">
        <v>-0.82281439925198274</v>
      </c>
      <c r="H75" s="1">
        <f t="shared" si="62"/>
        <v>0.22677879618256555</v>
      </c>
      <c r="I75" s="1">
        <f t="shared" si="63"/>
        <v>0.22677879618256555</v>
      </c>
      <c r="J75" s="1">
        <f t="shared" si="64"/>
        <v>0.66936928443479859</v>
      </c>
      <c r="K75" s="1">
        <f t="shared" si="65"/>
        <v>0.12283851459888072</v>
      </c>
      <c r="L75" s="1" t="str">
        <f t="shared" si="66"/>
        <v>NO</v>
      </c>
      <c r="M75" t="str">
        <f t="shared" si="67"/>
        <v>NO</v>
      </c>
      <c r="N75" t="str">
        <f t="shared" si="68"/>
        <v>NO</v>
      </c>
      <c r="O75" s="1" t="str">
        <f t="shared" si="69"/>
        <v>NO</v>
      </c>
      <c r="P75" s="1" t="str">
        <f t="shared" si="70"/>
        <v>NO</v>
      </c>
      <c r="Q75" s="1" t="str">
        <f t="shared" si="71"/>
        <v>NO</v>
      </c>
      <c r="R75" s="1" t="str">
        <f t="shared" si="72"/>
        <v>NO</v>
      </c>
      <c r="S75">
        <v>526.04999999999995</v>
      </c>
      <c r="T75">
        <v>537.5</v>
      </c>
      <c r="U75">
        <v>522.1</v>
      </c>
      <c r="V75">
        <v>534.75</v>
      </c>
      <c r="W75">
        <v>8.7000000000000455</v>
      </c>
      <c r="X75">
        <v>1.6538351867693279</v>
      </c>
      <c r="Y75" s="1">
        <f t="shared" si="73"/>
        <v>1.6538351867693275</v>
      </c>
      <c r="Z75" s="1">
        <f t="shared" si="74"/>
        <v>1.6538351867693275</v>
      </c>
      <c r="AA75" s="1">
        <f t="shared" si="75"/>
        <v>0.51425899953249188</v>
      </c>
      <c r="AB75" s="1">
        <f t="shared" si="76"/>
        <v>0.75087919399295355</v>
      </c>
      <c r="AC75" s="1" t="str">
        <f t="shared" si="77"/>
        <v>NO</v>
      </c>
      <c r="AD75" s="1" t="str">
        <f t="shared" si="78"/>
        <v>NO</v>
      </c>
      <c r="AE75" s="1" t="str">
        <f t="shared" si="79"/>
        <v>NO</v>
      </c>
      <c r="AF75" s="1" t="str">
        <f t="shared" si="80"/>
        <v>NO</v>
      </c>
      <c r="AG75" s="1" t="str">
        <f t="shared" si="81"/>
        <v>NO</v>
      </c>
      <c r="AH75" s="1" t="str">
        <f t="shared" si="82"/>
        <v>NO</v>
      </c>
      <c r="AI75">
        <v>522.25</v>
      </c>
      <c r="AJ75">
        <v>530.95000000000005</v>
      </c>
      <c r="AK75">
        <v>514.85</v>
      </c>
      <c r="AL75">
        <v>526.04999999999995</v>
      </c>
      <c r="AM75">
        <v>-2.9000000000000909</v>
      </c>
      <c r="AN75">
        <v>-0.54825597882599308</v>
      </c>
      <c r="AO75" s="1">
        <f t="shared" si="83"/>
        <v>0.72762087123024499</v>
      </c>
      <c r="AP75" s="1">
        <f t="shared" si="84"/>
        <v>0.72762087123024499</v>
      </c>
      <c r="AQ75" s="1">
        <f t="shared" si="85"/>
        <v>0.93147039254825414</v>
      </c>
      <c r="AR75" s="1">
        <f t="shared" si="86"/>
        <v>1.4169459071325949</v>
      </c>
      <c r="AS75" t="str">
        <f t="shared" si="87"/>
        <v>NO</v>
      </c>
      <c r="AT75" t="str">
        <f t="shared" si="88"/>
        <v>NO</v>
      </c>
      <c r="AU75" t="str">
        <f t="shared" si="89"/>
        <v>NO</v>
      </c>
      <c r="AV75" t="str">
        <f t="shared" si="90"/>
        <v>NO</v>
      </c>
      <c r="AW75" t="str">
        <f t="shared" si="91"/>
        <v>NO</v>
      </c>
      <c r="AX75" t="str">
        <f t="shared" si="92"/>
        <v>NO</v>
      </c>
    </row>
    <row r="76" spans="1:50" x14ac:dyDescent="0.25">
      <c r="A76" t="s">
        <v>124</v>
      </c>
      <c r="B76">
        <v>688.5</v>
      </c>
      <c r="C76">
        <v>692.5</v>
      </c>
      <c r="D76">
        <v>676.25</v>
      </c>
      <c r="E76">
        <v>690.9</v>
      </c>
      <c r="F76">
        <v>3.799999999999955</v>
      </c>
      <c r="G76">
        <v>0.55304904671808386</v>
      </c>
      <c r="H76" s="1">
        <f t="shared" si="62"/>
        <v>0.34858387799563939</v>
      </c>
      <c r="I76" s="1">
        <f t="shared" si="63"/>
        <v>0.34858387799563939</v>
      </c>
      <c r="J76" s="1">
        <f t="shared" si="64"/>
        <v>0.23158199449993094</v>
      </c>
      <c r="K76" s="1">
        <f t="shared" si="65"/>
        <v>1.7792302106027595</v>
      </c>
      <c r="L76" s="1" t="str">
        <f t="shared" si="66"/>
        <v>YES</v>
      </c>
      <c r="M76" t="str">
        <f t="shared" si="67"/>
        <v>NO</v>
      </c>
      <c r="N76" t="str">
        <f t="shared" si="68"/>
        <v>NO</v>
      </c>
      <c r="O76" s="1" t="str">
        <f t="shared" si="69"/>
        <v>NO</v>
      </c>
      <c r="P76" s="1" t="str">
        <f t="shared" si="70"/>
        <v>NO</v>
      </c>
      <c r="Q76" s="1" t="str">
        <f t="shared" si="71"/>
        <v>NO</v>
      </c>
      <c r="R76" s="1" t="str">
        <f t="shared" si="72"/>
        <v>NO</v>
      </c>
      <c r="S76">
        <v>682.3</v>
      </c>
      <c r="T76">
        <v>690</v>
      </c>
      <c r="U76">
        <v>673.8</v>
      </c>
      <c r="V76">
        <v>687.1</v>
      </c>
      <c r="W76">
        <v>9.25</v>
      </c>
      <c r="X76">
        <v>1.364608689238032</v>
      </c>
      <c r="Y76" s="1">
        <f t="shared" si="73"/>
        <v>0.7035028579803706</v>
      </c>
      <c r="Z76" s="1">
        <f t="shared" si="74"/>
        <v>0.7035028579803706</v>
      </c>
      <c r="AA76" s="1">
        <f t="shared" si="75"/>
        <v>0.42206374617959214</v>
      </c>
      <c r="AB76" s="1">
        <f t="shared" si="76"/>
        <v>1.2457863110068885</v>
      </c>
      <c r="AC76" s="1" t="str">
        <f t="shared" si="77"/>
        <v>NO</v>
      </c>
      <c r="AD76" s="1" t="str">
        <f t="shared" si="78"/>
        <v>NO</v>
      </c>
      <c r="AE76" s="1" t="str">
        <f t="shared" si="79"/>
        <v>NO</v>
      </c>
      <c r="AF76" s="1" t="str">
        <f t="shared" si="80"/>
        <v>NO</v>
      </c>
      <c r="AG76" s="1" t="str">
        <f t="shared" si="81"/>
        <v>NO</v>
      </c>
      <c r="AH76" s="1" t="str">
        <f t="shared" si="82"/>
        <v>NO</v>
      </c>
      <c r="AI76">
        <v>685</v>
      </c>
      <c r="AJ76">
        <v>688.15</v>
      </c>
      <c r="AK76">
        <v>675</v>
      </c>
      <c r="AL76">
        <v>677.85</v>
      </c>
      <c r="AM76">
        <v>-4.2999999999999554</v>
      </c>
      <c r="AN76">
        <v>-0.63035989151945393</v>
      </c>
      <c r="AO76" s="1">
        <f t="shared" si="83"/>
        <v>-1.0437956204379528</v>
      </c>
      <c r="AP76" s="1">
        <f t="shared" si="84"/>
        <v>1.0437956204379528</v>
      </c>
      <c r="AQ76" s="1">
        <f t="shared" si="85"/>
        <v>0.45985401459853686</v>
      </c>
      <c r="AR76" s="1">
        <f t="shared" si="86"/>
        <v>0.42044700154901865</v>
      </c>
      <c r="AS76" t="str">
        <f t="shared" si="87"/>
        <v>NO</v>
      </c>
      <c r="AT76" t="str">
        <f t="shared" si="88"/>
        <v>NO</v>
      </c>
      <c r="AU76" t="str">
        <f t="shared" si="89"/>
        <v>NO</v>
      </c>
      <c r="AV76" t="str">
        <f t="shared" si="90"/>
        <v>NO</v>
      </c>
      <c r="AW76" t="str">
        <f t="shared" si="91"/>
        <v>NO</v>
      </c>
      <c r="AX76" t="str">
        <f t="shared" si="92"/>
        <v>NO</v>
      </c>
    </row>
    <row r="77" spans="1:50" x14ac:dyDescent="0.25">
      <c r="A77" t="s">
        <v>125</v>
      </c>
      <c r="B77">
        <v>374.05</v>
      </c>
      <c r="C77">
        <v>375.8</v>
      </c>
      <c r="D77">
        <v>371</v>
      </c>
      <c r="E77">
        <v>373.15</v>
      </c>
      <c r="F77">
        <v>-2.75</v>
      </c>
      <c r="G77">
        <v>-0.73157754722000534</v>
      </c>
      <c r="H77" s="1">
        <f t="shared" si="62"/>
        <v>-0.24060954417859487</v>
      </c>
      <c r="I77" s="1">
        <f t="shared" si="63"/>
        <v>0.24060954417859487</v>
      </c>
      <c r="J77" s="1">
        <f t="shared" si="64"/>
        <v>0.46785189145836115</v>
      </c>
      <c r="K77" s="1">
        <f t="shared" si="65"/>
        <v>0.57617580061636808</v>
      </c>
      <c r="L77" s="1" t="str">
        <f t="shared" si="66"/>
        <v>NO</v>
      </c>
      <c r="M77" t="str">
        <f t="shared" si="67"/>
        <v>NO</v>
      </c>
      <c r="N77" t="str">
        <f t="shared" si="68"/>
        <v>NO</v>
      </c>
      <c r="O77" s="1" t="str">
        <f t="shared" si="69"/>
        <v>NO</v>
      </c>
      <c r="P77" s="1" t="str">
        <f t="shared" si="70"/>
        <v>NO</v>
      </c>
      <c r="Q77" s="1" t="str">
        <f t="shared" si="71"/>
        <v>NO</v>
      </c>
      <c r="R77" s="1" t="str">
        <f t="shared" si="72"/>
        <v>NO</v>
      </c>
      <c r="S77">
        <v>377</v>
      </c>
      <c r="T77">
        <v>379.85</v>
      </c>
      <c r="U77">
        <v>371.3</v>
      </c>
      <c r="V77">
        <v>375.9</v>
      </c>
      <c r="W77">
        <v>-0.30000000000001142</v>
      </c>
      <c r="X77">
        <v>-7.974481658692488E-2</v>
      </c>
      <c r="Y77" s="1">
        <f t="shared" si="73"/>
        <v>-0.29177718832891847</v>
      </c>
      <c r="Z77" s="1">
        <f t="shared" si="74"/>
        <v>0.29177718832891847</v>
      </c>
      <c r="AA77" s="1">
        <f t="shared" si="75"/>
        <v>0.75596816976127923</v>
      </c>
      <c r="AB77" s="1">
        <f t="shared" si="76"/>
        <v>1.2237297153498181</v>
      </c>
      <c r="AC77" s="1" t="str">
        <f t="shared" si="77"/>
        <v>NO</v>
      </c>
      <c r="AD77" s="1" t="str">
        <f t="shared" si="78"/>
        <v>NO</v>
      </c>
      <c r="AE77" s="1" t="str">
        <f t="shared" si="79"/>
        <v>NO</v>
      </c>
      <c r="AF77" s="1" t="str">
        <f t="shared" si="80"/>
        <v>NO</v>
      </c>
      <c r="AG77" s="1" t="str">
        <f t="shared" si="81"/>
        <v>NO</v>
      </c>
      <c r="AH77" s="1" t="str">
        <f t="shared" si="82"/>
        <v>NO</v>
      </c>
      <c r="AI77">
        <v>385.35</v>
      </c>
      <c r="AJ77">
        <v>387</v>
      </c>
      <c r="AK77">
        <v>373.75</v>
      </c>
      <c r="AL77">
        <v>376.2</v>
      </c>
      <c r="AM77">
        <v>-7.3500000000000227</v>
      </c>
      <c r="AN77">
        <v>-1.916308173640991</v>
      </c>
      <c r="AO77" s="1">
        <f t="shared" si="83"/>
        <v>-2.3744647722849446</v>
      </c>
      <c r="AP77" s="1">
        <f t="shared" si="84"/>
        <v>2.3744647722849446</v>
      </c>
      <c r="AQ77" s="1">
        <f t="shared" si="85"/>
        <v>0.42818217205137599</v>
      </c>
      <c r="AR77" s="1">
        <f t="shared" si="86"/>
        <v>0.65124933545985875</v>
      </c>
      <c r="AS77" t="str">
        <f t="shared" si="87"/>
        <v>NO</v>
      </c>
      <c r="AT77" t="str">
        <f t="shared" si="88"/>
        <v>NO</v>
      </c>
      <c r="AU77" t="str">
        <f t="shared" si="89"/>
        <v>NO</v>
      </c>
      <c r="AV77" t="str">
        <f t="shared" si="90"/>
        <v>NO</v>
      </c>
      <c r="AW77" t="str">
        <f t="shared" si="91"/>
        <v>NO</v>
      </c>
      <c r="AX77" t="str">
        <f t="shared" si="92"/>
        <v>NO</v>
      </c>
    </row>
    <row r="78" spans="1:50" x14ac:dyDescent="0.25">
      <c r="A78" t="s">
        <v>126</v>
      </c>
      <c r="B78">
        <v>900</v>
      </c>
      <c r="C78">
        <v>938</v>
      </c>
      <c r="D78">
        <v>885.5</v>
      </c>
      <c r="E78">
        <v>934.4</v>
      </c>
      <c r="F78">
        <v>33.449999999999932</v>
      </c>
      <c r="G78">
        <v>3.7127476552527812</v>
      </c>
      <c r="H78" s="1">
        <f t="shared" si="62"/>
        <v>3.8222222222222197</v>
      </c>
      <c r="I78" s="1">
        <f t="shared" si="63"/>
        <v>3.8222222222222197</v>
      </c>
      <c r="J78" s="1">
        <f t="shared" si="64"/>
        <v>0.38527397260274215</v>
      </c>
      <c r="K78" s="1">
        <f t="shared" si="65"/>
        <v>1.6111111111111112</v>
      </c>
      <c r="L78" s="1" t="str">
        <f t="shared" si="66"/>
        <v>NO</v>
      </c>
      <c r="M78" t="str">
        <f t="shared" si="67"/>
        <v>NO</v>
      </c>
      <c r="N78" t="str">
        <f t="shared" si="68"/>
        <v>NO</v>
      </c>
      <c r="O78" s="1" t="str">
        <f t="shared" si="69"/>
        <v>NO</v>
      </c>
      <c r="P78" s="1" t="str">
        <f t="shared" si="70"/>
        <v>NO</v>
      </c>
      <c r="Q78" s="1" t="str">
        <f t="shared" si="71"/>
        <v>NO</v>
      </c>
      <c r="R78" s="1" t="str">
        <f t="shared" si="72"/>
        <v>NO</v>
      </c>
      <c r="S78">
        <v>885</v>
      </c>
      <c r="T78">
        <v>905</v>
      </c>
      <c r="U78">
        <v>870.1</v>
      </c>
      <c r="V78">
        <v>900.95</v>
      </c>
      <c r="W78">
        <v>35.700000000000053</v>
      </c>
      <c r="X78">
        <v>4.1259751516902687</v>
      </c>
      <c r="Y78" s="1">
        <f t="shared" si="73"/>
        <v>1.8022598870056548</v>
      </c>
      <c r="Z78" s="1">
        <f t="shared" si="74"/>
        <v>1.8022598870056548</v>
      </c>
      <c r="AA78" s="1">
        <f t="shared" si="75"/>
        <v>0.44952550086019805</v>
      </c>
      <c r="AB78" s="1">
        <f t="shared" si="76"/>
        <v>1.6836158192090369</v>
      </c>
      <c r="AC78" s="1" t="str">
        <f t="shared" si="77"/>
        <v>NO</v>
      </c>
      <c r="AD78" s="1" t="str">
        <f t="shared" si="78"/>
        <v>NO</v>
      </c>
      <c r="AE78" s="1" t="str">
        <f t="shared" si="79"/>
        <v>NO</v>
      </c>
      <c r="AF78" s="1" t="str">
        <f t="shared" si="80"/>
        <v>NO</v>
      </c>
      <c r="AG78" s="1" t="str">
        <f t="shared" si="81"/>
        <v>NO</v>
      </c>
      <c r="AH78" s="1" t="str">
        <f t="shared" si="82"/>
        <v>NO</v>
      </c>
      <c r="AI78">
        <v>850</v>
      </c>
      <c r="AJ78">
        <v>871.15</v>
      </c>
      <c r="AK78">
        <v>835.55</v>
      </c>
      <c r="AL78">
        <v>865.25</v>
      </c>
      <c r="AM78">
        <v>16.100000000000019</v>
      </c>
      <c r="AN78">
        <v>1.8960136607195459</v>
      </c>
      <c r="AO78" s="1">
        <f t="shared" si="83"/>
        <v>1.7941176470588234</v>
      </c>
      <c r="AP78" s="1">
        <f t="shared" si="84"/>
        <v>1.7941176470588234</v>
      </c>
      <c r="AQ78" s="1">
        <f t="shared" si="85"/>
        <v>0.68188384859866835</v>
      </c>
      <c r="AR78" s="1">
        <f t="shared" si="86"/>
        <v>1.7000000000000053</v>
      </c>
      <c r="AS78" t="str">
        <f t="shared" si="87"/>
        <v>NO</v>
      </c>
      <c r="AT78" t="str">
        <f t="shared" si="88"/>
        <v>NO</v>
      </c>
      <c r="AU78" t="str">
        <f t="shared" si="89"/>
        <v>NO</v>
      </c>
      <c r="AV78" t="str">
        <f t="shared" si="90"/>
        <v>NO</v>
      </c>
      <c r="AW78" t="str">
        <f t="shared" si="91"/>
        <v>NO</v>
      </c>
      <c r="AX78" t="str">
        <f t="shared" si="92"/>
        <v>NO</v>
      </c>
    </row>
    <row r="79" spans="1:50" x14ac:dyDescent="0.25">
      <c r="A79" t="s">
        <v>127</v>
      </c>
      <c r="B79">
        <v>775</v>
      </c>
      <c r="C79">
        <v>779.9</v>
      </c>
      <c r="D79">
        <v>764.5</v>
      </c>
      <c r="E79">
        <v>777.2</v>
      </c>
      <c r="F79">
        <v>4.0500000000000682</v>
      </c>
      <c r="G79">
        <v>0.52383108064412709</v>
      </c>
      <c r="H79" s="1">
        <f t="shared" si="62"/>
        <v>0.28387096774194137</v>
      </c>
      <c r="I79" s="1">
        <f t="shared" si="63"/>
        <v>0.28387096774194137</v>
      </c>
      <c r="J79" s="1">
        <f t="shared" si="64"/>
        <v>0.34740092640246162</v>
      </c>
      <c r="K79" s="1">
        <f t="shared" si="65"/>
        <v>1.3548387096774193</v>
      </c>
      <c r="L79" s="1" t="str">
        <f t="shared" si="66"/>
        <v>NO</v>
      </c>
      <c r="M79" t="str">
        <f t="shared" si="67"/>
        <v>NO</v>
      </c>
      <c r="N79" t="str">
        <f t="shared" si="68"/>
        <v>NO</v>
      </c>
      <c r="O79" s="1" t="str">
        <f t="shared" si="69"/>
        <v>NO</v>
      </c>
      <c r="P79" s="1" t="str">
        <f t="shared" si="70"/>
        <v>NO</v>
      </c>
      <c r="Q79" s="1" t="str">
        <f t="shared" si="71"/>
        <v>NO</v>
      </c>
      <c r="R79" s="1" t="str">
        <f t="shared" si="72"/>
        <v>NO</v>
      </c>
      <c r="S79">
        <v>772</v>
      </c>
      <c r="T79">
        <v>782.4</v>
      </c>
      <c r="U79">
        <v>761.55</v>
      </c>
      <c r="V79">
        <v>773.15</v>
      </c>
      <c r="W79">
        <v>0.44999999999993179</v>
      </c>
      <c r="X79">
        <v>5.8237349553504819E-2</v>
      </c>
      <c r="Y79" s="1">
        <f t="shared" si="73"/>
        <v>0.14896373056994525</v>
      </c>
      <c r="Z79" s="1">
        <f t="shared" si="74"/>
        <v>0.14896373056994525</v>
      </c>
      <c r="AA79" s="1">
        <f t="shared" si="75"/>
        <v>1.1964043199896528</v>
      </c>
      <c r="AB79" s="1">
        <f t="shared" si="76"/>
        <v>1.3536269430051873</v>
      </c>
      <c r="AC79" s="1" t="str">
        <f t="shared" si="77"/>
        <v>NO</v>
      </c>
      <c r="AD79" s="1" t="str">
        <f t="shared" si="78"/>
        <v>NO</v>
      </c>
      <c r="AE79" s="1" t="str">
        <f t="shared" si="79"/>
        <v>NO</v>
      </c>
      <c r="AF79" s="1" t="str">
        <f t="shared" si="80"/>
        <v>NO</v>
      </c>
      <c r="AG79" s="1" t="str">
        <f t="shared" si="81"/>
        <v>NO</v>
      </c>
      <c r="AH79" s="1" t="str">
        <f t="shared" si="82"/>
        <v>NO</v>
      </c>
      <c r="AI79">
        <v>752.95</v>
      </c>
      <c r="AJ79">
        <v>776.65</v>
      </c>
      <c r="AK79">
        <v>750</v>
      </c>
      <c r="AL79">
        <v>772.7</v>
      </c>
      <c r="AM79">
        <v>22.600000000000019</v>
      </c>
      <c r="AN79">
        <v>3.012931609118787</v>
      </c>
      <c r="AO79" s="1">
        <f t="shared" si="83"/>
        <v>2.62301613652965</v>
      </c>
      <c r="AP79" s="1">
        <f t="shared" si="84"/>
        <v>2.62301613652965</v>
      </c>
      <c r="AQ79" s="1">
        <f t="shared" si="85"/>
        <v>0.51119451274749994</v>
      </c>
      <c r="AR79" s="1">
        <f t="shared" si="86"/>
        <v>0.39179228368418162</v>
      </c>
      <c r="AS79" t="str">
        <f t="shared" si="87"/>
        <v>NO</v>
      </c>
      <c r="AT79" t="str">
        <f t="shared" si="88"/>
        <v>NO</v>
      </c>
      <c r="AU79" t="str">
        <f t="shared" si="89"/>
        <v>NO</v>
      </c>
      <c r="AV79" t="str">
        <f t="shared" si="90"/>
        <v>NO</v>
      </c>
      <c r="AW79" t="str">
        <f t="shared" si="91"/>
        <v>NO</v>
      </c>
      <c r="AX79" t="str">
        <f t="shared" si="92"/>
        <v>NO</v>
      </c>
    </row>
    <row r="80" spans="1:50" x14ac:dyDescent="0.25">
      <c r="A80" t="s">
        <v>128</v>
      </c>
      <c r="B80">
        <v>290.7</v>
      </c>
      <c r="C80">
        <v>294.8</v>
      </c>
      <c r="D80">
        <v>286</v>
      </c>
      <c r="E80">
        <v>287.85000000000002</v>
      </c>
      <c r="F80">
        <v>-1.799999999999955</v>
      </c>
      <c r="G80">
        <v>-0.62143966856549449</v>
      </c>
      <c r="H80" s="1">
        <f t="shared" si="62"/>
        <v>-0.98039215686273351</v>
      </c>
      <c r="I80" s="1">
        <f t="shared" si="63"/>
        <v>0.98039215686273351</v>
      </c>
      <c r="J80" s="1">
        <f t="shared" si="64"/>
        <v>1.4103887168902727</v>
      </c>
      <c r="K80" s="1">
        <f t="shared" si="65"/>
        <v>0.6426958485322295</v>
      </c>
      <c r="L80" s="1" t="str">
        <f t="shared" si="66"/>
        <v>NO</v>
      </c>
      <c r="M80" t="str">
        <f t="shared" si="67"/>
        <v>NO</v>
      </c>
      <c r="N80" t="str">
        <f t="shared" si="68"/>
        <v>NO</v>
      </c>
      <c r="O80" s="1" t="str">
        <f t="shared" si="69"/>
        <v>NO</v>
      </c>
      <c r="P80" s="1" t="str">
        <f t="shared" si="70"/>
        <v>NO</v>
      </c>
      <c r="Q80" s="1" t="str">
        <f t="shared" si="71"/>
        <v>NO</v>
      </c>
      <c r="R80" s="1" t="str">
        <f t="shared" si="72"/>
        <v>NO</v>
      </c>
      <c r="S80">
        <v>293</v>
      </c>
      <c r="T80">
        <v>294.64999999999998</v>
      </c>
      <c r="U80">
        <v>288.5</v>
      </c>
      <c r="V80">
        <v>289.64999999999998</v>
      </c>
      <c r="W80">
        <v>-2.1500000000000341</v>
      </c>
      <c r="X80">
        <v>-0.73680603152845581</v>
      </c>
      <c r="Y80" s="1">
        <f t="shared" si="73"/>
        <v>-1.1433447098976186</v>
      </c>
      <c r="Z80" s="1">
        <f t="shared" si="74"/>
        <v>1.1433447098976186</v>
      </c>
      <c r="AA80" s="1">
        <f t="shared" si="75"/>
        <v>0.5631399317406065</v>
      </c>
      <c r="AB80" s="1">
        <f t="shared" si="76"/>
        <v>0.39703089936129032</v>
      </c>
      <c r="AC80" s="1" t="str">
        <f t="shared" si="77"/>
        <v>NO</v>
      </c>
      <c r="AD80" s="1" t="str">
        <f t="shared" si="78"/>
        <v>NO</v>
      </c>
      <c r="AE80" s="1" t="str">
        <f t="shared" si="79"/>
        <v>NO</v>
      </c>
      <c r="AF80" s="1" t="str">
        <f t="shared" si="80"/>
        <v>NO</v>
      </c>
      <c r="AG80" s="1" t="str">
        <f t="shared" si="81"/>
        <v>NO</v>
      </c>
      <c r="AH80" s="1" t="str">
        <f t="shared" si="82"/>
        <v>NO</v>
      </c>
      <c r="AI80">
        <v>292.2</v>
      </c>
      <c r="AJ80">
        <v>299.8</v>
      </c>
      <c r="AK80">
        <v>290.85000000000002</v>
      </c>
      <c r="AL80">
        <v>291.8</v>
      </c>
      <c r="AM80">
        <v>-0.14999999999997729</v>
      </c>
      <c r="AN80">
        <v>-5.1378660729569203E-2</v>
      </c>
      <c r="AO80" s="1">
        <f t="shared" si="83"/>
        <v>-0.13689253935659729</v>
      </c>
      <c r="AP80" s="1">
        <f t="shared" si="84"/>
        <v>0.13689253935659729</v>
      </c>
      <c r="AQ80" s="1">
        <f t="shared" si="85"/>
        <v>2.600958247775504</v>
      </c>
      <c r="AR80" s="1">
        <f t="shared" si="86"/>
        <v>0.32556545579163421</v>
      </c>
      <c r="AS80" t="str">
        <f t="shared" si="87"/>
        <v>NO</v>
      </c>
      <c r="AT80" t="str">
        <f t="shared" si="88"/>
        <v>NO</v>
      </c>
      <c r="AU80" t="str">
        <f t="shared" si="89"/>
        <v>NO</v>
      </c>
      <c r="AV80" t="str">
        <f t="shared" si="90"/>
        <v>NO</v>
      </c>
      <c r="AW80" t="str">
        <f t="shared" si="91"/>
        <v>NO</v>
      </c>
      <c r="AX80" t="str">
        <f t="shared" si="92"/>
        <v>NO</v>
      </c>
    </row>
    <row r="81" spans="1:50" x14ac:dyDescent="0.25">
      <c r="A81" t="s">
        <v>129</v>
      </c>
      <c r="B81">
        <v>187</v>
      </c>
      <c r="C81">
        <v>189</v>
      </c>
      <c r="D81">
        <v>185.7</v>
      </c>
      <c r="E81">
        <v>187.65</v>
      </c>
      <c r="F81">
        <v>0.40000000000000568</v>
      </c>
      <c r="G81">
        <v>0.21361815754339419</v>
      </c>
      <c r="H81" s="1">
        <f t="shared" si="62"/>
        <v>0.34759358288770359</v>
      </c>
      <c r="I81" s="1">
        <f t="shared" si="63"/>
        <v>0.34759358288770359</v>
      </c>
      <c r="J81" s="1">
        <f t="shared" si="64"/>
        <v>0.71942446043165154</v>
      </c>
      <c r="K81" s="1">
        <f t="shared" si="65"/>
        <v>0.69518716577540718</v>
      </c>
      <c r="L81" s="1" t="str">
        <f t="shared" si="66"/>
        <v>NO</v>
      </c>
      <c r="M81" t="str">
        <f t="shared" si="67"/>
        <v>NO</v>
      </c>
      <c r="N81" t="str">
        <f t="shared" si="68"/>
        <v>NO</v>
      </c>
      <c r="O81" s="1" t="str">
        <f t="shared" si="69"/>
        <v>NO</v>
      </c>
      <c r="P81" s="1" t="str">
        <f t="shared" si="70"/>
        <v>NO</v>
      </c>
      <c r="Q81" s="1" t="str">
        <f t="shared" si="71"/>
        <v>NO</v>
      </c>
      <c r="R81" s="1" t="str">
        <f t="shared" si="72"/>
        <v>NO</v>
      </c>
      <c r="S81">
        <v>187.35</v>
      </c>
      <c r="T81">
        <v>189</v>
      </c>
      <c r="U81">
        <v>183.25</v>
      </c>
      <c r="V81">
        <v>187.25</v>
      </c>
      <c r="W81">
        <v>-9.9999999999994316E-2</v>
      </c>
      <c r="X81">
        <v>-5.3376034160658829E-2</v>
      </c>
      <c r="Y81" s="1">
        <f t="shared" si="73"/>
        <v>-5.3376034160658829E-2</v>
      </c>
      <c r="Z81" s="1">
        <f t="shared" si="74"/>
        <v>5.3376034160658829E-2</v>
      </c>
      <c r="AA81" s="1">
        <f t="shared" si="75"/>
        <v>0.88070456365092376</v>
      </c>
      <c r="AB81" s="1">
        <f t="shared" si="76"/>
        <v>2.1361815754339117</v>
      </c>
      <c r="AC81" s="1" t="str">
        <f t="shared" si="77"/>
        <v>NO</v>
      </c>
      <c r="AD81" s="1" t="str">
        <f t="shared" si="78"/>
        <v>NO</v>
      </c>
      <c r="AE81" s="1" t="str">
        <f t="shared" si="79"/>
        <v>YES</v>
      </c>
      <c r="AF81" s="1" t="str">
        <f t="shared" si="80"/>
        <v>NO</v>
      </c>
      <c r="AG81" s="1" t="str">
        <f t="shared" si="81"/>
        <v>NO</v>
      </c>
      <c r="AH81" s="1" t="str">
        <f t="shared" si="82"/>
        <v>NO</v>
      </c>
      <c r="AI81">
        <v>186</v>
      </c>
      <c r="AJ81">
        <v>188.95</v>
      </c>
      <c r="AK81">
        <v>181.55</v>
      </c>
      <c r="AL81">
        <v>187.35</v>
      </c>
      <c r="AM81">
        <v>2.7999999999999829</v>
      </c>
      <c r="AN81">
        <v>1.5172040097534449</v>
      </c>
      <c r="AO81" s="1">
        <f t="shared" si="83"/>
        <v>0.72580645161290014</v>
      </c>
      <c r="AP81" s="1">
        <f t="shared" si="84"/>
        <v>0.72580645161290014</v>
      </c>
      <c r="AQ81" s="1">
        <f t="shared" si="85"/>
        <v>0.8540165465705869</v>
      </c>
      <c r="AR81" s="1">
        <f t="shared" si="86"/>
        <v>2.3924731182795638</v>
      </c>
      <c r="AS81" t="str">
        <f t="shared" si="87"/>
        <v>NO</v>
      </c>
      <c r="AT81" t="str">
        <f t="shared" si="88"/>
        <v>NO</v>
      </c>
      <c r="AU81" t="str">
        <f t="shared" si="89"/>
        <v>NO</v>
      </c>
      <c r="AV81" t="str">
        <f t="shared" si="90"/>
        <v>NO</v>
      </c>
      <c r="AW81" t="str">
        <f t="shared" si="91"/>
        <v>NO</v>
      </c>
      <c r="AX81" t="str">
        <f t="shared" si="92"/>
        <v>NO</v>
      </c>
    </row>
    <row r="82" spans="1:50" x14ac:dyDescent="0.25">
      <c r="A82" t="s">
        <v>130</v>
      </c>
      <c r="B82">
        <v>846.95</v>
      </c>
      <c r="C82">
        <v>886</v>
      </c>
      <c r="D82">
        <v>843.6</v>
      </c>
      <c r="E82">
        <v>879.65</v>
      </c>
      <c r="F82">
        <v>34.899999999999977</v>
      </c>
      <c r="G82">
        <v>4.1313998224326696</v>
      </c>
      <c r="H82" s="1">
        <f t="shared" si="62"/>
        <v>3.8609126866993249</v>
      </c>
      <c r="I82" s="1">
        <f t="shared" si="63"/>
        <v>3.8609126866993249</v>
      </c>
      <c r="J82" s="1">
        <f t="shared" si="64"/>
        <v>0.72187801966691556</v>
      </c>
      <c r="K82" s="1">
        <f t="shared" si="65"/>
        <v>0.39553692661904744</v>
      </c>
      <c r="L82" s="1" t="str">
        <f t="shared" si="66"/>
        <v>NO</v>
      </c>
      <c r="M82" t="str">
        <f t="shared" si="67"/>
        <v>NO</v>
      </c>
      <c r="N82" t="str">
        <f t="shared" si="68"/>
        <v>NO</v>
      </c>
      <c r="O82" s="1" t="str">
        <f t="shared" si="69"/>
        <v>NO</v>
      </c>
      <c r="P82" s="1" t="str">
        <f t="shared" si="70"/>
        <v>NO</v>
      </c>
      <c r="Q82" s="1" t="str">
        <f t="shared" si="71"/>
        <v>NO</v>
      </c>
      <c r="R82" s="1" t="str">
        <f t="shared" si="72"/>
        <v>NO</v>
      </c>
      <c r="S82">
        <v>839.8</v>
      </c>
      <c r="T82">
        <v>861.7</v>
      </c>
      <c r="U82">
        <v>833</v>
      </c>
      <c r="V82">
        <v>844.75</v>
      </c>
      <c r="W82">
        <v>17.600000000000019</v>
      </c>
      <c r="X82">
        <v>2.127788188357616</v>
      </c>
      <c r="Y82" s="1">
        <f t="shared" si="73"/>
        <v>0.58942605382234403</v>
      </c>
      <c r="Z82" s="1">
        <f t="shared" si="74"/>
        <v>0.58942605382234403</v>
      </c>
      <c r="AA82" s="1">
        <f t="shared" si="75"/>
        <v>2.0065108020124351</v>
      </c>
      <c r="AB82" s="1">
        <f t="shared" si="76"/>
        <v>0.80971659919027805</v>
      </c>
      <c r="AC82" s="1" t="str">
        <f t="shared" si="77"/>
        <v>NO</v>
      </c>
      <c r="AD82" s="1" t="str">
        <f t="shared" si="78"/>
        <v>NO</v>
      </c>
      <c r="AE82" s="1" t="str">
        <f t="shared" si="79"/>
        <v>NO</v>
      </c>
      <c r="AF82" s="1" t="str">
        <f t="shared" si="80"/>
        <v>NO</v>
      </c>
      <c r="AG82" s="1" t="str">
        <f t="shared" si="81"/>
        <v>NO</v>
      </c>
      <c r="AH82" s="1" t="str">
        <f t="shared" si="82"/>
        <v>NO</v>
      </c>
      <c r="AI82">
        <v>859</v>
      </c>
      <c r="AJ82">
        <v>877</v>
      </c>
      <c r="AK82">
        <v>820.6</v>
      </c>
      <c r="AL82">
        <v>827.15</v>
      </c>
      <c r="AM82">
        <v>-32.850000000000023</v>
      </c>
      <c r="AN82">
        <v>-3.8197674418604679</v>
      </c>
      <c r="AO82" s="1">
        <f t="shared" si="83"/>
        <v>-3.707799767171132</v>
      </c>
      <c r="AP82" s="1">
        <f t="shared" si="84"/>
        <v>3.707799767171132</v>
      </c>
      <c r="AQ82" s="1">
        <f t="shared" si="85"/>
        <v>2.0954598370197903</v>
      </c>
      <c r="AR82" s="1">
        <f t="shared" si="86"/>
        <v>0.79187571782626553</v>
      </c>
      <c r="AS82" t="str">
        <f t="shared" si="87"/>
        <v>NO</v>
      </c>
      <c r="AT82" t="str">
        <f t="shared" si="88"/>
        <v>NO</v>
      </c>
      <c r="AU82" t="str">
        <f t="shared" si="89"/>
        <v>NO</v>
      </c>
      <c r="AV82" t="str">
        <f t="shared" si="90"/>
        <v>NO</v>
      </c>
      <c r="AW82" t="str">
        <f t="shared" si="91"/>
        <v>NO</v>
      </c>
      <c r="AX82" t="str">
        <f t="shared" si="92"/>
        <v>NO</v>
      </c>
    </row>
    <row r="83" spans="1:50" x14ac:dyDescent="0.25">
      <c r="A83" t="s">
        <v>131</v>
      </c>
      <c r="B83">
        <v>2329.9</v>
      </c>
      <c r="C83">
        <v>2354</v>
      </c>
      <c r="D83">
        <v>2309</v>
      </c>
      <c r="E83">
        <v>2347.5500000000002</v>
      </c>
      <c r="F83">
        <v>18.60000000000036</v>
      </c>
      <c r="G83">
        <v>0.79864316537497004</v>
      </c>
      <c r="H83" s="1">
        <f t="shared" si="62"/>
        <v>0.75754324219923996</v>
      </c>
      <c r="I83" s="1">
        <f t="shared" si="63"/>
        <v>0.75754324219923996</v>
      </c>
      <c r="J83" s="1">
        <f t="shared" si="64"/>
        <v>0.27475453131987893</v>
      </c>
      <c r="K83" s="1">
        <f t="shared" si="65"/>
        <v>0.89703420747671969</v>
      </c>
      <c r="L83" s="1" t="str">
        <f t="shared" si="66"/>
        <v>NO</v>
      </c>
      <c r="M83" t="str">
        <f t="shared" si="67"/>
        <v>NO</v>
      </c>
      <c r="N83" t="str">
        <f t="shared" si="68"/>
        <v>NO</v>
      </c>
      <c r="O83" s="1" t="str">
        <f t="shared" si="69"/>
        <v>NO</v>
      </c>
      <c r="P83" s="1" t="str">
        <f t="shared" si="70"/>
        <v>NO</v>
      </c>
      <c r="Q83" s="1" t="str">
        <f t="shared" si="71"/>
        <v>NO</v>
      </c>
      <c r="R83" s="1" t="str">
        <f t="shared" si="72"/>
        <v>NO</v>
      </c>
      <c r="S83">
        <v>2291</v>
      </c>
      <c r="T83">
        <v>2335</v>
      </c>
      <c r="U83">
        <v>2285.1</v>
      </c>
      <c r="V83">
        <v>2328.9499999999998</v>
      </c>
      <c r="W83">
        <v>44.549999999999727</v>
      </c>
      <c r="X83">
        <v>1.950183855717025</v>
      </c>
      <c r="Y83" s="1">
        <f t="shared" si="73"/>
        <v>1.656481885639451</v>
      </c>
      <c r="Z83" s="1">
        <f t="shared" si="74"/>
        <v>1.656481885639451</v>
      </c>
      <c r="AA83" s="1">
        <f t="shared" si="75"/>
        <v>0.25977371776981828</v>
      </c>
      <c r="AB83" s="1">
        <f t="shared" si="76"/>
        <v>0.25752946311654701</v>
      </c>
      <c r="AC83" s="1" t="str">
        <f t="shared" si="77"/>
        <v>NO</v>
      </c>
      <c r="AD83" s="1" t="str">
        <f t="shared" si="78"/>
        <v>NO</v>
      </c>
      <c r="AE83" s="1" t="str">
        <f t="shared" si="79"/>
        <v>NO</v>
      </c>
      <c r="AF83" s="1" t="str">
        <f t="shared" si="80"/>
        <v>NO</v>
      </c>
      <c r="AG83" s="1" t="str">
        <f t="shared" si="81"/>
        <v>NO</v>
      </c>
      <c r="AH83" s="1" t="str">
        <f t="shared" si="82"/>
        <v>NO</v>
      </c>
      <c r="AI83">
        <v>2285</v>
      </c>
      <c r="AJ83">
        <v>2299.9</v>
      </c>
      <c r="AK83">
        <v>2260.65</v>
      </c>
      <c r="AL83">
        <v>2284.4</v>
      </c>
      <c r="AM83">
        <v>8.75</v>
      </c>
      <c r="AN83">
        <v>0.38450552589370068</v>
      </c>
      <c r="AO83" s="1">
        <f t="shared" si="83"/>
        <v>-2.6258205689273919E-2</v>
      </c>
      <c r="AP83" s="1">
        <f t="shared" si="84"/>
        <v>2.6258205689273919E-2</v>
      </c>
      <c r="AQ83" s="1">
        <f t="shared" si="85"/>
        <v>0.65207877461707187</v>
      </c>
      <c r="AR83" s="1">
        <f t="shared" si="86"/>
        <v>1.0396603046751882</v>
      </c>
      <c r="AS83" t="str">
        <f t="shared" si="87"/>
        <v>NO</v>
      </c>
      <c r="AT83" t="str">
        <f t="shared" si="88"/>
        <v>NO</v>
      </c>
      <c r="AU83" t="str">
        <f t="shared" si="89"/>
        <v>NO</v>
      </c>
      <c r="AV83" t="str">
        <f t="shared" si="90"/>
        <v>NO</v>
      </c>
      <c r="AW83" t="str">
        <f t="shared" si="91"/>
        <v>NO</v>
      </c>
      <c r="AX83" t="str">
        <f t="shared" si="92"/>
        <v>NO</v>
      </c>
    </row>
    <row r="84" spans="1:50" x14ac:dyDescent="0.25">
      <c r="A84" t="s">
        <v>132</v>
      </c>
      <c r="B84">
        <v>1207.5</v>
      </c>
      <c r="C84">
        <v>1227.4000000000001</v>
      </c>
      <c r="D84">
        <v>1205.9000000000001</v>
      </c>
      <c r="E84">
        <v>1223.95</v>
      </c>
      <c r="F84">
        <v>20.400000000000091</v>
      </c>
      <c r="G84">
        <v>1.6949856674006141</v>
      </c>
      <c r="H84" s="1">
        <f t="shared" si="62"/>
        <v>1.3623188405797138</v>
      </c>
      <c r="I84" s="1">
        <f t="shared" si="63"/>
        <v>1.3623188405797138</v>
      </c>
      <c r="J84" s="1">
        <f t="shared" si="64"/>
        <v>0.28187425956943057</v>
      </c>
      <c r="K84" s="1">
        <f t="shared" si="65"/>
        <v>0.13250517598342931</v>
      </c>
      <c r="L84" s="1" t="str">
        <f t="shared" si="66"/>
        <v>NO</v>
      </c>
      <c r="M84" t="str">
        <f t="shared" si="67"/>
        <v>NO</v>
      </c>
      <c r="N84" t="str">
        <f t="shared" si="68"/>
        <v>NO</v>
      </c>
      <c r="O84" s="1" t="str">
        <f t="shared" si="69"/>
        <v>NO</v>
      </c>
      <c r="P84" s="1" t="str">
        <f t="shared" si="70"/>
        <v>NO</v>
      </c>
      <c r="Q84" s="1" t="str">
        <f t="shared" si="71"/>
        <v>NO</v>
      </c>
      <c r="R84" s="1" t="str">
        <f t="shared" si="72"/>
        <v>NO</v>
      </c>
      <c r="S84">
        <v>1235</v>
      </c>
      <c r="T84">
        <v>1235</v>
      </c>
      <c r="U84">
        <v>1192.5999999999999</v>
      </c>
      <c r="V84">
        <v>1203.55</v>
      </c>
      <c r="W84">
        <v>4.2000000000000446</v>
      </c>
      <c r="X84">
        <v>0.35018968607996381</v>
      </c>
      <c r="Y84" s="1">
        <f t="shared" si="73"/>
        <v>-2.546558704453445</v>
      </c>
      <c r="Z84" s="1">
        <f t="shared" si="74"/>
        <v>2.546558704453445</v>
      </c>
      <c r="AA84" s="1">
        <f t="shared" si="75"/>
        <v>0</v>
      </c>
      <c r="AB84" s="1">
        <f t="shared" si="76"/>
        <v>0.90980848323709407</v>
      </c>
      <c r="AC84" s="1" t="str">
        <f t="shared" si="77"/>
        <v>NO</v>
      </c>
      <c r="AD84" s="1" t="str">
        <f t="shared" si="78"/>
        <v>NO</v>
      </c>
      <c r="AE84" s="1" t="str">
        <f t="shared" si="79"/>
        <v>NO</v>
      </c>
      <c r="AF84" s="1" t="str">
        <f t="shared" si="80"/>
        <v>NO</v>
      </c>
      <c r="AG84" s="1" t="str">
        <f t="shared" si="81"/>
        <v>NO</v>
      </c>
      <c r="AH84" s="1" t="str">
        <f t="shared" si="82"/>
        <v>NO</v>
      </c>
      <c r="AI84">
        <v>1180</v>
      </c>
      <c r="AJ84">
        <v>1203.5</v>
      </c>
      <c r="AK84">
        <v>1173</v>
      </c>
      <c r="AL84">
        <v>1199.3499999999999</v>
      </c>
      <c r="AM84">
        <v>30.099999999999909</v>
      </c>
      <c r="AN84">
        <v>2.5742997648064918</v>
      </c>
      <c r="AO84" s="1">
        <f t="shared" si="83"/>
        <v>1.6398305084745686</v>
      </c>
      <c r="AP84" s="1">
        <f t="shared" si="84"/>
        <v>1.6398305084745686</v>
      </c>
      <c r="AQ84" s="1">
        <f t="shared" si="85"/>
        <v>0.34602076124568232</v>
      </c>
      <c r="AR84" s="1">
        <f t="shared" si="86"/>
        <v>0.59322033898305082</v>
      </c>
      <c r="AS84" t="str">
        <f t="shared" si="87"/>
        <v>NO</v>
      </c>
      <c r="AT84" t="str">
        <f t="shared" si="88"/>
        <v>NO</v>
      </c>
      <c r="AU84" t="str">
        <f t="shared" si="89"/>
        <v>NO</v>
      </c>
      <c r="AV84" t="str">
        <f t="shared" si="90"/>
        <v>NO</v>
      </c>
      <c r="AW84" t="str">
        <f t="shared" si="91"/>
        <v>NO</v>
      </c>
      <c r="AX84" t="str">
        <f t="shared" si="92"/>
        <v>NO</v>
      </c>
    </row>
    <row r="85" spans="1:50" x14ac:dyDescent="0.25">
      <c r="A85" t="s">
        <v>133</v>
      </c>
      <c r="B85">
        <v>574.6</v>
      </c>
      <c r="C85">
        <v>581</v>
      </c>
      <c r="D85">
        <v>567</v>
      </c>
      <c r="E85">
        <v>571</v>
      </c>
      <c r="F85">
        <v>0.5</v>
      </c>
      <c r="G85">
        <v>8.7642418930762495E-2</v>
      </c>
      <c r="H85" s="1">
        <f t="shared" si="62"/>
        <v>-0.62652279846850378</v>
      </c>
      <c r="I85" s="1">
        <f t="shared" si="63"/>
        <v>0.62652279846850378</v>
      </c>
      <c r="J85" s="1">
        <f t="shared" si="64"/>
        <v>1.1138183083884401</v>
      </c>
      <c r="K85" s="1">
        <f t="shared" si="65"/>
        <v>0.70052539404553416</v>
      </c>
      <c r="L85" s="1" t="str">
        <f t="shared" si="66"/>
        <v>NO</v>
      </c>
      <c r="M85" t="str">
        <f t="shared" si="67"/>
        <v>NO</v>
      </c>
      <c r="N85" t="str">
        <f t="shared" si="68"/>
        <v>NO</v>
      </c>
      <c r="O85" s="1" t="str">
        <f t="shared" si="69"/>
        <v>NO</v>
      </c>
      <c r="P85" s="1" t="str">
        <f t="shared" si="70"/>
        <v>NO</v>
      </c>
      <c r="Q85" s="1" t="str">
        <f t="shared" si="71"/>
        <v>NO</v>
      </c>
      <c r="R85" s="1" t="str">
        <f t="shared" si="72"/>
        <v>NO</v>
      </c>
      <c r="S85">
        <v>565.9</v>
      </c>
      <c r="T85">
        <v>574.29999999999995</v>
      </c>
      <c r="U85">
        <v>564.29999999999995</v>
      </c>
      <c r="V85">
        <v>570.5</v>
      </c>
      <c r="W85">
        <v>9.3500000000000227</v>
      </c>
      <c r="X85">
        <v>1.6662211529894011</v>
      </c>
      <c r="Y85" s="1">
        <f t="shared" si="73"/>
        <v>0.81286446368616772</v>
      </c>
      <c r="Z85" s="1">
        <f t="shared" si="74"/>
        <v>0.81286446368616772</v>
      </c>
      <c r="AA85" s="1">
        <f t="shared" si="75"/>
        <v>0.66608238387378693</v>
      </c>
      <c r="AB85" s="1">
        <f t="shared" si="76"/>
        <v>0.28273546562997398</v>
      </c>
      <c r="AC85" s="1" t="str">
        <f t="shared" si="77"/>
        <v>NO</v>
      </c>
      <c r="AD85" s="1" t="str">
        <f t="shared" si="78"/>
        <v>NO</v>
      </c>
      <c r="AE85" s="1" t="str">
        <f t="shared" si="79"/>
        <v>NO</v>
      </c>
      <c r="AF85" s="1" t="str">
        <f t="shared" si="80"/>
        <v>NO</v>
      </c>
      <c r="AG85" s="1" t="str">
        <f t="shared" si="81"/>
        <v>NO</v>
      </c>
      <c r="AH85" s="1" t="str">
        <f t="shared" si="82"/>
        <v>NO</v>
      </c>
      <c r="AI85">
        <v>562.95000000000005</v>
      </c>
      <c r="AJ85">
        <v>566.25</v>
      </c>
      <c r="AK85">
        <v>559.5</v>
      </c>
      <c r="AL85">
        <v>561.15</v>
      </c>
      <c r="AM85">
        <v>-0.35000000000002268</v>
      </c>
      <c r="AN85">
        <v>-6.2333036509354012E-2</v>
      </c>
      <c r="AO85" s="1">
        <f t="shared" si="83"/>
        <v>-0.31974420463630304</v>
      </c>
      <c r="AP85" s="1">
        <f t="shared" si="84"/>
        <v>0.31974420463630304</v>
      </c>
      <c r="AQ85" s="1">
        <f t="shared" si="85"/>
        <v>0.58619770849985864</v>
      </c>
      <c r="AR85" s="1">
        <f t="shared" si="86"/>
        <v>0.29403902699812479</v>
      </c>
      <c r="AS85" t="str">
        <f t="shared" si="87"/>
        <v>NO</v>
      </c>
      <c r="AT85" t="str">
        <f t="shared" si="88"/>
        <v>NO</v>
      </c>
      <c r="AU85" t="str">
        <f t="shared" si="89"/>
        <v>NO</v>
      </c>
      <c r="AV85" t="str">
        <f t="shared" si="90"/>
        <v>NO</v>
      </c>
      <c r="AW85" t="str">
        <f t="shared" si="91"/>
        <v>NO</v>
      </c>
      <c r="AX85" t="str">
        <f t="shared" si="92"/>
        <v>NO</v>
      </c>
    </row>
    <row r="86" spans="1:50" x14ac:dyDescent="0.25">
      <c r="A86" t="s">
        <v>134</v>
      </c>
      <c r="B86">
        <v>705.55</v>
      </c>
      <c r="C86">
        <v>712.55</v>
      </c>
      <c r="D86">
        <v>699.35</v>
      </c>
      <c r="E86">
        <v>709.15</v>
      </c>
      <c r="F86">
        <v>3.1499999999999768</v>
      </c>
      <c r="G86">
        <v>0.44617563739376448</v>
      </c>
      <c r="H86" s="1">
        <f t="shared" si="62"/>
        <v>0.51024023811211439</v>
      </c>
      <c r="I86" s="1">
        <f t="shared" si="63"/>
        <v>0.51024023811211439</v>
      </c>
      <c r="J86" s="1">
        <f t="shared" si="64"/>
        <v>0.4794472255517136</v>
      </c>
      <c r="K86" s="1">
        <f t="shared" si="65"/>
        <v>0.87874707674862629</v>
      </c>
      <c r="L86" s="1" t="str">
        <f t="shared" si="66"/>
        <v>NO</v>
      </c>
      <c r="M86" t="str">
        <f t="shared" si="67"/>
        <v>NO</v>
      </c>
      <c r="N86" t="str">
        <f t="shared" si="68"/>
        <v>NO</v>
      </c>
      <c r="O86" s="1" t="str">
        <f t="shared" si="69"/>
        <v>NO</v>
      </c>
      <c r="P86" s="1" t="str">
        <f t="shared" si="70"/>
        <v>NO</v>
      </c>
      <c r="Q86" s="1" t="str">
        <f t="shared" si="71"/>
        <v>NO</v>
      </c>
      <c r="R86" s="1" t="str">
        <f t="shared" si="72"/>
        <v>NO</v>
      </c>
      <c r="S86">
        <v>701.3</v>
      </c>
      <c r="T86">
        <v>710</v>
      </c>
      <c r="U86">
        <v>693</v>
      </c>
      <c r="V86">
        <v>706</v>
      </c>
      <c r="W86">
        <v>8.5</v>
      </c>
      <c r="X86">
        <v>1.218637992831541</v>
      </c>
      <c r="Y86" s="1">
        <f t="shared" si="73"/>
        <v>0.67018394410381377</v>
      </c>
      <c r="Z86" s="1">
        <f t="shared" si="74"/>
        <v>0.67018394410381377</v>
      </c>
      <c r="AA86" s="1">
        <f t="shared" si="75"/>
        <v>0.56657223796033995</v>
      </c>
      <c r="AB86" s="1">
        <f t="shared" si="76"/>
        <v>1.1835163268216107</v>
      </c>
      <c r="AC86" s="1" t="str">
        <f t="shared" si="77"/>
        <v>NO</v>
      </c>
      <c r="AD86" s="1" t="str">
        <f t="shared" si="78"/>
        <v>NO</v>
      </c>
      <c r="AE86" s="1" t="str">
        <f t="shared" si="79"/>
        <v>NO</v>
      </c>
      <c r="AF86" s="1" t="str">
        <f t="shared" si="80"/>
        <v>NO</v>
      </c>
      <c r="AG86" s="1" t="str">
        <f t="shared" si="81"/>
        <v>NO</v>
      </c>
      <c r="AH86" s="1" t="str">
        <f t="shared" si="82"/>
        <v>NO</v>
      </c>
      <c r="AI86">
        <v>689</v>
      </c>
      <c r="AJ86">
        <v>701</v>
      </c>
      <c r="AK86">
        <v>681.7</v>
      </c>
      <c r="AL86">
        <v>697.5</v>
      </c>
      <c r="AM86">
        <v>13.350000000000019</v>
      </c>
      <c r="AN86">
        <v>1.9513264634948511</v>
      </c>
      <c r="AO86" s="1">
        <f t="shared" si="83"/>
        <v>1.2336719883889695</v>
      </c>
      <c r="AP86" s="1">
        <f t="shared" si="84"/>
        <v>1.2336719883889695</v>
      </c>
      <c r="AQ86" s="1">
        <f t="shared" si="85"/>
        <v>0.50179211469534046</v>
      </c>
      <c r="AR86" s="1">
        <f t="shared" si="86"/>
        <v>1.0595065312046377</v>
      </c>
      <c r="AS86" t="str">
        <f t="shared" si="87"/>
        <v>NO</v>
      </c>
      <c r="AT86" t="str">
        <f t="shared" si="88"/>
        <v>NO</v>
      </c>
      <c r="AU86" t="str">
        <f t="shared" si="89"/>
        <v>NO</v>
      </c>
      <c r="AV86" t="str">
        <f t="shared" si="90"/>
        <v>NO</v>
      </c>
      <c r="AW86" t="str">
        <f t="shared" si="91"/>
        <v>NO</v>
      </c>
      <c r="AX86" t="str">
        <f t="shared" si="92"/>
        <v>NO</v>
      </c>
    </row>
    <row r="87" spans="1:50" x14ac:dyDescent="0.25">
      <c r="A87" t="s">
        <v>135</v>
      </c>
      <c r="B87">
        <v>3249</v>
      </c>
      <c r="C87">
        <v>3292.5</v>
      </c>
      <c r="D87">
        <v>3230.45</v>
      </c>
      <c r="E87">
        <v>3237.6</v>
      </c>
      <c r="F87">
        <v>-11.099999999999911</v>
      </c>
      <c r="G87">
        <v>-0.34167513159109519</v>
      </c>
      <c r="H87" s="1">
        <f t="shared" si="62"/>
        <v>-0.3508771929824589</v>
      </c>
      <c r="I87" s="1">
        <f t="shared" si="63"/>
        <v>0.3508771929824589</v>
      </c>
      <c r="J87" s="1">
        <f t="shared" si="64"/>
        <v>1.3388734995383196</v>
      </c>
      <c r="K87" s="1">
        <f t="shared" si="65"/>
        <v>0.22084259945639026</v>
      </c>
      <c r="L87" s="1" t="str">
        <f t="shared" si="66"/>
        <v>NO</v>
      </c>
      <c r="M87" t="str">
        <f t="shared" si="67"/>
        <v>NO</v>
      </c>
      <c r="N87" t="str">
        <f t="shared" si="68"/>
        <v>NO</v>
      </c>
      <c r="O87" s="1" t="str">
        <f t="shared" si="69"/>
        <v>NO</v>
      </c>
      <c r="P87" s="1" t="str">
        <f t="shared" si="70"/>
        <v>NO</v>
      </c>
      <c r="Q87" s="1" t="str">
        <f t="shared" si="71"/>
        <v>NO</v>
      </c>
      <c r="R87" s="1" t="str">
        <f t="shared" si="72"/>
        <v>NO</v>
      </c>
      <c r="S87">
        <v>3352.05</v>
      </c>
      <c r="T87">
        <v>3358.5</v>
      </c>
      <c r="U87">
        <v>3230.55</v>
      </c>
      <c r="V87">
        <v>3248.7</v>
      </c>
      <c r="W87">
        <v>-97.75</v>
      </c>
      <c r="X87">
        <v>-2.921005842011684</v>
      </c>
      <c r="Y87" s="1">
        <f t="shared" si="73"/>
        <v>-3.0831878999418376</v>
      </c>
      <c r="Z87" s="1">
        <f t="shared" si="74"/>
        <v>3.0831878999418376</v>
      </c>
      <c r="AA87" s="1">
        <f t="shared" si="75"/>
        <v>0.1924195641473074</v>
      </c>
      <c r="AB87" s="1">
        <f t="shared" si="76"/>
        <v>0.55868501246651392</v>
      </c>
      <c r="AC87" s="1" t="str">
        <f t="shared" si="77"/>
        <v>NO</v>
      </c>
      <c r="AD87" s="1" t="str">
        <f t="shared" si="78"/>
        <v>NO</v>
      </c>
      <c r="AE87" s="1" t="str">
        <f t="shared" si="79"/>
        <v>NO</v>
      </c>
      <c r="AF87" s="1" t="str">
        <f t="shared" si="80"/>
        <v>NO</v>
      </c>
      <c r="AG87" s="1" t="str">
        <f t="shared" si="81"/>
        <v>NO</v>
      </c>
      <c r="AH87" s="1" t="str">
        <f t="shared" si="82"/>
        <v>NO</v>
      </c>
      <c r="AI87">
        <v>3315</v>
      </c>
      <c r="AJ87">
        <v>3394.9</v>
      </c>
      <c r="AK87">
        <v>3301</v>
      </c>
      <c r="AL87">
        <v>3346.45</v>
      </c>
      <c r="AM87">
        <v>32.149999999999643</v>
      </c>
      <c r="AN87">
        <v>0.97003892224601374</v>
      </c>
      <c r="AO87" s="1">
        <f t="shared" si="83"/>
        <v>0.94871794871794324</v>
      </c>
      <c r="AP87" s="1">
        <f t="shared" si="84"/>
        <v>0.94871794871794324</v>
      </c>
      <c r="AQ87" s="1">
        <f t="shared" si="85"/>
        <v>1.4478028956057993</v>
      </c>
      <c r="AR87" s="1">
        <f t="shared" si="86"/>
        <v>0.42232277526395173</v>
      </c>
      <c r="AS87" t="str">
        <f t="shared" si="87"/>
        <v>NO</v>
      </c>
      <c r="AT87" t="str">
        <f t="shared" si="88"/>
        <v>NO</v>
      </c>
      <c r="AU87" t="str">
        <f t="shared" si="89"/>
        <v>NO</v>
      </c>
      <c r="AV87" t="str">
        <f t="shared" si="90"/>
        <v>NO</v>
      </c>
      <c r="AW87" t="str">
        <f t="shared" si="91"/>
        <v>NO</v>
      </c>
      <c r="AX87" t="str">
        <f t="shared" si="92"/>
        <v>NO</v>
      </c>
    </row>
    <row r="88" spans="1:50" x14ac:dyDescent="0.25">
      <c r="A88" t="s">
        <v>136</v>
      </c>
      <c r="B88">
        <v>467.5</v>
      </c>
      <c r="C88">
        <v>469.45</v>
      </c>
      <c r="D88">
        <v>467.5</v>
      </c>
      <c r="E88">
        <v>468.65</v>
      </c>
      <c r="F88">
        <v>1</v>
      </c>
      <c r="G88">
        <v>0.2138351331123704</v>
      </c>
      <c r="H88" s="1">
        <f t="shared" si="62"/>
        <v>0.24598930481282938</v>
      </c>
      <c r="I88" s="1">
        <f t="shared" si="63"/>
        <v>0.24598930481282938</v>
      </c>
      <c r="J88" s="1">
        <f t="shared" si="64"/>
        <v>0.17070308332444498</v>
      </c>
      <c r="K88" s="1">
        <f t="shared" si="65"/>
        <v>0</v>
      </c>
      <c r="L88" s="1" t="str">
        <f t="shared" si="66"/>
        <v>NO</v>
      </c>
      <c r="M88" t="str">
        <f t="shared" si="67"/>
        <v>NO</v>
      </c>
      <c r="N88" t="str">
        <f t="shared" si="68"/>
        <v>NO</v>
      </c>
      <c r="O88" s="1" t="str">
        <f t="shared" si="69"/>
        <v>NO</v>
      </c>
      <c r="P88" s="1" t="str">
        <f t="shared" si="70"/>
        <v>NO</v>
      </c>
      <c r="Q88" s="1" t="str">
        <f t="shared" si="71"/>
        <v>NO</v>
      </c>
      <c r="R88" s="1" t="str">
        <f t="shared" si="72"/>
        <v>NO</v>
      </c>
      <c r="S88">
        <v>466.55</v>
      </c>
      <c r="T88">
        <v>468.4</v>
      </c>
      <c r="U88">
        <v>466.55</v>
      </c>
      <c r="V88">
        <v>467.65</v>
      </c>
      <c r="W88">
        <v>0.34999999999996589</v>
      </c>
      <c r="X88">
        <v>7.4898352236243498E-2</v>
      </c>
      <c r="Y88" s="1">
        <f t="shared" si="73"/>
        <v>0.23577322902153378</v>
      </c>
      <c r="Z88" s="1">
        <f t="shared" si="74"/>
        <v>0.23577322902153378</v>
      </c>
      <c r="AA88" s="1">
        <f t="shared" si="75"/>
        <v>0.16037634983427779</v>
      </c>
      <c r="AB88" s="1">
        <f t="shared" si="76"/>
        <v>0</v>
      </c>
      <c r="AC88" s="1" t="str">
        <f t="shared" si="77"/>
        <v>NO</v>
      </c>
      <c r="AD88" s="1" t="str">
        <f t="shared" si="78"/>
        <v>NO</v>
      </c>
      <c r="AE88" s="1" t="str">
        <f t="shared" si="79"/>
        <v>NO</v>
      </c>
      <c r="AF88" s="1" t="str">
        <f t="shared" si="80"/>
        <v>NO</v>
      </c>
      <c r="AG88" s="1" t="str">
        <f t="shared" si="81"/>
        <v>NO</v>
      </c>
      <c r="AH88" s="1" t="str">
        <f t="shared" si="82"/>
        <v>NO</v>
      </c>
      <c r="AI88">
        <v>466.65</v>
      </c>
      <c r="AJ88">
        <v>467.8</v>
      </c>
      <c r="AK88">
        <v>466.65</v>
      </c>
      <c r="AL88">
        <v>467.3</v>
      </c>
      <c r="AM88">
        <v>0.1000000000000227</v>
      </c>
      <c r="AN88">
        <v>2.1404109589045959E-2</v>
      </c>
      <c r="AO88" s="1">
        <f t="shared" si="83"/>
        <v>0.13929068895318422</v>
      </c>
      <c r="AP88" s="1">
        <f t="shared" si="84"/>
        <v>0.13929068895318422</v>
      </c>
      <c r="AQ88" s="1">
        <f t="shared" si="85"/>
        <v>0.10699764605178687</v>
      </c>
      <c r="AR88" s="1">
        <f t="shared" si="86"/>
        <v>0</v>
      </c>
      <c r="AS88" t="str">
        <f t="shared" si="87"/>
        <v>NO</v>
      </c>
      <c r="AT88" t="str">
        <f t="shared" si="88"/>
        <v>NO</v>
      </c>
      <c r="AU88" t="str">
        <f t="shared" si="89"/>
        <v>NO</v>
      </c>
      <c r="AV88" t="str">
        <f t="shared" si="90"/>
        <v>NO</v>
      </c>
      <c r="AW88" t="str">
        <f t="shared" si="91"/>
        <v>NO</v>
      </c>
      <c r="AX88" t="str">
        <f t="shared" si="92"/>
        <v>NO</v>
      </c>
    </row>
    <row r="89" spans="1:50" x14ac:dyDescent="0.25">
      <c r="A89" t="s">
        <v>137</v>
      </c>
      <c r="B89">
        <v>181.8</v>
      </c>
      <c r="C89">
        <v>183.15</v>
      </c>
      <c r="D89">
        <v>179.3</v>
      </c>
      <c r="E89">
        <v>180.8</v>
      </c>
      <c r="F89">
        <v>-1.899999999999977</v>
      </c>
      <c r="G89">
        <v>-1.039956212369993</v>
      </c>
      <c r="H89" s="1">
        <f t="shared" si="62"/>
        <v>-0.55005500550054998</v>
      </c>
      <c r="I89" s="1">
        <f t="shared" si="63"/>
        <v>0.55005500550054998</v>
      </c>
      <c r="J89" s="1">
        <f t="shared" si="64"/>
        <v>0.74257425742573946</v>
      </c>
      <c r="K89" s="1">
        <f t="shared" si="65"/>
        <v>0.82964601769911495</v>
      </c>
      <c r="L89" s="1" t="str">
        <f t="shared" si="66"/>
        <v>NO</v>
      </c>
      <c r="M89" t="str">
        <f t="shared" si="67"/>
        <v>NO</v>
      </c>
      <c r="N89" t="str">
        <f t="shared" si="68"/>
        <v>NO</v>
      </c>
      <c r="O89" s="1" t="str">
        <f t="shared" si="69"/>
        <v>NO</v>
      </c>
      <c r="P89" s="1" t="str">
        <f t="shared" si="70"/>
        <v>NO</v>
      </c>
      <c r="Q89" s="1" t="str">
        <f t="shared" si="71"/>
        <v>NO</v>
      </c>
      <c r="R89" s="1" t="str">
        <f t="shared" si="72"/>
        <v>NO</v>
      </c>
      <c r="S89">
        <v>181</v>
      </c>
      <c r="T89">
        <v>183.85</v>
      </c>
      <c r="U89">
        <v>177.7</v>
      </c>
      <c r="V89">
        <v>182.7</v>
      </c>
      <c r="W89">
        <v>2.8999999999999768</v>
      </c>
      <c r="X89">
        <v>1.6129032258064391</v>
      </c>
      <c r="Y89" s="1">
        <f t="shared" si="73"/>
        <v>0.93922651933701029</v>
      </c>
      <c r="Z89" s="1">
        <f t="shared" si="74"/>
        <v>0.93922651933701029</v>
      </c>
      <c r="AA89" s="1">
        <f t="shared" si="75"/>
        <v>0.62944718117132226</v>
      </c>
      <c r="AB89" s="1">
        <f t="shared" si="76"/>
        <v>1.823204419889509</v>
      </c>
      <c r="AC89" s="1" t="str">
        <f t="shared" si="77"/>
        <v>NO</v>
      </c>
      <c r="AD89" s="1" t="str">
        <f t="shared" si="78"/>
        <v>NO</v>
      </c>
      <c r="AE89" s="1" t="str">
        <f t="shared" si="79"/>
        <v>NO</v>
      </c>
      <c r="AF89" s="1" t="str">
        <f t="shared" si="80"/>
        <v>NO</v>
      </c>
      <c r="AG89" s="1" t="str">
        <f t="shared" si="81"/>
        <v>NO</v>
      </c>
      <c r="AH89" s="1" t="str">
        <f t="shared" si="82"/>
        <v>NO</v>
      </c>
      <c r="AI89">
        <v>174.1</v>
      </c>
      <c r="AJ89">
        <v>180.55</v>
      </c>
      <c r="AK89">
        <v>172.35</v>
      </c>
      <c r="AL89">
        <v>179.8</v>
      </c>
      <c r="AM89">
        <v>6.1500000000000057</v>
      </c>
      <c r="AN89">
        <v>3.5416066801036599</v>
      </c>
      <c r="AO89" s="1">
        <f t="shared" si="83"/>
        <v>3.2739804709936919</v>
      </c>
      <c r="AP89" s="1">
        <f t="shared" si="84"/>
        <v>3.2739804709936919</v>
      </c>
      <c r="AQ89" s="1">
        <f t="shared" si="85"/>
        <v>0.41713014460511677</v>
      </c>
      <c r="AR89" s="1">
        <f t="shared" si="86"/>
        <v>1.0051694428489375</v>
      </c>
      <c r="AS89" t="str">
        <f t="shared" si="87"/>
        <v>NO</v>
      </c>
      <c r="AT89" t="str">
        <f t="shared" si="88"/>
        <v>NO</v>
      </c>
      <c r="AU89" t="str">
        <f t="shared" si="89"/>
        <v>NO</v>
      </c>
      <c r="AV89" t="str">
        <f t="shared" si="90"/>
        <v>YES</v>
      </c>
      <c r="AW89" t="str">
        <f t="shared" si="91"/>
        <v>NO</v>
      </c>
      <c r="AX89" t="str">
        <f t="shared" si="92"/>
        <v>NO</v>
      </c>
    </row>
    <row r="90" spans="1:50" x14ac:dyDescent="0.25">
      <c r="A90" t="s">
        <v>138</v>
      </c>
      <c r="B90">
        <v>174.75</v>
      </c>
      <c r="C90">
        <v>176.65</v>
      </c>
      <c r="D90">
        <v>171.6</v>
      </c>
      <c r="E90">
        <v>172.35</v>
      </c>
      <c r="F90">
        <v>-3.5</v>
      </c>
      <c r="G90">
        <v>-1.99033266988911</v>
      </c>
      <c r="H90" s="1">
        <f t="shared" si="62"/>
        <v>-1.3733905579399175</v>
      </c>
      <c r="I90" s="1">
        <f t="shared" si="63"/>
        <v>1.3733905579399175</v>
      </c>
      <c r="J90" s="1">
        <f t="shared" si="64"/>
        <v>1.0872675250357686</v>
      </c>
      <c r="K90" s="1">
        <f t="shared" si="65"/>
        <v>0.4351610095735422</v>
      </c>
      <c r="L90" s="1" t="str">
        <f t="shared" si="66"/>
        <v>NO</v>
      </c>
      <c r="M90" t="str">
        <f t="shared" si="67"/>
        <v>NO</v>
      </c>
      <c r="N90" t="str">
        <f t="shared" si="68"/>
        <v>NO</v>
      </c>
      <c r="O90" s="1" t="str">
        <f t="shared" si="69"/>
        <v>NO</v>
      </c>
      <c r="P90" s="1" t="str">
        <f t="shared" si="70"/>
        <v>NO</v>
      </c>
      <c r="Q90" s="1" t="str">
        <f t="shared" si="71"/>
        <v>NO</v>
      </c>
      <c r="R90" s="1" t="str">
        <f t="shared" si="72"/>
        <v>NO</v>
      </c>
      <c r="S90">
        <v>170</v>
      </c>
      <c r="T90">
        <v>176.9</v>
      </c>
      <c r="U90">
        <v>170</v>
      </c>
      <c r="V90">
        <v>175.85</v>
      </c>
      <c r="W90">
        <v>6.5499999999999829</v>
      </c>
      <c r="X90">
        <v>3.8688718251624228</v>
      </c>
      <c r="Y90" s="1">
        <f t="shared" si="73"/>
        <v>3.4411764705882324</v>
      </c>
      <c r="Z90" s="1">
        <f t="shared" si="74"/>
        <v>3.4411764705882324</v>
      </c>
      <c r="AA90" s="1">
        <f t="shared" si="75"/>
        <v>0.59709980096673954</v>
      </c>
      <c r="AB90" s="1">
        <f t="shared" si="76"/>
        <v>0</v>
      </c>
      <c r="AC90" s="1" t="str">
        <f t="shared" si="77"/>
        <v>NO</v>
      </c>
      <c r="AD90" s="1" t="str">
        <f t="shared" si="78"/>
        <v>YES</v>
      </c>
      <c r="AE90" s="1" t="str">
        <f t="shared" si="79"/>
        <v>NO</v>
      </c>
      <c r="AF90" s="1" t="str">
        <f t="shared" si="80"/>
        <v>NO</v>
      </c>
      <c r="AG90" s="1" t="str">
        <f t="shared" si="81"/>
        <v>NO</v>
      </c>
      <c r="AH90" s="1" t="str">
        <f t="shared" si="82"/>
        <v>NO</v>
      </c>
      <c r="AI90">
        <v>164.45</v>
      </c>
      <c r="AJ90">
        <v>169.85</v>
      </c>
      <c r="AK90">
        <v>163.4</v>
      </c>
      <c r="AL90">
        <v>169.3</v>
      </c>
      <c r="AM90">
        <v>5.25</v>
      </c>
      <c r="AN90">
        <v>3.200243828101188</v>
      </c>
      <c r="AO90" s="1">
        <f t="shared" si="83"/>
        <v>2.949224688355137</v>
      </c>
      <c r="AP90" s="1">
        <f t="shared" si="84"/>
        <v>2.949224688355137</v>
      </c>
      <c r="AQ90" s="1">
        <f t="shared" si="85"/>
        <v>0.32486709982278966</v>
      </c>
      <c r="AR90" s="1">
        <f t="shared" si="86"/>
        <v>0.63849194283975863</v>
      </c>
      <c r="AS90" t="str">
        <f t="shared" si="87"/>
        <v>NO</v>
      </c>
      <c r="AT90" t="str">
        <f t="shared" si="88"/>
        <v>NO</v>
      </c>
      <c r="AU90" t="str">
        <f t="shared" si="89"/>
        <v>NO</v>
      </c>
      <c r="AV90" t="str">
        <f t="shared" si="90"/>
        <v>YES</v>
      </c>
      <c r="AW90" t="str">
        <f t="shared" si="91"/>
        <v>NO</v>
      </c>
      <c r="AX90" t="str">
        <f t="shared" si="92"/>
        <v>NO</v>
      </c>
    </row>
    <row r="91" spans="1:50" x14ac:dyDescent="0.25">
      <c r="A91" t="s">
        <v>139</v>
      </c>
      <c r="B91">
        <v>2182.1</v>
      </c>
      <c r="C91">
        <v>2208.5</v>
      </c>
      <c r="D91">
        <v>2132.5500000000002</v>
      </c>
      <c r="E91">
        <v>2173.1</v>
      </c>
      <c r="F91">
        <v>-4.7000000000002728</v>
      </c>
      <c r="G91">
        <v>-0.21581412434568251</v>
      </c>
      <c r="H91" s="1">
        <f t="shared" si="62"/>
        <v>-0.41244672563127266</v>
      </c>
      <c r="I91" s="1">
        <f t="shared" si="63"/>
        <v>0.41244672563127266</v>
      </c>
      <c r="J91" s="1">
        <f t="shared" si="64"/>
        <v>1.209843728518404</v>
      </c>
      <c r="K91" s="1">
        <f t="shared" si="65"/>
        <v>1.8659978832083073</v>
      </c>
      <c r="L91" s="1" t="str">
        <f t="shared" si="66"/>
        <v>NO</v>
      </c>
      <c r="M91" t="str">
        <f t="shared" si="67"/>
        <v>NO</v>
      </c>
      <c r="N91" t="str">
        <f t="shared" si="68"/>
        <v>NO</v>
      </c>
      <c r="O91" s="1" t="str">
        <f t="shared" si="69"/>
        <v>NO</v>
      </c>
      <c r="P91" s="1" t="str">
        <f t="shared" si="70"/>
        <v>NO</v>
      </c>
      <c r="Q91" s="1" t="str">
        <f t="shared" si="71"/>
        <v>NO</v>
      </c>
      <c r="R91" s="1" t="str">
        <f t="shared" si="72"/>
        <v>NO</v>
      </c>
      <c r="S91">
        <v>2153.5500000000002</v>
      </c>
      <c r="T91">
        <v>2185</v>
      </c>
      <c r="U91">
        <v>2152.1</v>
      </c>
      <c r="V91">
        <v>2177.8000000000002</v>
      </c>
      <c r="W91">
        <v>27.25</v>
      </c>
      <c r="X91">
        <v>1.267117714073144</v>
      </c>
      <c r="Y91" s="1">
        <f t="shared" si="73"/>
        <v>1.1260476887000532</v>
      </c>
      <c r="Z91" s="1">
        <f t="shared" si="74"/>
        <v>1.1260476887000532</v>
      </c>
      <c r="AA91" s="1">
        <f t="shared" si="75"/>
        <v>0.33060887133803923</v>
      </c>
      <c r="AB91" s="1">
        <f t="shared" si="76"/>
        <v>6.7330686540840595E-2</v>
      </c>
      <c r="AC91" s="1" t="str">
        <f t="shared" si="77"/>
        <v>NO</v>
      </c>
      <c r="AD91" s="1" t="str">
        <f t="shared" si="78"/>
        <v>NO</v>
      </c>
      <c r="AE91" s="1" t="str">
        <f t="shared" si="79"/>
        <v>NO</v>
      </c>
      <c r="AF91" s="1" t="str">
        <f t="shared" si="80"/>
        <v>NO</v>
      </c>
      <c r="AG91" s="1" t="str">
        <f t="shared" si="81"/>
        <v>NO</v>
      </c>
      <c r="AH91" s="1" t="str">
        <f t="shared" si="82"/>
        <v>NO</v>
      </c>
      <c r="AI91">
        <v>2171.9</v>
      </c>
      <c r="AJ91">
        <v>2171.9</v>
      </c>
      <c r="AK91">
        <v>2144.0500000000002</v>
      </c>
      <c r="AL91">
        <v>2150.5500000000002</v>
      </c>
      <c r="AM91">
        <v>-2</v>
      </c>
      <c r="AN91">
        <v>-9.291305660727972E-2</v>
      </c>
      <c r="AO91" s="1">
        <f t="shared" si="83"/>
        <v>-0.98301026750770792</v>
      </c>
      <c r="AP91" s="1">
        <f t="shared" si="84"/>
        <v>0.98301026750770792</v>
      </c>
      <c r="AQ91" s="1">
        <f t="shared" si="85"/>
        <v>0</v>
      </c>
      <c r="AR91" s="1">
        <f t="shared" si="86"/>
        <v>0.30224826207249306</v>
      </c>
      <c r="AS91" t="str">
        <f t="shared" si="87"/>
        <v>NO</v>
      </c>
      <c r="AT91" t="str">
        <f t="shared" si="88"/>
        <v>NO</v>
      </c>
      <c r="AU91" t="str">
        <f t="shared" si="89"/>
        <v>NO</v>
      </c>
      <c r="AV91" t="str">
        <f t="shared" si="90"/>
        <v>NO</v>
      </c>
      <c r="AW91" t="str">
        <f t="shared" si="91"/>
        <v>NO</v>
      </c>
      <c r="AX91" t="str">
        <f t="shared" si="92"/>
        <v>NO</v>
      </c>
    </row>
    <row r="92" spans="1:50" x14ac:dyDescent="0.25">
      <c r="A92" t="s">
        <v>140</v>
      </c>
      <c r="B92">
        <v>221.5</v>
      </c>
      <c r="C92">
        <v>224.8</v>
      </c>
      <c r="D92">
        <v>217.4</v>
      </c>
      <c r="E92">
        <v>222.85</v>
      </c>
      <c r="F92">
        <v>1.9499999999999891</v>
      </c>
      <c r="G92">
        <v>0.88275237664100881</v>
      </c>
      <c r="H92" s="1">
        <f t="shared" si="62"/>
        <v>0.609480812641081</v>
      </c>
      <c r="I92" s="1">
        <f t="shared" si="63"/>
        <v>0.609480812641081</v>
      </c>
      <c r="J92" s="1">
        <f t="shared" si="64"/>
        <v>0.87502804577070536</v>
      </c>
      <c r="K92" s="1">
        <f t="shared" si="65"/>
        <v>1.8510158013543991</v>
      </c>
      <c r="L92" s="1" t="str">
        <f t="shared" si="66"/>
        <v>NO</v>
      </c>
      <c r="M92" t="str">
        <f t="shared" si="67"/>
        <v>NO</v>
      </c>
      <c r="N92" t="str">
        <f t="shared" si="68"/>
        <v>NO</v>
      </c>
      <c r="O92" s="1" t="str">
        <f t="shared" si="69"/>
        <v>NO</v>
      </c>
      <c r="P92" s="1" t="str">
        <f t="shared" si="70"/>
        <v>NO</v>
      </c>
      <c r="Q92" s="1" t="str">
        <f t="shared" si="71"/>
        <v>NO</v>
      </c>
      <c r="R92" s="1" t="str">
        <f t="shared" si="72"/>
        <v>NO</v>
      </c>
      <c r="S92">
        <v>215.5</v>
      </c>
      <c r="T92">
        <v>222.5</v>
      </c>
      <c r="U92">
        <v>212.65</v>
      </c>
      <c r="V92">
        <v>220.9</v>
      </c>
      <c r="W92">
        <v>9.1500000000000057</v>
      </c>
      <c r="X92">
        <v>4.3211334120425056</v>
      </c>
      <c r="Y92" s="1">
        <f t="shared" si="73"/>
        <v>2.5058004640371259</v>
      </c>
      <c r="Z92" s="1">
        <f t="shared" si="74"/>
        <v>2.5058004640371259</v>
      </c>
      <c r="AA92" s="1">
        <f t="shared" si="75"/>
        <v>0.72430964237211148</v>
      </c>
      <c r="AB92" s="1">
        <f t="shared" si="76"/>
        <v>1.3225058004640344</v>
      </c>
      <c r="AC92" s="1" t="str">
        <f t="shared" si="77"/>
        <v>NO</v>
      </c>
      <c r="AD92" s="1" t="str">
        <f t="shared" si="78"/>
        <v>NO</v>
      </c>
      <c r="AE92" s="1" t="str">
        <f t="shared" si="79"/>
        <v>NO</v>
      </c>
      <c r="AF92" s="1" t="str">
        <f t="shared" si="80"/>
        <v>NO</v>
      </c>
      <c r="AG92" s="1" t="str">
        <f t="shared" si="81"/>
        <v>NO</v>
      </c>
      <c r="AH92" s="1" t="str">
        <f t="shared" si="82"/>
        <v>NO</v>
      </c>
      <c r="AI92">
        <v>213.5</v>
      </c>
      <c r="AJ92">
        <v>216</v>
      </c>
      <c r="AK92">
        <v>209.45</v>
      </c>
      <c r="AL92">
        <v>211.75</v>
      </c>
      <c r="AM92">
        <v>4.25</v>
      </c>
      <c r="AN92">
        <v>2.0481927710843379</v>
      </c>
      <c r="AO92" s="1">
        <f t="shared" si="83"/>
        <v>-0.81967213114754101</v>
      </c>
      <c r="AP92" s="1">
        <f t="shared" si="84"/>
        <v>0.81967213114754101</v>
      </c>
      <c r="AQ92" s="1">
        <f t="shared" si="85"/>
        <v>1.1709601873536302</v>
      </c>
      <c r="AR92" s="1">
        <f t="shared" si="86"/>
        <v>1.0861865407320006</v>
      </c>
      <c r="AS92" t="str">
        <f t="shared" si="87"/>
        <v>NO</v>
      </c>
      <c r="AT92" t="str">
        <f t="shared" si="88"/>
        <v>NO</v>
      </c>
      <c r="AU92" t="str">
        <f t="shared" si="89"/>
        <v>NO</v>
      </c>
      <c r="AV92" t="str">
        <f t="shared" si="90"/>
        <v>NO</v>
      </c>
      <c r="AW92" t="str">
        <f t="shared" si="91"/>
        <v>NO</v>
      </c>
      <c r="AX92" t="str">
        <f t="shared" si="92"/>
        <v>NO</v>
      </c>
    </row>
    <row r="93" spans="1:50" x14ac:dyDescent="0.25">
      <c r="A93" t="s">
        <v>141</v>
      </c>
      <c r="B93">
        <v>31.4</v>
      </c>
      <c r="C93">
        <v>31.75</v>
      </c>
      <c r="D93">
        <v>31.2</v>
      </c>
      <c r="E93">
        <v>31.25</v>
      </c>
      <c r="F93">
        <v>-0.14999999999999861</v>
      </c>
      <c r="G93">
        <v>-0.4777070063694222</v>
      </c>
      <c r="H93" s="1">
        <f t="shared" si="62"/>
        <v>-0.4777070063694222</v>
      </c>
      <c r="I93" s="1">
        <f t="shared" si="63"/>
        <v>0.4777070063694222</v>
      </c>
      <c r="J93" s="1">
        <f t="shared" si="64"/>
        <v>1.1146496815286671</v>
      </c>
      <c r="K93" s="1">
        <f t="shared" si="65"/>
        <v>0.16000000000000228</v>
      </c>
      <c r="L93" s="1" t="str">
        <f t="shared" si="66"/>
        <v>NO</v>
      </c>
      <c r="M93" t="str">
        <f t="shared" si="67"/>
        <v>NO</v>
      </c>
      <c r="N93" t="str">
        <f t="shared" si="68"/>
        <v>NO</v>
      </c>
      <c r="O93" s="1" t="str">
        <f t="shared" si="69"/>
        <v>NO</v>
      </c>
      <c r="P93" s="1" t="str">
        <f t="shared" si="70"/>
        <v>NO</v>
      </c>
      <c r="Q93" s="1" t="str">
        <f t="shared" si="71"/>
        <v>NO</v>
      </c>
      <c r="R93" s="1" t="str">
        <f t="shared" si="72"/>
        <v>NO</v>
      </c>
      <c r="S93">
        <v>31.45</v>
      </c>
      <c r="T93">
        <v>31.6</v>
      </c>
      <c r="U93">
        <v>31.2</v>
      </c>
      <c r="V93">
        <v>31.4</v>
      </c>
      <c r="W93">
        <v>0.19999999999999929</v>
      </c>
      <c r="X93">
        <v>0.64102564102563875</v>
      </c>
      <c r="Y93" s="1">
        <f t="shared" si="73"/>
        <v>-0.15898251192369067</v>
      </c>
      <c r="Z93" s="1">
        <f t="shared" si="74"/>
        <v>0.15898251192369067</v>
      </c>
      <c r="AA93" s="1">
        <f t="shared" si="75"/>
        <v>0.47694753577107202</v>
      </c>
      <c r="AB93" s="1">
        <f t="shared" si="76"/>
        <v>0.63694267515923342</v>
      </c>
      <c r="AC93" s="1" t="str">
        <f t="shared" si="77"/>
        <v>NO</v>
      </c>
      <c r="AD93" s="1" t="str">
        <f t="shared" si="78"/>
        <v>NO</v>
      </c>
      <c r="AE93" s="1" t="str">
        <f t="shared" si="79"/>
        <v>NO</v>
      </c>
      <c r="AF93" s="1" t="str">
        <f t="shared" si="80"/>
        <v>NO</v>
      </c>
      <c r="AG93" s="1" t="str">
        <f t="shared" si="81"/>
        <v>NO</v>
      </c>
      <c r="AH93" s="1" t="str">
        <f t="shared" si="82"/>
        <v>NO</v>
      </c>
      <c r="AI93">
        <v>31.5</v>
      </c>
      <c r="AJ93">
        <v>31.65</v>
      </c>
      <c r="AK93">
        <v>31.1</v>
      </c>
      <c r="AL93">
        <v>31.2</v>
      </c>
      <c r="AM93">
        <v>0</v>
      </c>
      <c r="AN93">
        <v>0</v>
      </c>
      <c r="AO93" s="1">
        <f t="shared" si="83"/>
        <v>-0.95238095238095477</v>
      </c>
      <c r="AP93" s="1">
        <f t="shared" si="84"/>
        <v>0.95238095238095477</v>
      </c>
      <c r="AQ93" s="1">
        <f t="shared" si="85"/>
        <v>0.47619047619047161</v>
      </c>
      <c r="AR93" s="1">
        <f t="shared" si="86"/>
        <v>0.32051282051281371</v>
      </c>
      <c r="AS93" t="str">
        <f t="shared" si="87"/>
        <v>NO</v>
      </c>
      <c r="AT93" t="str">
        <f t="shared" si="88"/>
        <v>NO</v>
      </c>
      <c r="AU93" t="str">
        <f t="shared" si="89"/>
        <v>NO</v>
      </c>
      <c r="AV93" t="str">
        <f t="shared" si="90"/>
        <v>NO</v>
      </c>
      <c r="AW93" t="str">
        <f t="shared" si="91"/>
        <v>NO</v>
      </c>
      <c r="AX93" t="str">
        <f t="shared" si="92"/>
        <v>NO</v>
      </c>
    </row>
    <row r="94" spans="1:50" x14ac:dyDescent="0.25">
      <c r="A94" t="s">
        <v>142</v>
      </c>
      <c r="B94">
        <v>2025</v>
      </c>
      <c r="C94">
        <v>2041.7</v>
      </c>
      <c r="D94">
        <v>2004.05</v>
      </c>
      <c r="E94">
        <v>2015.3</v>
      </c>
      <c r="F94">
        <v>-16.200000000000049</v>
      </c>
      <c r="G94">
        <v>-0.79744031503815138</v>
      </c>
      <c r="H94" s="1">
        <f t="shared" si="62"/>
        <v>-0.47901234567901457</v>
      </c>
      <c r="I94" s="1">
        <f t="shared" si="63"/>
        <v>0.47901234567901457</v>
      </c>
      <c r="J94" s="1">
        <f t="shared" si="64"/>
        <v>0.82469135802469351</v>
      </c>
      <c r="K94" s="1">
        <f t="shared" si="65"/>
        <v>0.55822954398848801</v>
      </c>
      <c r="L94" s="1" t="str">
        <f t="shared" si="66"/>
        <v>NO</v>
      </c>
      <c r="M94" t="str">
        <f t="shared" si="67"/>
        <v>NO</v>
      </c>
      <c r="N94" t="str">
        <f t="shared" si="68"/>
        <v>NO</v>
      </c>
      <c r="O94" s="1" t="str">
        <f t="shared" si="69"/>
        <v>NO</v>
      </c>
      <c r="P94" s="1" t="str">
        <f t="shared" si="70"/>
        <v>NO</v>
      </c>
      <c r="Q94" s="1" t="str">
        <f t="shared" si="71"/>
        <v>NO</v>
      </c>
      <c r="R94" s="1" t="str">
        <f t="shared" si="72"/>
        <v>NO</v>
      </c>
      <c r="S94">
        <v>1985</v>
      </c>
      <c r="T94">
        <v>2039.9</v>
      </c>
      <c r="U94">
        <v>1983.1</v>
      </c>
      <c r="V94">
        <v>2031.5</v>
      </c>
      <c r="W94">
        <v>69.799999999999955</v>
      </c>
      <c r="X94">
        <v>3.5581383493908318</v>
      </c>
      <c r="Y94" s="1">
        <f t="shared" si="73"/>
        <v>2.3425692695214106</v>
      </c>
      <c r="Z94" s="1">
        <f t="shared" si="74"/>
        <v>2.3425692695214106</v>
      </c>
      <c r="AA94" s="1">
        <f t="shared" si="75"/>
        <v>0.41348757076052622</v>
      </c>
      <c r="AB94" s="1">
        <f t="shared" si="76"/>
        <v>9.5717884130986947E-2</v>
      </c>
      <c r="AC94" s="1" t="str">
        <f t="shared" si="77"/>
        <v>NO</v>
      </c>
      <c r="AD94" s="1" t="str">
        <f t="shared" si="78"/>
        <v>NO</v>
      </c>
      <c r="AE94" s="1" t="str">
        <f t="shared" si="79"/>
        <v>NO</v>
      </c>
      <c r="AF94" s="1" t="str">
        <f t="shared" si="80"/>
        <v>NO</v>
      </c>
      <c r="AG94" s="1" t="str">
        <f t="shared" si="81"/>
        <v>NO</v>
      </c>
      <c r="AH94" s="1" t="str">
        <f t="shared" si="82"/>
        <v>NO</v>
      </c>
      <c r="AI94">
        <v>1948.4</v>
      </c>
      <c r="AJ94">
        <v>1983.7</v>
      </c>
      <c r="AK94">
        <v>1939.35</v>
      </c>
      <c r="AL94">
        <v>1961.7</v>
      </c>
      <c r="AM94">
        <v>14.5</v>
      </c>
      <c r="AN94">
        <v>0.74465899753492193</v>
      </c>
      <c r="AO94" s="1">
        <f t="shared" si="83"/>
        <v>0.68261137343461065</v>
      </c>
      <c r="AP94" s="1">
        <f t="shared" si="84"/>
        <v>0.68261137343461065</v>
      </c>
      <c r="AQ94" s="1">
        <f t="shared" si="85"/>
        <v>1.1214762705816383</v>
      </c>
      <c r="AR94" s="1">
        <f t="shared" si="86"/>
        <v>0.46448367891604297</v>
      </c>
      <c r="AS94" t="str">
        <f t="shared" si="87"/>
        <v>NO</v>
      </c>
      <c r="AT94" t="str">
        <f t="shared" si="88"/>
        <v>NO</v>
      </c>
      <c r="AU94" t="str">
        <f t="shared" si="89"/>
        <v>NO</v>
      </c>
      <c r="AV94" t="str">
        <f t="shared" si="90"/>
        <v>YES</v>
      </c>
      <c r="AW94" t="str">
        <f t="shared" si="91"/>
        <v>NO</v>
      </c>
      <c r="AX94" t="str">
        <f t="shared" si="92"/>
        <v>NO</v>
      </c>
    </row>
    <row r="95" spans="1:50" x14ac:dyDescent="0.25">
      <c r="A95" t="s">
        <v>143</v>
      </c>
      <c r="B95">
        <v>413.5</v>
      </c>
      <c r="C95">
        <v>416.9</v>
      </c>
      <c r="D95">
        <v>411</v>
      </c>
      <c r="E95">
        <v>414.6</v>
      </c>
      <c r="F95">
        <v>-2.5</v>
      </c>
      <c r="G95">
        <v>-0.59937664828578274</v>
      </c>
      <c r="H95" s="1">
        <f t="shared" si="62"/>
        <v>0.26602176541717598</v>
      </c>
      <c r="I95" s="1">
        <f t="shared" si="63"/>
        <v>0.26602176541717598</v>
      </c>
      <c r="J95" s="1">
        <f t="shared" si="64"/>
        <v>0.55475156777615886</v>
      </c>
      <c r="K95" s="1">
        <f t="shared" si="65"/>
        <v>0.60459492140266025</v>
      </c>
      <c r="L95" s="1" t="str">
        <f t="shared" si="66"/>
        <v>NO</v>
      </c>
      <c r="M95" t="str">
        <f t="shared" si="67"/>
        <v>NO</v>
      </c>
      <c r="N95" t="str">
        <f t="shared" si="68"/>
        <v>NO</v>
      </c>
      <c r="O95" s="1" t="str">
        <f t="shared" si="69"/>
        <v>NO</v>
      </c>
      <c r="P95" s="1" t="str">
        <f t="shared" si="70"/>
        <v>NO</v>
      </c>
      <c r="Q95" s="1" t="str">
        <f t="shared" si="71"/>
        <v>NO</v>
      </c>
      <c r="R95" s="1" t="str">
        <f t="shared" si="72"/>
        <v>NO</v>
      </c>
      <c r="S95">
        <v>402.05</v>
      </c>
      <c r="T95">
        <v>418.75</v>
      </c>
      <c r="U95">
        <v>401.15</v>
      </c>
      <c r="V95">
        <v>417.1</v>
      </c>
      <c r="W95">
        <v>21</v>
      </c>
      <c r="X95">
        <v>5.3016914920474623</v>
      </c>
      <c r="Y95" s="1">
        <f t="shared" si="73"/>
        <v>3.7433155080213929</v>
      </c>
      <c r="Z95" s="1">
        <f t="shared" si="74"/>
        <v>3.7433155080213929</v>
      </c>
      <c r="AA95" s="1">
        <f t="shared" si="75"/>
        <v>0.39558858786861117</v>
      </c>
      <c r="AB95" s="1">
        <f t="shared" si="76"/>
        <v>0.22385275463251689</v>
      </c>
      <c r="AC95" s="1" t="str">
        <f t="shared" si="77"/>
        <v>NO</v>
      </c>
      <c r="AD95" s="1" t="str">
        <f t="shared" si="78"/>
        <v>NO</v>
      </c>
      <c r="AE95" s="1" t="str">
        <f t="shared" si="79"/>
        <v>NO</v>
      </c>
      <c r="AF95" s="1" t="str">
        <f t="shared" si="80"/>
        <v>NO</v>
      </c>
      <c r="AG95" s="1" t="str">
        <f t="shared" si="81"/>
        <v>NO</v>
      </c>
      <c r="AH95" s="1" t="str">
        <f t="shared" si="82"/>
        <v>NO</v>
      </c>
      <c r="AI95">
        <v>394</v>
      </c>
      <c r="AJ95">
        <v>401.3</v>
      </c>
      <c r="AK95">
        <v>390.5</v>
      </c>
      <c r="AL95">
        <v>396.1</v>
      </c>
      <c r="AM95">
        <v>5.1000000000000227</v>
      </c>
      <c r="AN95">
        <v>1.3043478260869621</v>
      </c>
      <c r="AO95" s="1">
        <f t="shared" si="83"/>
        <v>0.53299492385787384</v>
      </c>
      <c r="AP95" s="1">
        <f t="shared" si="84"/>
        <v>0.53299492385787384</v>
      </c>
      <c r="AQ95" s="1">
        <f t="shared" si="85"/>
        <v>1.3127997980307975</v>
      </c>
      <c r="AR95" s="1">
        <f t="shared" si="86"/>
        <v>0.88832487309644681</v>
      </c>
      <c r="AS95" t="str">
        <f t="shared" si="87"/>
        <v>NO</v>
      </c>
      <c r="AT95" t="str">
        <f t="shared" si="88"/>
        <v>NO</v>
      </c>
      <c r="AU95" t="str">
        <f t="shared" si="89"/>
        <v>NO</v>
      </c>
      <c r="AV95" t="str">
        <f t="shared" si="90"/>
        <v>NO</v>
      </c>
      <c r="AW95" t="str">
        <f t="shared" si="91"/>
        <v>NO</v>
      </c>
      <c r="AX95" t="str">
        <f t="shared" si="92"/>
        <v>NO</v>
      </c>
    </row>
    <row r="96" spans="1:50" x14ac:dyDescent="0.25">
      <c r="A96" t="s">
        <v>144</v>
      </c>
      <c r="B96">
        <v>1254.0999999999999</v>
      </c>
      <c r="C96">
        <v>1260.5</v>
      </c>
      <c r="D96">
        <v>1234</v>
      </c>
      <c r="E96">
        <v>1245.8</v>
      </c>
      <c r="F96">
        <v>-8.2999999999999545</v>
      </c>
      <c r="G96">
        <v>-0.66182920022326408</v>
      </c>
      <c r="H96" s="1">
        <f t="shared" si="62"/>
        <v>-0.66182920022326408</v>
      </c>
      <c r="I96" s="1">
        <f t="shared" si="63"/>
        <v>0.66182920022326408</v>
      </c>
      <c r="J96" s="1">
        <f t="shared" si="64"/>
        <v>0.5103261302926474</v>
      </c>
      <c r="K96" s="1">
        <f t="shared" si="65"/>
        <v>0.94718253331192459</v>
      </c>
      <c r="L96" s="1" t="str">
        <f t="shared" si="66"/>
        <v>NO</v>
      </c>
      <c r="M96" t="str">
        <f t="shared" si="67"/>
        <v>NO</v>
      </c>
      <c r="N96" t="str">
        <f t="shared" si="68"/>
        <v>NO</v>
      </c>
      <c r="O96" s="1" t="str">
        <f t="shared" si="69"/>
        <v>NO</v>
      </c>
      <c r="P96" s="1" t="str">
        <f t="shared" si="70"/>
        <v>NO</v>
      </c>
      <c r="Q96" s="1" t="str">
        <f t="shared" si="71"/>
        <v>NO</v>
      </c>
      <c r="R96" s="1" t="str">
        <f t="shared" si="72"/>
        <v>NO</v>
      </c>
      <c r="S96">
        <v>1239</v>
      </c>
      <c r="T96">
        <v>1261</v>
      </c>
      <c r="U96">
        <v>1239</v>
      </c>
      <c r="V96">
        <v>1254.0999999999999</v>
      </c>
      <c r="W96">
        <v>15.14999999999986</v>
      </c>
      <c r="X96">
        <v>1.222809637192773</v>
      </c>
      <c r="Y96" s="1">
        <f t="shared" si="73"/>
        <v>1.2187247780468047</v>
      </c>
      <c r="Z96" s="1">
        <f t="shared" si="74"/>
        <v>1.2187247780468047</v>
      </c>
      <c r="AA96" s="1">
        <f t="shared" si="75"/>
        <v>0.55019535922175988</v>
      </c>
      <c r="AB96" s="1">
        <f t="shared" si="76"/>
        <v>0</v>
      </c>
      <c r="AC96" s="1" t="str">
        <f t="shared" si="77"/>
        <v>NO</v>
      </c>
      <c r="AD96" s="1" t="str">
        <f t="shared" si="78"/>
        <v>NO</v>
      </c>
      <c r="AE96" s="1" t="str">
        <f t="shared" si="79"/>
        <v>NO</v>
      </c>
      <c r="AF96" s="1" t="str">
        <f t="shared" si="80"/>
        <v>NO</v>
      </c>
      <c r="AG96" s="1" t="str">
        <f t="shared" si="81"/>
        <v>NO</v>
      </c>
      <c r="AH96" s="1" t="str">
        <f t="shared" si="82"/>
        <v>NO</v>
      </c>
      <c r="AI96">
        <v>1240.2</v>
      </c>
      <c r="AJ96">
        <v>1256</v>
      </c>
      <c r="AK96">
        <v>1228.05</v>
      </c>
      <c r="AL96">
        <v>1238.95</v>
      </c>
      <c r="AM96">
        <v>-11.700000000000051</v>
      </c>
      <c r="AN96">
        <v>-0.93551353296286288</v>
      </c>
      <c r="AO96" s="1">
        <f t="shared" si="83"/>
        <v>-0.10079019512981777</v>
      </c>
      <c r="AP96" s="1">
        <f t="shared" si="84"/>
        <v>0.10079019512981777</v>
      </c>
      <c r="AQ96" s="1">
        <f t="shared" si="85"/>
        <v>1.2739880664408929</v>
      </c>
      <c r="AR96" s="1">
        <f t="shared" si="86"/>
        <v>0.87977723071956826</v>
      </c>
      <c r="AS96" t="str">
        <f t="shared" si="87"/>
        <v>NO</v>
      </c>
      <c r="AT96" t="str">
        <f t="shared" si="88"/>
        <v>NO</v>
      </c>
      <c r="AU96" t="str">
        <f t="shared" si="89"/>
        <v>NO</v>
      </c>
      <c r="AV96" t="str">
        <f t="shared" si="90"/>
        <v>NO</v>
      </c>
      <c r="AW96" t="str">
        <f t="shared" si="91"/>
        <v>NO</v>
      </c>
      <c r="AX96" t="str">
        <f t="shared" si="92"/>
        <v>NO</v>
      </c>
    </row>
    <row r="97" spans="1:50" x14ac:dyDescent="0.25">
      <c r="A97" t="s">
        <v>145</v>
      </c>
      <c r="B97">
        <v>423</v>
      </c>
      <c r="C97">
        <v>426.1</v>
      </c>
      <c r="D97">
        <v>418.55</v>
      </c>
      <c r="E97">
        <v>421.55</v>
      </c>
      <c r="F97">
        <v>-1.6999999999999891</v>
      </c>
      <c r="G97">
        <v>-0.40165386887182247</v>
      </c>
      <c r="H97" s="1">
        <f t="shared" si="62"/>
        <v>-0.34278959810874438</v>
      </c>
      <c r="I97" s="1">
        <f t="shared" si="63"/>
        <v>0.34278959810874438</v>
      </c>
      <c r="J97" s="1">
        <f t="shared" si="64"/>
        <v>0.73286052009456804</v>
      </c>
      <c r="K97" s="1">
        <f t="shared" si="65"/>
        <v>0.71165935238998934</v>
      </c>
      <c r="L97" s="1" t="str">
        <f t="shared" si="66"/>
        <v>NO</v>
      </c>
      <c r="M97" t="str">
        <f t="shared" si="67"/>
        <v>NO</v>
      </c>
      <c r="N97" t="str">
        <f t="shared" si="68"/>
        <v>NO</v>
      </c>
      <c r="O97" s="1" t="str">
        <f t="shared" si="69"/>
        <v>NO</v>
      </c>
      <c r="P97" s="1" t="str">
        <f t="shared" si="70"/>
        <v>NO</v>
      </c>
      <c r="Q97" s="1" t="str">
        <f t="shared" si="71"/>
        <v>NO</v>
      </c>
      <c r="R97" s="1" t="str">
        <f t="shared" si="72"/>
        <v>NO</v>
      </c>
      <c r="S97">
        <v>416</v>
      </c>
      <c r="T97">
        <v>425.5</v>
      </c>
      <c r="U97">
        <v>413.4</v>
      </c>
      <c r="V97">
        <v>423.25</v>
      </c>
      <c r="W97">
        <v>8.5</v>
      </c>
      <c r="X97">
        <v>2.0494273658830622</v>
      </c>
      <c r="Y97" s="1">
        <f t="shared" si="73"/>
        <v>1.7427884615384617</v>
      </c>
      <c r="Z97" s="1">
        <f t="shared" si="74"/>
        <v>1.7427884615384617</v>
      </c>
      <c r="AA97" s="1">
        <f t="shared" si="75"/>
        <v>0.53160070880094501</v>
      </c>
      <c r="AB97" s="1">
        <f t="shared" si="76"/>
        <v>0.62500000000000555</v>
      </c>
      <c r="AC97" s="1" t="str">
        <f t="shared" si="77"/>
        <v>NO</v>
      </c>
      <c r="AD97" s="1" t="str">
        <f t="shared" si="78"/>
        <v>NO</v>
      </c>
      <c r="AE97" s="1" t="str">
        <f t="shared" si="79"/>
        <v>NO</v>
      </c>
      <c r="AF97" s="1" t="str">
        <f t="shared" si="80"/>
        <v>NO</v>
      </c>
      <c r="AG97" s="1" t="str">
        <f t="shared" si="81"/>
        <v>NO</v>
      </c>
      <c r="AH97" s="1" t="str">
        <f t="shared" si="82"/>
        <v>NO</v>
      </c>
      <c r="AI97">
        <v>418</v>
      </c>
      <c r="AJ97">
        <v>424</v>
      </c>
      <c r="AK97">
        <v>412.25</v>
      </c>
      <c r="AL97">
        <v>414.75</v>
      </c>
      <c r="AM97">
        <v>-4.0500000000000114</v>
      </c>
      <c r="AN97">
        <v>-0.96704871060172193</v>
      </c>
      <c r="AO97" s="1">
        <f t="shared" si="83"/>
        <v>-0.77751196172248804</v>
      </c>
      <c r="AP97" s="1">
        <f t="shared" si="84"/>
        <v>0.77751196172248804</v>
      </c>
      <c r="AQ97" s="1">
        <f t="shared" si="85"/>
        <v>1.4354066985645932</v>
      </c>
      <c r="AR97" s="1">
        <f t="shared" si="86"/>
        <v>0.60277275467148883</v>
      </c>
      <c r="AS97" t="str">
        <f t="shared" si="87"/>
        <v>NO</v>
      </c>
      <c r="AT97" t="str">
        <f t="shared" si="88"/>
        <v>NO</v>
      </c>
      <c r="AU97" t="str">
        <f t="shared" si="89"/>
        <v>NO</v>
      </c>
      <c r="AV97" t="str">
        <f t="shared" si="90"/>
        <v>NO</v>
      </c>
      <c r="AW97" t="str">
        <f t="shared" si="91"/>
        <v>NO</v>
      </c>
      <c r="AX97" t="str">
        <f t="shared" si="92"/>
        <v>NO</v>
      </c>
    </row>
    <row r="98" spans="1:50" x14ac:dyDescent="0.25">
      <c r="A98" t="s">
        <v>146</v>
      </c>
      <c r="B98">
        <v>37.950000000000003</v>
      </c>
      <c r="C98">
        <v>38.15</v>
      </c>
      <c r="D98">
        <v>37.5</v>
      </c>
      <c r="E98">
        <v>37.6</v>
      </c>
      <c r="F98">
        <v>-0.19999999999999571</v>
      </c>
      <c r="G98">
        <v>-0.52910052910051786</v>
      </c>
      <c r="H98" s="1">
        <f t="shared" ref="H98:H129" si="93">(E98-B98)/B98*100</f>
        <v>-0.92226613965744764</v>
      </c>
      <c r="I98" s="1">
        <f t="shared" ref="I98:I129" si="94">ABS(H98)</f>
        <v>0.92226613965744764</v>
      </c>
      <c r="J98" s="1">
        <f t="shared" ref="J98:J129" si="95">IF(H98&gt;=0,(C98-E98)/E98*100,(C98-B98)/B98*100)</f>
        <v>0.52700922266138528</v>
      </c>
      <c r="K98" s="1">
        <f t="shared" ref="K98:K129" si="96">IF(H98&gt;=0,(B98-D98)/B98*100,(E98-D98)/E98*100)</f>
        <v>0.26595744680851441</v>
      </c>
      <c r="L98" s="1" t="str">
        <f t="shared" ref="L98:L129" si="97">IF(AND((K98-J98)&gt;1.5,I98&lt;0.5),"YES","NO")</f>
        <v>NO</v>
      </c>
      <c r="M98" t="str">
        <f t="shared" ref="M98:M129" si="98">IF(AND((K98-J98)&gt;1.5,I98&lt;2,I98&gt;0.5,H98&gt;0),"YES","NO")</f>
        <v>NO</v>
      </c>
      <c r="N98" t="str">
        <f t="shared" ref="N98:N129" si="99">IF(AND((J98-K98)&gt;1.5,I98&lt;0.5),"YES","NO")</f>
        <v>NO</v>
      </c>
      <c r="O98" s="1" t="str">
        <f t="shared" ref="O98:O129" si="100">IF(AND((J98-K98)&gt;1.5,I98&lt;2,I98&gt;0.5,H98&lt;0),"YES","NO")</f>
        <v>NO</v>
      </c>
      <c r="P98" s="1" t="str">
        <f t="shared" ref="P98:P129" si="101">IF(AND(I98&lt;1,J98&gt;1.5,K98&gt;1.5),"YES","NO")</f>
        <v>NO</v>
      </c>
      <c r="Q98" s="1" t="str">
        <f t="shared" ref="Q98:Q129" si="102">IF(AND(I98&gt;5,J98&lt;0.25,K98&lt;0.25,H98&gt;0),"YES","NO")</f>
        <v>NO</v>
      </c>
      <c r="R98" s="1" t="str">
        <f t="shared" ref="R98:R129" si="103">IF(AND(I99&gt;5,J99&lt;0.25,K99&lt;0.25,H99&lt;0),"YES","NO")</f>
        <v>NO</v>
      </c>
      <c r="S98">
        <v>38.4</v>
      </c>
      <c r="T98">
        <v>38.9</v>
      </c>
      <c r="U98">
        <v>37.35</v>
      </c>
      <c r="V98">
        <v>37.799999999999997</v>
      </c>
      <c r="W98">
        <v>-1.100000000000001</v>
      </c>
      <c r="X98">
        <v>-2.8277634961439619</v>
      </c>
      <c r="Y98" s="1">
        <f t="shared" ref="Y98:Y129" si="104">(V98-S98)/S98*100</f>
        <v>-1.5625000000000038</v>
      </c>
      <c r="Z98" s="1">
        <f t="shared" ref="Z98:Z129" si="105">ABS(Y98)</f>
        <v>1.5625000000000038</v>
      </c>
      <c r="AA98" s="1">
        <f t="shared" ref="AA98:AA129" si="106">IF(Y98&gt;=0,(T98-V98)/V98*100,(T98-S98)/S98*100)</f>
        <v>1.3020833333333335</v>
      </c>
      <c r="AB98" s="1">
        <f t="shared" ref="AB98:AB129" si="107">IF(Y98&gt;=0,(S98-U98)/S98*100,(V98-U98)/V98*100)</f>
        <v>1.1904761904761794</v>
      </c>
      <c r="AC98" s="1" t="str">
        <f t="shared" ref="AC98:AC129" si="108">IF(AND(I98&lt;Z98/2,S98&gt;E98,E98&gt;(S98+V98)/2,V98&lt;B98,B98&lt;(S98+V98)/2),"YES","NO")</f>
        <v>NO</v>
      </c>
      <c r="AD98" s="1" t="str">
        <f t="shared" ref="AD98:AD129" si="109">IF(AND(I98&lt;Z98/2,V98&gt;B98,B98&gt;(S98+V98)/2,S98&lt;E98,E98&lt;(S98+V98)/2),"YES","NO")</f>
        <v>NO</v>
      </c>
      <c r="AE98" s="1" t="str">
        <f t="shared" ref="AE98:AE129" si="110">IF(AND(I98&gt;=2*Z98,E98&gt;S98,S98&gt;(B98+E98)/2,B98&lt;V98,V98&lt;(B98+E98)/2),"YES","NO")</f>
        <v>NO</v>
      </c>
      <c r="AF98" s="1" t="str">
        <f t="shared" ref="AF98:AF129" si="111">IF(AND(I98&gt;=2*Z98,E98&lt;S98,S98&lt;(B98+E98)/2,B98&gt;V98,V98&gt;(B98+E98)/2),"YES","NO")</f>
        <v>NO</v>
      </c>
      <c r="AG98" s="1" t="str">
        <f t="shared" ref="AG98:AG129" si="112">IF(AND(B98&lt;V98,E98&lt;S98,E98&gt;(S98+V98)/2,I98&gt;3,Z98&gt;3),"YES","NO")</f>
        <v>NO</v>
      </c>
      <c r="AH98" s="1" t="str">
        <f t="shared" ref="AH98:AH129" si="113">IF(AND(B98&gt;V98,E98&gt;S98,E98&lt;(S98+V98)/2,Z98&gt;3,I98&gt;3),"YES","NO")</f>
        <v>NO</v>
      </c>
      <c r="AI98">
        <v>35.799999999999997</v>
      </c>
      <c r="AJ98">
        <v>39.700000000000003</v>
      </c>
      <c r="AK98">
        <v>35.549999999999997</v>
      </c>
      <c r="AL98">
        <v>38.9</v>
      </c>
      <c r="AM98">
        <v>5.3500000000000014</v>
      </c>
      <c r="AN98">
        <v>15.946348733233981</v>
      </c>
      <c r="AO98" s="1">
        <f t="shared" ref="AO98:AO129" si="114">(AL98-AI98)/AI98*100</f>
        <v>8.6592178770949761</v>
      </c>
      <c r="AP98" s="1">
        <f t="shared" ref="AP98:AP129" si="115">ABS(AO98)</f>
        <v>8.6592178770949761</v>
      </c>
      <c r="AQ98" s="1">
        <f t="shared" ref="AQ98:AQ129" si="116">IF(AO98&gt;=0,(AJ98-AL98)/AL98*100,(AJ98-AI98)/AI98*100)</f>
        <v>2.0565552699228902</v>
      </c>
      <c r="AR98" s="1">
        <f t="shared" ref="AR98:AR129" si="117">IF(AO98&gt;=0,(AI98-AK98)/AI98*100,(AL98-AK98)/AL98*100)</f>
        <v>0.69832402234636881</v>
      </c>
      <c r="AS98" t="str">
        <f t="shared" ref="AS98:AS129" si="118">IF(AND(AO98&lt;0,AP98&gt;1.5,Y98&lt;0,Z98&gt;1.5,AL98&gt;S98,AL98&lt;E98,H98&gt;0,I98&gt;1.5),"YES","NO")</f>
        <v>NO</v>
      </c>
      <c r="AT98" t="str">
        <f t="shared" ref="AT98:AT129" si="119">IF(AND(AO98&gt;0,AP98&gt;1.5,Y98&gt;0,Z98&gt;1.5,AL98&lt;S98,AL98&gt;E98,H98&lt;0,I98&gt;1.5),"YES","NO")</f>
        <v>NO</v>
      </c>
      <c r="AU98" t="str">
        <f t="shared" ref="AU98:AU129" si="120">IF(AND(AO98&lt;0,S98&lt;AL98,V98&lt;AL98,B98&gt;V98,E98&gt;V98,H98&gt;0),"YES","NO")</f>
        <v>NO</v>
      </c>
      <c r="AV98" t="str">
        <f t="shared" ref="AV98:AV129" si="121">IF(AND(AO98&gt;0,S98&gt;AL98,V98&gt;AL98,B98&lt;V98,E98&lt;V98,H98&lt;0),"YES","NO")</f>
        <v>NO</v>
      </c>
      <c r="AW98" t="str">
        <f t="shared" ref="AW98:AW129" si="122">IF(AND(AO98&gt;0,AP98&gt;1,Y98&gt;0,Z98&gt;1,V98&gt;AL98,S98&gt;AI98,S98&lt;AL98,H98&gt;0,I98&gt;1,E98&gt;V98,B98&lt;V98,B98&gt;S98),"YES","NO")</f>
        <v>NO</v>
      </c>
      <c r="AX98" t="str">
        <f t="shared" ref="AX98:AX129" si="123">IF(AND(AO98&lt;0,AP98&gt;1,Y98&lt;0,Z98&gt;1,V98&lt;AL98,S98&lt;AI98,S98&gt;AL98,H98&lt;0,I98&gt;1,E98&lt;V98,B98&gt;V98,B98&lt;S98),"YES","NO")</f>
        <v>NO</v>
      </c>
    </row>
    <row r="99" spans="1:50" x14ac:dyDescent="0.25">
      <c r="A99" t="s">
        <v>147</v>
      </c>
      <c r="B99">
        <v>31.3</v>
      </c>
      <c r="C99">
        <v>31.75</v>
      </c>
      <c r="D99">
        <v>31.2</v>
      </c>
      <c r="E99">
        <v>31.6</v>
      </c>
      <c r="F99">
        <v>-0.14999999999999861</v>
      </c>
      <c r="G99">
        <v>-0.47244094488188532</v>
      </c>
      <c r="H99" s="1">
        <f t="shared" si="93"/>
        <v>0.95846645367412364</v>
      </c>
      <c r="I99" s="1">
        <f t="shared" si="94"/>
        <v>0.95846645367412364</v>
      </c>
      <c r="J99" s="1">
        <f t="shared" si="95"/>
        <v>0.47468354430379295</v>
      </c>
      <c r="K99" s="1">
        <f t="shared" si="96"/>
        <v>0.31948881789137834</v>
      </c>
      <c r="L99" s="1" t="str">
        <f t="shared" si="97"/>
        <v>NO</v>
      </c>
      <c r="M99" t="str">
        <f t="shared" si="98"/>
        <v>NO</v>
      </c>
      <c r="N99" t="str">
        <f t="shared" si="99"/>
        <v>NO</v>
      </c>
      <c r="O99" s="1" t="str">
        <f t="shared" si="100"/>
        <v>NO</v>
      </c>
      <c r="P99" s="1" t="str">
        <f t="shared" si="101"/>
        <v>NO</v>
      </c>
      <c r="Q99" s="1" t="str">
        <f t="shared" si="102"/>
        <v>NO</v>
      </c>
      <c r="R99" s="1" t="str">
        <f t="shared" si="103"/>
        <v>NO</v>
      </c>
      <c r="S99">
        <v>30.7</v>
      </c>
      <c r="T99">
        <v>31.85</v>
      </c>
      <c r="U99">
        <v>30.6</v>
      </c>
      <c r="V99">
        <v>31.75</v>
      </c>
      <c r="W99">
        <v>1.0500000000000009</v>
      </c>
      <c r="X99">
        <v>3.4201954397394161</v>
      </c>
      <c r="Y99" s="1">
        <f t="shared" si="104"/>
        <v>3.4201954397394161</v>
      </c>
      <c r="Z99" s="1">
        <f t="shared" si="105"/>
        <v>3.4201954397394161</v>
      </c>
      <c r="AA99" s="1">
        <f t="shared" si="106"/>
        <v>0.31496062992126428</v>
      </c>
      <c r="AB99" s="1">
        <f t="shared" si="107"/>
        <v>0.3257328990227944</v>
      </c>
      <c r="AC99" s="1" t="str">
        <f t="shared" si="108"/>
        <v>NO</v>
      </c>
      <c r="AD99" s="1" t="str">
        <f t="shared" si="109"/>
        <v>NO</v>
      </c>
      <c r="AE99" s="1" t="str">
        <f t="shared" si="110"/>
        <v>NO</v>
      </c>
      <c r="AF99" s="1" t="str">
        <f t="shared" si="111"/>
        <v>NO</v>
      </c>
      <c r="AG99" s="1" t="str">
        <f t="shared" si="112"/>
        <v>NO</v>
      </c>
      <c r="AH99" s="1" t="str">
        <f t="shared" si="113"/>
        <v>NO</v>
      </c>
      <c r="AI99">
        <v>30.25</v>
      </c>
      <c r="AJ99">
        <v>30.85</v>
      </c>
      <c r="AK99">
        <v>29.9</v>
      </c>
      <c r="AL99">
        <v>30.7</v>
      </c>
      <c r="AM99">
        <v>0.64999999999999858</v>
      </c>
      <c r="AN99">
        <v>2.163061564059896</v>
      </c>
      <c r="AO99" s="1">
        <f t="shared" si="114"/>
        <v>1.4876033057851215</v>
      </c>
      <c r="AP99" s="1">
        <f t="shared" si="115"/>
        <v>1.4876033057851215</v>
      </c>
      <c r="AQ99" s="1">
        <f t="shared" si="116"/>
        <v>0.48859934853420894</v>
      </c>
      <c r="AR99" s="1">
        <f t="shared" si="117"/>
        <v>1.1570247933884343</v>
      </c>
      <c r="AS99" t="str">
        <f t="shared" si="118"/>
        <v>NO</v>
      </c>
      <c r="AT99" t="str">
        <f t="shared" si="119"/>
        <v>NO</v>
      </c>
      <c r="AU99" t="str">
        <f t="shared" si="120"/>
        <v>NO</v>
      </c>
      <c r="AV99" t="str">
        <f t="shared" si="121"/>
        <v>NO</v>
      </c>
      <c r="AW99" t="str">
        <f t="shared" si="122"/>
        <v>NO</v>
      </c>
      <c r="AX99" t="str">
        <f t="shared" si="123"/>
        <v>NO</v>
      </c>
    </row>
    <row r="100" spans="1:50" x14ac:dyDescent="0.25">
      <c r="A100" t="s">
        <v>148</v>
      </c>
      <c r="B100">
        <v>168</v>
      </c>
      <c r="C100">
        <v>168.3</v>
      </c>
      <c r="D100">
        <v>166.7</v>
      </c>
      <c r="E100">
        <v>167.45</v>
      </c>
      <c r="F100">
        <v>-0.80000000000001137</v>
      </c>
      <c r="G100">
        <v>-0.47548291233284479</v>
      </c>
      <c r="H100" s="1">
        <f t="shared" si="93"/>
        <v>-0.32738095238095916</v>
      </c>
      <c r="I100" s="1">
        <f t="shared" si="94"/>
        <v>0.32738095238095916</v>
      </c>
      <c r="J100" s="1">
        <f t="shared" si="95"/>
        <v>0.17857142857143532</v>
      </c>
      <c r="K100" s="1">
        <f t="shared" si="96"/>
        <v>0.44789489399820842</v>
      </c>
      <c r="L100" s="1" t="str">
        <f t="shared" si="97"/>
        <v>NO</v>
      </c>
      <c r="M100" t="str">
        <f t="shared" si="98"/>
        <v>NO</v>
      </c>
      <c r="N100" t="str">
        <f t="shared" si="99"/>
        <v>NO</v>
      </c>
      <c r="O100" s="1" t="str">
        <f t="shared" si="100"/>
        <v>NO</v>
      </c>
      <c r="P100" s="1" t="str">
        <f t="shared" si="101"/>
        <v>NO</v>
      </c>
      <c r="Q100" s="1" t="str">
        <f t="shared" si="102"/>
        <v>NO</v>
      </c>
      <c r="R100" s="1" t="str">
        <f t="shared" si="103"/>
        <v>NO</v>
      </c>
      <c r="S100">
        <v>166.8</v>
      </c>
      <c r="T100">
        <v>168.9</v>
      </c>
      <c r="U100">
        <v>166.15</v>
      </c>
      <c r="V100">
        <v>168.25</v>
      </c>
      <c r="W100">
        <v>2.5500000000000109</v>
      </c>
      <c r="X100">
        <v>1.5389257694628919</v>
      </c>
      <c r="Y100" s="1">
        <f t="shared" si="104"/>
        <v>0.86930455635490933</v>
      </c>
      <c r="Z100" s="1">
        <f t="shared" si="105"/>
        <v>0.86930455635490933</v>
      </c>
      <c r="AA100" s="1">
        <f t="shared" si="106"/>
        <v>0.38632986627043431</v>
      </c>
      <c r="AB100" s="1">
        <f t="shared" si="107"/>
        <v>0.38968824940048302</v>
      </c>
      <c r="AC100" s="1" t="str">
        <f t="shared" si="108"/>
        <v>NO</v>
      </c>
      <c r="AD100" s="1" t="str">
        <f t="shared" si="109"/>
        <v>YES</v>
      </c>
      <c r="AE100" s="1" t="str">
        <f t="shared" si="110"/>
        <v>NO</v>
      </c>
      <c r="AF100" s="1" t="str">
        <f t="shared" si="111"/>
        <v>NO</v>
      </c>
      <c r="AG100" s="1" t="str">
        <f t="shared" si="112"/>
        <v>NO</v>
      </c>
      <c r="AH100" s="1" t="str">
        <f t="shared" si="113"/>
        <v>NO</v>
      </c>
      <c r="AI100">
        <v>165.5</v>
      </c>
      <c r="AJ100">
        <v>166.8</v>
      </c>
      <c r="AK100">
        <v>163.80000000000001</v>
      </c>
      <c r="AL100">
        <v>165.7</v>
      </c>
      <c r="AM100">
        <v>0.64999999999997726</v>
      </c>
      <c r="AN100">
        <v>0.39382005452891677</v>
      </c>
      <c r="AO100" s="1">
        <f t="shared" si="114"/>
        <v>0.12084592145014418</v>
      </c>
      <c r="AP100" s="1">
        <f t="shared" si="115"/>
        <v>0.12084592145014418</v>
      </c>
      <c r="AQ100" s="1">
        <f t="shared" si="116"/>
        <v>0.66385033192517973</v>
      </c>
      <c r="AR100" s="1">
        <f t="shared" si="117"/>
        <v>1.0271903323262772</v>
      </c>
      <c r="AS100" t="str">
        <f t="shared" si="118"/>
        <v>NO</v>
      </c>
      <c r="AT100" t="str">
        <f t="shared" si="119"/>
        <v>NO</v>
      </c>
      <c r="AU100" t="str">
        <f t="shared" si="120"/>
        <v>NO</v>
      </c>
      <c r="AV100" t="str">
        <f t="shared" si="121"/>
        <v>YES</v>
      </c>
      <c r="AW100" t="str">
        <f t="shared" si="122"/>
        <v>NO</v>
      </c>
      <c r="AX100" t="str">
        <f t="shared" si="123"/>
        <v>NO</v>
      </c>
    </row>
    <row r="101" spans="1:50" x14ac:dyDescent="0.25">
      <c r="A101" t="s">
        <v>149</v>
      </c>
      <c r="B101">
        <v>152.9</v>
      </c>
      <c r="C101">
        <v>154.4</v>
      </c>
      <c r="D101">
        <v>151.5</v>
      </c>
      <c r="E101">
        <v>152.5</v>
      </c>
      <c r="F101">
        <v>-0.59999999999999432</v>
      </c>
      <c r="G101">
        <v>-0.39190071848464691</v>
      </c>
      <c r="H101" s="1">
        <f t="shared" si="93"/>
        <v>-0.2616088947024236</v>
      </c>
      <c r="I101" s="1">
        <f t="shared" si="94"/>
        <v>0.2616088947024236</v>
      </c>
      <c r="J101" s="1">
        <f t="shared" si="95"/>
        <v>0.98103335513407453</v>
      </c>
      <c r="K101" s="1">
        <f t="shared" si="96"/>
        <v>0.65573770491803274</v>
      </c>
      <c r="L101" s="1" t="str">
        <f t="shared" si="97"/>
        <v>NO</v>
      </c>
      <c r="M101" t="str">
        <f t="shared" si="98"/>
        <v>NO</v>
      </c>
      <c r="N101" t="str">
        <f t="shared" si="99"/>
        <v>NO</v>
      </c>
      <c r="O101" s="1" t="str">
        <f t="shared" si="100"/>
        <v>NO</v>
      </c>
      <c r="P101" s="1" t="str">
        <f t="shared" si="101"/>
        <v>NO</v>
      </c>
      <c r="Q101" s="1" t="str">
        <f t="shared" si="102"/>
        <v>NO</v>
      </c>
      <c r="R101" s="1" t="str">
        <f t="shared" si="103"/>
        <v>NO</v>
      </c>
      <c r="S101">
        <v>152.75</v>
      </c>
      <c r="T101">
        <v>154.85</v>
      </c>
      <c r="U101">
        <v>150.05000000000001</v>
      </c>
      <c r="V101">
        <v>153.1</v>
      </c>
      <c r="W101">
        <v>1.9499999999999891</v>
      </c>
      <c r="X101">
        <v>1.2901091630830219</v>
      </c>
      <c r="Y101" s="1">
        <f t="shared" si="104"/>
        <v>0.22913256955809777</v>
      </c>
      <c r="Z101" s="1">
        <f t="shared" si="105"/>
        <v>0.22913256955809777</v>
      </c>
      <c r="AA101" s="1">
        <f t="shared" si="106"/>
        <v>1.1430437622468976</v>
      </c>
      <c r="AB101" s="1">
        <f t="shared" si="107"/>
        <v>1.7675941080196327</v>
      </c>
      <c r="AC101" s="1" t="str">
        <f t="shared" si="108"/>
        <v>NO</v>
      </c>
      <c r="AD101" s="1" t="str">
        <f t="shared" si="109"/>
        <v>NO</v>
      </c>
      <c r="AE101" s="1" t="str">
        <f t="shared" si="110"/>
        <v>NO</v>
      </c>
      <c r="AF101" s="1" t="str">
        <f t="shared" si="111"/>
        <v>NO</v>
      </c>
      <c r="AG101" s="1" t="str">
        <f t="shared" si="112"/>
        <v>NO</v>
      </c>
      <c r="AH101" s="1" t="str">
        <f t="shared" si="113"/>
        <v>NO</v>
      </c>
      <c r="AI101">
        <v>152.44999999999999</v>
      </c>
      <c r="AJ101">
        <v>153.69999999999999</v>
      </c>
      <c r="AK101">
        <v>149.30000000000001</v>
      </c>
      <c r="AL101">
        <v>151.15</v>
      </c>
      <c r="AM101">
        <v>-0.34999999999999432</v>
      </c>
      <c r="AN101">
        <v>-0.23102310231022721</v>
      </c>
      <c r="AO101" s="1">
        <f t="shared" si="114"/>
        <v>-0.85273860282058578</v>
      </c>
      <c r="AP101" s="1">
        <f t="shared" si="115"/>
        <v>0.85273860282058578</v>
      </c>
      <c r="AQ101" s="1">
        <f t="shared" si="116"/>
        <v>0.81994096425057406</v>
      </c>
      <c r="AR101" s="1">
        <f t="shared" si="117"/>
        <v>1.223949718822358</v>
      </c>
      <c r="AS101" t="str">
        <f t="shared" si="118"/>
        <v>NO</v>
      </c>
      <c r="AT101" t="str">
        <f t="shared" si="119"/>
        <v>NO</v>
      </c>
      <c r="AU101" t="str">
        <f t="shared" si="120"/>
        <v>NO</v>
      </c>
      <c r="AV101" t="str">
        <f t="shared" si="121"/>
        <v>NO</v>
      </c>
      <c r="AW101" t="str">
        <f t="shared" si="122"/>
        <v>NO</v>
      </c>
      <c r="AX101" t="str">
        <f t="shared" si="123"/>
        <v>NO</v>
      </c>
    </row>
    <row r="102" spans="1:50" x14ac:dyDescent="0.25">
      <c r="A102" t="s">
        <v>150</v>
      </c>
      <c r="B102">
        <v>225</v>
      </c>
      <c r="C102">
        <v>227.95</v>
      </c>
      <c r="D102">
        <v>223</v>
      </c>
      <c r="E102">
        <v>224.75</v>
      </c>
      <c r="F102">
        <v>-1.9000000000000059</v>
      </c>
      <c r="G102">
        <v>-0.83829693359806123</v>
      </c>
      <c r="H102" s="1">
        <f t="shared" si="93"/>
        <v>-0.1111111111111111</v>
      </c>
      <c r="I102" s="1">
        <f t="shared" si="94"/>
        <v>0.1111111111111111</v>
      </c>
      <c r="J102" s="1">
        <f t="shared" si="95"/>
        <v>1.3111111111111062</v>
      </c>
      <c r="K102" s="1">
        <f t="shared" si="96"/>
        <v>0.77864293659621797</v>
      </c>
      <c r="L102" s="1" t="str">
        <f t="shared" si="97"/>
        <v>NO</v>
      </c>
      <c r="M102" t="str">
        <f t="shared" si="98"/>
        <v>NO</v>
      </c>
      <c r="N102" t="str">
        <f t="shared" si="99"/>
        <v>NO</v>
      </c>
      <c r="O102" s="1" t="str">
        <f t="shared" si="100"/>
        <v>NO</v>
      </c>
      <c r="P102" s="1" t="str">
        <f t="shared" si="101"/>
        <v>NO</v>
      </c>
      <c r="Q102" s="1" t="str">
        <f t="shared" si="102"/>
        <v>NO</v>
      </c>
      <c r="R102" s="1" t="str">
        <f t="shared" si="103"/>
        <v>NO</v>
      </c>
      <c r="S102">
        <v>233.6</v>
      </c>
      <c r="T102">
        <v>234.95</v>
      </c>
      <c r="U102">
        <v>225</v>
      </c>
      <c r="V102">
        <v>226.65</v>
      </c>
      <c r="W102">
        <v>-3.8499999999999939</v>
      </c>
      <c r="X102">
        <v>-1.6702819956616031</v>
      </c>
      <c r="Y102" s="1">
        <f t="shared" si="104"/>
        <v>-2.9751712328767077</v>
      </c>
      <c r="Z102" s="1">
        <f t="shared" si="105"/>
        <v>2.9751712328767077</v>
      </c>
      <c r="AA102" s="1">
        <f t="shared" si="106"/>
        <v>0.57791095890410715</v>
      </c>
      <c r="AB102" s="1">
        <f t="shared" si="107"/>
        <v>0.72799470549305345</v>
      </c>
      <c r="AC102" s="1" t="str">
        <f t="shared" si="108"/>
        <v>NO</v>
      </c>
      <c r="AD102" s="1" t="str">
        <f t="shared" si="109"/>
        <v>NO</v>
      </c>
      <c r="AE102" s="1" t="str">
        <f t="shared" si="110"/>
        <v>NO</v>
      </c>
      <c r="AF102" s="1" t="str">
        <f t="shared" si="111"/>
        <v>NO</v>
      </c>
      <c r="AG102" s="1" t="str">
        <f t="shared" si="112"/>
        <v>NO</v>
      </c>
      <c r="AH102" s="1" t="str">
        <f t="shared" si="113"/>
        <v>NO</v>
      </c>
      <c r="AI102">
        <v>232.35</v>
      </c>
      <c r="AJ102">
        <v>236</v>
      </c>
      <c r="AK102">
        <v>216.1</v>
      </c>
      <c r="AL102">
        <v>230.5</v>
      </c>
      <c r="AM102">
        <v>-1.0500000000000109</v>
      </c>
      <c r="AN102">
        <v>-0.45346577413086209</v>
      </c>
      <c r="AO102" s="1">
        <f t="shared" si="114"/>
        <v>-0.7962126102862036</v>
      </c>
      <c r="AP102" s="1">
        <f t="shared" si="115"/>
        <v>0.7962126102862036</v>
      </c>
      <c r="AQ102" s="1">
        <f t="shared" si="116"/>
        <v>1.5709059608349496</v>
      </c>
      <c r="AR102" s="1">
        <f t="shared" si="117"/>
        <v>6.2472885032537988</v>
      </c>
      <c r="AS102" t="str">
        <f t="shared" si="118"/>
        <v>NO</v>
      </c>
      <c r="AT102" t="str">
        <f t="shared" si="119"/>
        <v>NO</v>
      </c>
      <c r="AU102" t="str">
        <f t="shared" si="120"/>
        <v>NO</v>
      </c>
      <c r="AV102" t="str">
        <f t="shared" si="121"/>
        <v>NO</v>
      </c>
      <c r="AW102" t="str">
        <f t="shared" si="122"/>
        <v>NO</v>
      </c>
      <c r="AX102" t="str">
        <f t="shared" si="123"/>
        <v>NO</v>
      </c>
    </row>
    <row r="103" spans="1:50" x14ac:dyDescent="0.25">
      <c r="A103" t="s">
        <v>151</v>
      </c>
      <c r="B103">
        <v>96.2</v>
      </c>
      <c r="C103">
        <v>99.65</v>
      </c>
      <c r="D103">
        <v>95.75</v>
      </c>
      <c r="E103">
        <v>98.15</v>
      </c>
      <c r="F103">
        <v>1.0500000000000109</v>
      </c>
      <c r="G103">
        <v>1.0813594232749859</v>
      </c>
      <c r="H103" s="1">
        <f t="shared" si="93"/>
        <v>2.0270270270270299</v>
      </c>
      <c r="I103" s="1">
        <f t="shared" si="94"/>
        <v>2.0270270270270299</v>
      </c>
      <c r="J103" s="1">
        <f t="shared" si="95"/>
        <v>1.5282730514518592</v>
      </c>
      <c r="K103" s="1">
        <f t="shared" si="96"/>
        <v>0.46777546777547074</v>
      </c>
      <c r="L103" s="1" t="str">
        <f t="shared" si="97"/>
        <v>NO</v>
      </c>
      <c r="M103" t="str">
        <f t="shared" si="98"/>
        <v>NO</v>
      </c>
      <c r="N103" t="str">
        <f t="shared" si="99"/>
        <v>NO</v>
      </c>
      <c r="O103" s="1" t="str">
        <f t="shared" si="100"/>
        <v>NO</v>
      </c>
      <c r="P103" s="1" t="str">
        <f t="shared" si="101"/>
        <v>NO</v>
      </c>
      <c r="Q103" s="1" t="str">
        <f t="shared" si="102"/>
        <v>NO</v>
      </c>
      <c r="R103" s="1" t="str">
        <f t="shared" si="103"/>
        <v>NO</v>
      </c>
      <c r="S103">
        <v>97.85</v>
      </c>
      <c r="T103">
        <v>97.85</v>
      </c>
      <c r="U103">
        <v>96.2</v>
      </c>
      <c r="V103">
        <v>97.1</v>
      </c>
      <c r="W103">
        <v>-5.0000000000011369E-2</v>
      </c>
      <c r="X103">
        <v>-5.14668039114888E-2</v>
      </c>
      <c r="Y103" s="1">
        <f t="shared" si="104"/>
        <v>-0.76647930505876349</v>
      </c>
      <c r="Z103" s="1">
        <f t="shared" si="105"/>
        <v>0.76647930505876349</v>
      </c>
      <c r="AA103" s="1">
        <f t="shared" si="106"/>
        <v>0</v>
      </c>
      <c r="AB103" s="1">
        <f t="shared" si="107"/>
        <v>0.92687950566425503</v>
      </c>
      <c r="AC103" s="1" t="str">
        <f t="shared" si="108"/>
        <v>NO</v>
      </c>
      <c r="AD103" s="1" t="str">
        <f t="shared" si="109"/>
        <v>NO</v>
      </c>
      <c r="AE103" s="1" t="str">
        <f t="shared" si="110"/>
        <v>YES</v>
      </c>
      <c r="AF103" s="1" t="str">
        <f t="shared" si="111"/>
        <v>NO</v>
      </c>
      <c r="AG103" s="1" t="str">
        <f t="shared" si="112"/>
        <v>NO</v>
      </c>
      <c r="AH103" s="1" t="str">
        <f t="shared" si="113"/>
        <v>NO</v>
      </c>
      <c r="AI103">
        <v>93.4</v>
      </c>
      <c r="AJ103">
        <v>98.5</v>
      </c>
      <c r="AK103">
        <v>93.4</v>
      </c>
      <c r="AL103">
        <v>97.15</v>
      </c>
      <c r="AM103">
        <v>3.75</v>
      </c>
      <c r="AN103">
        <v>4.014989293361884</v>
      </c>
      <c r="AO103" s="1">
        <f t="shared" si="114"/>
        <v>4.014989293361884</v>
      </c>
      <c r="AP103" s="1">
        <f t="shared" si="115"/>
        <v>4.014989293361884</v>
      </c>
      <c r="AQ103" s="1">
        <f t="shared" si="116"/>
        <v>1.3896037056098758</v>
      </c>
      <c r="AR103" s="1">
        <f t="shared" si="117"/>
        <v>0</v>
      </c>
      <c r="AS103" t="str">
        <f t="shared" si="118"/>
        <v>NO</v>
      </c>
      <c r="AT103" t="str">
        <f t="shared" si="119"/>
        <v>NO</v>
      </c>
      <c r="AU103" t="str">
        <f t="shared" si="120"/>
        <v>NO</v>
      </c>
      <c r="AV103" t="str">
        <f t="shared" si="121"/>
        <v>NO</v>
      </c>
      <c r="AW103" t="str">
        <f t="shared" si="122"/>
        <v>NO</v>
      </c>
      <c r="AX103" t="str">
        <f t="shared" si="123"/>
        <v>NO</v>
      </c>
    </row>
    <row r="104" spans="1:50" x14ac:dyDescent="0.25">
      <c r="A104" t="s">
        <v>152</v>
      </c>
      <c r="B104">
        <v>76.599999999999994</v>
      </c>
      <c r="C104">
        <v>76.7</v>
      </c>
      <c r="D104">
        <v>74.900000000000006</v>
      </c>
      <c r="E104">
        <v>75.05</v>
      </c>
      <c r="F104">
        <v>-1.75</v>
      </c>
      <c r="G104">
        <v>-2.278645833333333</v>
      </c>
      <c r="H104" s="1">
        <f t="shared" si="93"/>
        <v>-2.023498694516968</v>
      </c>
      <c r="I104" s="1">
        <f t="shared" si="94"/>
        <v>2.023498694516968</v>
      </c>
      <c r="J104" s="1">
        <f t="shared" si="95"/>
        <v>0.13054830287207381</v>
      </c>
      <c r="K104" s="1">
        <f t="shared" si="96"/>
        <v>0.19986675549632441</v>
      </c>
      <c r="L104" s="1" t="str">
        <f t="shared" si="97"/>
        <v>NO</v>
      </c>
      <c r="M104" t="str">
        <f t="shared" si="98"/>
        <v>NO</v>
      </c>
      <c r="N104" t="str">
        <f t="shared" si="99"/>
        <v>NO</v>
      </c>
      <c r="O104" s="1" t="str">
        <f t="shared" si="100"/>
        <v>NO</v>
      </c>
      <c r="P104" s="1" t="str">
        <f t="shared" si="101"/>
        <v>NO</v>
      </c>
      <c r="Q104" s="1" t="str">
        <f t="shared" si="102"/>
        <v>NO</v>
      </c>
      <c r="R104" s="1" t="str">
        <f t="shared" si="103"/>
        <v>NO</v>
      </c>
      <c r="S104">
        <v>74.599999999999994</v>
      </c>
      <c r="T104">
        <v>77.400000000000006</v>
      </c>
      <c r="U104">
        <v>74.599999999999994</v>
      </c>
      <c r="V104">
        <v>76.8</v>
      </c>
      <c r="W104">
        <v>2.5999999999999939</v>
      </c>
      <c r="X104">
        <v>3.5040431266846279</v>
      </c>
      <c r="Y104" s="1">
        <f t="shared" si="104"/>
        <v>2.9490616621983956</v>
      </c>
      <c r="Z104" s="1">
        <f t="shared" si="105"/>
        <v>2.9490616621983956</v>
      </c>
      <c r="AA104" s="1">
        <f t="shared" si="106"/>
        <v>0.7812500000000111</v>
      </c>
      <c r="AB104" s="1">
        <f t="shared" si="107"/>
        <v>0</v>
      </c>
      <c r="AC104" s="1" t="str">
        <f t="shared" si="108"/>
        <v>NO</v>
      </c>
      <c r="AD104" s="1" t="str">
        <f t="shared" si="109"/>
        <v>NO</v>
      </c>
      <c r="AE104" s="1" t="str">
        <f t="shared" si="110"/>
        <v>NO</v>
      </c>
      <c r="AF104" s="1" t="str">
        <f t="shared" si="111"/>
        <v>NO</v>
      </c>
      <c r="AG104" s="1" t="str">
        <f t="shared" si="112"/>
        <v>NO</v>
      </c>
      <c r="AH104" s="1" t="str">
        <f t="shared" si="113"/>
        <v>NO</v>
      </c>
      <c r="AI104">
        <v>74.599999999999994</v>
      </c>
      <c r="AJ104">
        <v>75.2</v>
      </c>
      <c r="AK104">
        <v>73.849999999999994</v>
      </c>
      <c r="AL104">
        <v>74.2</v>
      </c>
      <c r="AM104">
        <v>-0.34999999999999432</v>
      </c>
      <c r="AN104">
        <v>-0.46948356807510983</v>
      </c>
      <c r="AO104" s="1">
        <f t="shared" si="114"/>
        <v>-0.53619302949060532</v>
      </c>
      <c r="AP104" s="1">
        <f t="shared" si="115"/>
        <v>0.53619302949060532</v>
      </c>
      <c r="AQ104" s="1">
        <f t="shared" si="116"/>
        <v>0.80428954423593635</v>
      </c>
      <c r="AR104" s="1">
        <f t="shared" si="117"/>
        <v>0.47169811320755861</v>
      </c>
      <c r="AS104" t="str">
        <f t="shared" si="118"/>
        <v>NO</v>
      </c>
      <c r="AT104" t="str">
        <f t="shared" si="119"/>
        <v>NO</v>
      </c>
      <c r="AU104" t="str">
        <f t="shared" si="120"/>
        <v>NO</v>
      </c>
      <c r="AV104" t="str">
        <f t="shared" si="121"/>
        <v>NO</v>
      </c>
      <c r="AW104" t="str">
        <f t="shared" si="122"/>
        <v>NO</v>
      </c>
      <c r="AX104" t="str">
        <f t="shared" si="123"/>
        <v>NO</v>
      </c>
    </row>
    <row r="105" spans="1:50" x14ac:dyDescent="0.25">
      <c r="A105" t="s">
        <v>153</v>
      </c>
      <c r="B105">
        <v>1326</v>
      </c>
      <c r="C105">
        <v>1342.7</v>
      </c>
      <c r="D105">
        <v>1326</v>
      </c>
      <c r="E105">
        <v>1332.2</v>
      </c>
      <c r="F105">
        <v>5.2999999999999554</v>
      </c>
      <c r="G105">
        <v>0.39942723641570232</v>
      </c>
      <c r="H105" s="1">
        <f t="shared" si="93"/>
        <v>0.46757164404223572</v>
      </c>
      <c r="I105" s="1">
        <f t="shared" si="94"/>
        <v>0.46757164404223572</v>
      </c>
      <c r="J105" s="1">
        <f t="shared" si="95"/>
        <v>0.78816994445278488</v>
      </c>
      <c r="K105" s="1">
        <f t="shared" si="96"/>
        <v>0</v>
      </c>
      <c r="L105" s="1" t="str">
        <f t="shared" si="97"/>
        <v>NO</v>
      </c>
      <c r="M105" t="str">
        <f t="shared" si="98"/>
        <v>NO</v>
      </c>
      <c r="N105" t="str">
        <f t="shared" si="99"/>
        <v>NO</v>
      </c>
      <c r="O105" s="1" t="str">
        <f t="shared" si="100"/>
        <v>NO</v>
      </c>
      <c r="P105" s="1" t="str">
        <f t="shared" si="101"/>
        <v>NO</v>
      </c>
      <c r="Q105" s="1" t="str">
        <f t="shared" si="102"/>
        <v>NO</v>
      </c>
      <c r="R105" s="1" t="str">
        <f t="shared" si="103"/>
        <v>NO</v>
      </c>
      <c r="S105">
        <v>1330</v>
      </c>
      <c r="T105">
        <v>1335</v>
      </c>
      <c r="U105">
        <v>1325.3</v>
      </c>
      <c r="V105">
        <v>1326.9</v>
      </c>
      <c r="W105">
        <v>-1.1999999999998181</v>
      </c>
      <c r="X105">
        <v>-9.0354641969717514E-2</v>
      </c>
      <c r="Y105" s="1">
        <f t="shared" si="104"/>
        <v>-0.23308270676691045</v>
      </c>
      <c r="Z105" s="1">
        <f t="shared" si="105"/>
        <v>0.23308270676691045</v>
      </c>
      <c r="AA105" s="1">
        <f t="shared" si="106"/>
        <v>0.37593984962406013</v>
      </c>
      <c r="AB105" s="1">
        <f t="shared" si="107"/>
        <v>0.12058180721984599</v>
      </c>
      <c r="AC105" s="1" t="str">
        <f t="shared" si="108"/>
        <v>NO</v>
      </c>
      <c r="AD105" s="1" t="str">
        <f t="shared" si="109"/>
        <v>NO</v>
      </c>
      <c r="AE105" s="1" t="str">
        <f t="shared" si="110"/>
        <v>YES</v>
      </c>
      <c r="AF105" s="1" t="str">
        <f t="shared" si="111"/>
        <v>NO</v>
      </c>
      <c r="AG105" s="1" t="str">
        <f t="shared" si="112"/>
        <v>NO</v>
      </c>
      <c r="AH105" s="1" t="str">
        <f t="shared" si="113"/>
        <v>NO</v>
      </c>
      <c r="AI105">
        <v>1329</v>
      </c>
      <c r="AJ105">
        <v>1340</v>
      </c>
      <c r="AK105">
        <v>1325</v>
      </c>
      <c r="AL105">
        <v>1328.1</v>
      </c>
      <c r="AM105">
        <v>-1.4000000000000909</v>
      </c>
      <c r="AN105">
        <v>-0.1053027453930117</v>
      </c>
      <c r="AO105" s="1">
        <f t="shared" si="114"/>
        <v>-6.7720090293460558E-2</v>
      </c>
      <c r="AP105" s="1">
        <f t="shared" si="115"/>
        <v>6.7720090293460558E-2</v>
      </c>
      <c r="AQ105" s="1">
        <f t="shared" si="116"/>
        <v>0.82768999247554553</v>
      </c>
      <c r="AR105" s="1">
        <f t="shared" si="117"/>
        <v>0.23341615842179878</v>
      </c>
      <c r="AS105" t="str">
        <f t="shared" si="118"/>
        <v>NO</v>
      </c>
      <c r="AT105" t="str">
        <f t="shared" si="119"/>
        <v>NO</v>
      </c>
      <c r="AU105" t="str">
        <f t="shared" si="120"/>
        <v>NO</v>
      </c>
      <c r="AV105" t="str">
        <f t="shared" si="121"/>
        <v>NO</v>
      </c>
      <c r="AW105" t="str">
        <f t="shared" si="122"/>
        <v>NO</v>
      </c>
      <c r="AX105" t="str">
        <f t="shared" si="123"/>
        <v>NO</v>
      </c>
    </row>
    <row r="106" spans="1:50" x14ac:dyDescent="0.25">
      <c r="A106" t="s">
        <v>154</v>
      </c>
      <c r="B106">
        <v>376</v>
      </c>
      <c r="C106">
        <v>380.35</v>
      </c>
      <c r="D106">
        <v>373.7</v>
      </c>
      <c r="E106">
        <v>376.5</v>
      </c>
      <c r="F106">
        <v>-0.30000000000001142</v>
      </c>
      <c r="G106">
        <v>-7.961783439490748E-2</v>
      </c>
      <c r="H106" s="1">
        <f t="shared" si="93"/>
        <v>0.13297872340425532</v>
      </c>
      <c r="I106" s="1">
        <f t="shared" si="94"/>
        <v>0.13297872340425532</v>
      </c>
      <c r="J106" s="1">
        <f t="shared" si="95"/>
        <v>1.0225763612217855</v>
      </c>
      <c r="K106" s="1">
        <f t="shared" si="96"/>
        <v>0.61170212765957754</v>
      </c>
      <c r="L106" s="1" t="str">
        <f t="shared" si="97"/>
        <v>NO</v>
      </c>
      <c r="M106" t="str">
        <f t="shared" si="98"/>
        <v>NO</v>
      </c>
      <c r="N106" t="str">
        <f t="shared" si="99"/>
        <v>NO</v>
      </c>
      <c r="O106" s="1" t="str">
        <f t="shared" si="100"/>
        <v>NO</v>
      </c>
      <c r="P106" s="1" t="str">
        <f t="shared" si="101"/>
        <v>NO</v>
      </c>
      <c r="Q106" s="1" t="str">
        <f t="shared" si="102"/>
        <v>NO</v>
      </c>
      <c r="R106" s="1" t="str">
        <f t="shared" si="103"/>
        <v>NO</v>
      </c>
      <c r="S106">
        <v>379</v>
      </c>
      <c r="T106">
        <v>380.6</v>
      </c>
      <c r="U106">
        <v>374.15</v>
      </c>
      <c r="V106">
        <v>376.8</v>
      </c>
      <c r="W106">
        <v>-0.14999999999997729</v>
      </c>
      <c r="X106">
        <v>-3.979307600476914E-2</v>
      </c>
      <c r="Y106" s="1">
        <f t="shared" si="104"/>
        <v>-0.5804749340369364</v>
      </c>
      <c r="Z106" s="1">
        <f t="shared" si="105"/>
        <v>0.5804749340369364</v>
      </c>
      <c r="AA106" s="1">
        <f t="shared" si="106"/>
        <v>0.42216358839050727</v>
      </c>
      <c r="AB106" s="1">
        <f t="shared" si="107"/>
        <v>0.70329087048833172</v>
      </c>
      <c r="AC106" s="1" t="str">
        <f t="shared" si="108"/>
        <v>NO</v>
      </c>
      <c r="AD106" s="1" t="str">
        <f t="shared" si="109"/>
        <v>NO</v>
      </c>
      <c r="AE106" s="1" t="str">
        <f t="shared" si="110"/>
        <v>NO</v>
      </c>
      <c r="AF106" s="1" t="str">
        <f t="shared" si="111"/>
        <v>NO</v>
      </c>
      <c r="AG106" s="1" t="str">
        <f t="shared" si="112"/>
        <v>NO</v>
      </c>
      <c r="AH106" s="1" t="str">
        <f t="shared" si="113"/>
        <v>NO</v>
      </c>
      <c r="AI106">
        <v>377</v>
      </c>
      <c r="AJ106">
        <v>383.8</v>
      </c>
      <c r="AK106">
        <v>371.65</v>
      </c>
      <c r="AL106">
        <v>376.95</v>
      </c>
      <c r="AM106">
        <v>2.3999999999999768</v>
      </c>
      <c r="AN106">
        <v>0.64076892270724262</v>
      </c>
      <c r="AO106" s="1">
        <f t="shared" si="114"/>
        <v>-1.3262599469499037E-2</v>
      </c>
      <c r="AP106" s="1">
        <f t="shared" si="115"/>
        <v>1.3262599469499037E-2</v>
      </c>
      <c r="AQ106" s="1">
        <f t="shared" si="116"/>
        <v>1.803713527851462</v>
      </c>
      <c r="AR106" s="1">
        <f t="shared" si="117"/>
        <v>1.4060220188353925</v>
      </c>
      <c r="AS106" t="str">
        <f t="shared" si="118"/>
        <v>NO</v>
      </c>
      <c r="AT106" t="str">
        <f t="shared" si="119"/>
        <v>NO</v>
      </c>
      <c r="AU106" t="str">
        <f t="shared" si="120"/>
        <v>NO</v>
      </c>
      <c r="AV106" t="str">
        <f t="shared" si="121"/>
        <v>NO</v>
      </c>
      <c r="AW106" t="str">
        <f t="shared" si="122"/>
        <v>NO</v>
      </c>
      <c r="AX106" t="str">
        <f t="shared" si="123"/>
        <v>NO</v>
      </c>
    </row>
    <row r="107" spans="1:50" x14ac:dyDescent="0.25">
      <c r="A107" t="s">
        <v>155</v>
      </c>
      <c r="B107">
        <v>622</v>
      </c>
      <c r="C107">
        <v>628.9</v>
      </c>
      <c r="D107">
        <v>616.6</v>
      </c>
      <c r="E107">
        <v>625.25</v>
      </c>
      <c r="F107">
        <v>-1.850000000000023</v>
      </c>
      <c r="G107">
        <v>-0.29500877053101943</v>
      </c>
      <c r="H107" s="1">
        <f t="shared" si="93"/>
        <v>0.522508038585209</v>
      </c>
      <c r="I107" s="1">
        <f t="shared" si="94"/>
        <v>0.522508038585209</v>
      </c>
      <c r="J107" s="1">
        <f t="shared" si="95"/>
        <v>0.58376649340263531</v>
      </c>
      <c r="K107" s="1">
        <f t="shared" si="96"/>
        <v>0.8681672025723437</v>
      </c>
      <c r="L107" s="1" t="str">
        <f t="shared" si="97"/>
        <v>NO</v>
      </c>
      <c r="M107" t="str">
        <f t="shared" si="98"/>
        <v>NO</v>
      </c>
      <c r="N107" t="str">
        <f t="shared" si="99"/>
        <v>NO</v>
      </c>
      <c r="O107" s="1" t="str">
        <f t="shared" si="100"/>
        <v>NO</v>
      </c>
      <c r="P107" s="1" t="str">
        <f t="shared" si="101"/>
        <v>NO</v>
      </c>
      <c r="Q107" s="1" t="str">
        <f t="shared" si="102"/>
        <v>NO</v>
      </c>
      <c r="R107" s="1" t="str">
        <f t="shared" si="103"/>
        <v>NO</v>
      </c>
      <c r="S107">
        <v>607.54999999999995</v>
      </c>
      <c r="T107">
        <v>630.65</v>
      </c>
      <c r="U107">
        <v>606.20000000000005</v>
      </c>
      <c r="V107">
        <v>627.1</v>
      </c>
      <c r="W107">
        <v>18.800000000000072</v>
      </c>
      <c r="X107">
        <v>3.090580305770191</v>
      </c>
      <c r="Y107" s="1">
        <f t="shared" si="104"/>
        <v>3.2178421529092374</v>
      </c>
      <c r="Z107" s="1">
        <f t="shared" si="105"/>
        <v>3.2178421529092374</v>
      </c>
      <c r="AA107" s="1">
        <f t="shared" si="106"/>
        <v>0.566097911018969</v>
      </c>
      <c r="AB107" s="1">
        <f t="shared" si="107"/>
        <v>0.2222039338325914</v>
      </c>
      <c r="AC107" s="1" t="str">
        <f t="shared" si="108"/>
        <v>NO</v>
      </c>
      <c r="AD107" s="1" t="str">
        <f t="shared" si="109"/>
        <v>NO</v>
      </c>
      <c r="AE107" s="1" t="str">
        <f t="shared" si="110"/>
        <v>NO</v>
      </c>
      <c r="AF107" s="1" t="str">
        <f t="shared" si="111"/>
        <v>NO</v>
      </c>
      <c r="AG107" s="1" t="str">
        <f t="shared" si="112"/>
        <v>NO</v>
      </c>
      <c r="AH107" s="1" t="str">
        <f t="shared" si="113"/>
        <v>NO</v>
      </c>
      <c r="AI107">
        <v>604.79999999999995</v>
      </c>
      <c r="AJ107">
        <v>613.9</v>
      </c>
      <c r="AK107">
        <v>601.4</v>
      </c>
      <c r="AL107">
        <v>608.29999999999995</v>
      </c>
      <c r="AM107">
        <v>10.299999999999949</v>
      </c>
      <c r="AN107">
        <v>1.722408026755845</v>
      </c>
      <c r="AO107" s="1">
        <f t="shared" si="114"/>
        <v>0.57870370370370372</v>
      </c>
      <c r="AP107" s="1">
        <f t="shared" si="115"/>
        <v>0.57870370370370372</v>
      </c>
      <c r="AQ107" s="1">
        <f t="shared" si="116"/>
        <v>0.9205983889528232</v>
      </c>
      <c r="AR107" s="1">
        <f t="shared" si="117"/>
        <v>0.56216931216930854</v>
      </c>
      <c r="AS107" t="str">
        <f t="shared" si="118"/>
        <v>NO</v>
      </c>
      <c r="AT107" t="str">
        <f t="shared" si="119"/>
        <v>NO</v>
      </c>
      <c r="AU107" t="str">
        <f t="shared" si="120"/>
        <v>NO</v>
      </c>
      <c r="AV107" t="str">
        <f t="shared" si="121"/>
        <v>NO</v>
      </c>
      <c r="AW107" t="str">
        <f t="shared" si="122"/>
        <v>NO</v>
      </c>
      <c r="AX107" t="str">
        <f t="shared" si="123"/>
        <v>NO</v>
      </c>
    </row>
    <row r="108" spans="1:50" x14ac:dyDescent="0.25">
      <c r="A108" t="s">
        <v>156</v>
      </c>
      <c r="B108">
        <v>3477</v>
      </c>
      <c r="C108">
        <v>3515</v>
      </c>
      <c r="D108">
        <v>3442.35</v>
      </c>
      <c r="E108">
        <v>3474.45</v>
      </c>
      <c r="F108">
        <v>-1.75</v>
      </c>
      <c r="G108">
        <v>-5.034232782923883E-2</v>
      </c>
      <c r="H108" s="1">
        <f t="shared" si="93"/>
        <v>-7.3339085418469424E-2</v>
      </c>
      <c r="I108" s="1">
        <f t="shared" si="94"/>
        <v>7.3339085418469424E-2</v>
      </c>
      <c r="J108" s="1">
        <f t="shared" si="95"/>
        <v>1.0928961748633881</v>
      </c>
      <c r="K108" s="1">
        <f t="shared" si="96"/>
        <v>0.92388723395069472</v>
      </c>
      <c r="L108" s="1" t="str">
        <f t="shared" si="97"/>
        <v>NO</v>
      </c>
      <c r="M108" t="str">
        <f t="shared" si="98"/>
        <v>NO</v>
      </c>
      <c r="N108" t="str">
        <f t="shared" si="99"/>
        <v>NO</v>
      </c>
      <c r="O108" s="1" t="str">
        <f t="shared" si="100"/>
        <v>NO</v>
      </c>
      <c r="P108" s="1" t="str">
        <f t="shared" si="101"/>
        <v>NO</v>
      </c>
      <c r="Q108" s="1" t="str">
        <f t="shared" si="102"/>
        <v>NO</v>
      </c>
      <c r="R108" s="1" t="str">
        <f t="shared" si="103"/>
        <v>NO</v>
      </c>
      <c r="S108">
        <v>3632.75</v>
      </c>
      <c r="T108">
        <v>3632.75</v>
      </c>
      <c r="U108">
        <v>3461.2</v>
      </c>
      <c r="V108">
        <v>3476.2</v>
      </c>
      <c r="W108">
        <v>-124.10000000000041</v>
      </c>
      <c r="X108">
        <v>-3.4469349776407618</v>
      </c>
      <c r="Y108" s="1">
        <f t="shared" si="104"/>
        <v>-4.3094074736769716</v>
      </c>
      <c r="Z108" s="1">
        <f t="shared" si="105"/>
        <v>4.3094074736769716</v>
      </c>
      <c r="AA108" s="1">
        <f t="shared" si="106"/>
        <v>0</v>
      </c>
      <c r="AB108" s="1">
        <f t="shared" si="107"/>
        <v>0.43150566710776139</v>
      </c>
      <c r="AC108" s="1" t="str">
        <f t="shared" si="108"/>
        <v>NO</v>
      </c>
      <c r="AD108" s="1" t="str">
        <f t="shared" si="109"/>
        <v>NO</v>
      </c>
      <c r="AE108" s="1" t="str">
        <f t="shared" si="110"/>
        <v>NO</v>
      </c>
      <c r="AF108" s="1" t="str">
        <f t="shared" si="111"/>
        <v>NO</v>
      </c>
      <c r="AG108" s="1" t="str">
        <f t="shared" si="112"/>
        <v>NO</v>
      </c>
      <c r="AH108" s="1" t="str">
        <f t="shared" si="113"/>
        <v>NO</v>
      </c>
      <c r="AI108">
        <v>3617</v>
      </c>
      <c r="AJ108">
        <v>3659.95</v>
      </c>
      <c r="AK108">
        <v>3556.75</v>
      </c>
      <c r="AL108">
        <v>3600.3</v>
      </c>
      <c r="AM108">
        <v>-7.5</v>
      </c>
      <c r="AN108">
        <v>-0.20788292033926489</v>
      </c>
      <c r="AO108" s="1">
        <f t="shared" si="114"/>
        <v>-0.46170859828586719</v>
      </c>
      <c r="AP108" s="1">
        <f t="shared" si="115"/>
        <v>0.46170859828586719</v>
      </c>
      <c r="AQ108" s="1">
        <f t="shared" si="116"/>
        <v>1.1874481614597683</v>
      </c>
      <c r="AR108" s="1">
        <f t="shared" si="117"/>
        <v>1.2096214204371907</v>
      </c>
      <c r="AS108" t="str">
        <f t="shared" si="118"/>
        <v>NO</v>
      </c>
      <c r="AT108" t="str">
        <f t="shared" si="119"/>
        <v>NO</v>
      </c>
      <c r="AU108" t="str">
        <f t="shared" si="120"/>
        <v>NO</v>
      </c>
      <c r="AV108" t="str">
        <f t="shared" si="121"/>
        <v>NO</v>
      </c>
      <c r="AW108" t="str">
        <f t="shared" si="122"/>
        <v>NO</v>
      </c>
      <c r="AX108" t="str">
        <f t="shared" si="123"/>
        <v>NO</v>
      </c>
    </row>
    <row r="109" spans="1:50" x14ac:dyDescent="0.25">
      <c r="A109" t="s">
        <v>157</v>
      </c>
      <c r="B109">
        <v>1118.9000000000001</v>
      </c>
      <c r="C109">
        <v>1144.7</v>
      </c>
      <c r="D109">
        <v>1110</v>
      </c>
      <c r="E109">
        <v>1137.5</v>
      </c>
      <c r="F109">
        <v>11.599999999999911</v>
      </c>
      <c r="G109">
        <v>1.0302868816058179</v>
      </c>
      <c r="H109" s="1">
        <f t="shared" si="93"/>
        <v>1.662346947895246</v>
      </c>
      <c r="I109" s="1">
        <f t="shared" si="94"/>
        <v>1.662346947895246</v>
      </c>
      <c r="J109" s="1">
        <f t="shared" si="95"/>
        <v>0.63296703296703694</v>
      </c>
      <c r="K109" s="1">
        <f t="shared" si="96"/>
        <v>0.79542407721870501</v>
      </c>
      <c r="L109" s="1" t="str">
        <f t="shared" si="97"/>
        <v>NO</v>
      </c>
      <c r="M109" t="str">
        <f t="shared" si="98"/>
        <v>NO</v>
      </c>
      <c r="N109" t="str">
        <f t="shared" si="99"/>
        <v>NO</v>
      </c>
      <c r="O109" s="1" t="str">
        <f t="shared" si="100"/>
        <v>NO</v>
      </c>
      <c r="P109" s="1" t="str">
        <f t="shared" si="101"/>
        <v>NO</v>
      </c>
      <c r="Q109" s="1" t="str">
        <f t="shared" si="102"/>
        <v>NO</v>
      </c>
      <c r="R109" s="1" t="str">
        <f t="shared" si="103"/>
        <v>NO</v>
      </c>
      <c r="S109">
        <v>1135</v>
      </c>
      <c r="T109">
        <v>1139</v>
      </c>
      <c r="U109">
        <v>1115.3</v>
      </c>
      <c r="V109">
        <v>1125.9000000000001</v>
      </c>
      <c r="W109">
        <v>-1.5999999999999091</v>
      </c>
      <c r="X109">
        <v>-0.14190687361418261</v>
      </c>
      <c r="Y109" s="1">
        <f t="shared" si="104"/>
        <v>-0.80176211453743695</v>
      </c>
      <c r="Z109" s="1">
        <f t="shared" si="105"/>
        <v>0.80176211453743695</v>
      </c>
      <c r="AA109" s="1">
        <f t="shared" si="106"/>
        <v>0.3524229074889868</v>
      </c>
      <c r="AB109" s="1">
        <f t="shared" si="107"/>
        <v>0.94146904698464651</v>
      </c>
      <c r="AC109" s="1" t="str">
        <f t="shared" si="108"/>
        <v>NO</v>
      </c>
      <c r="AD109" s="1" t="str">
        <f t="shared" si="109"/>
        <v>NO</v>
      </c>
      <c r="AE109" s="1" t="str">
        <f t="shared" si="110"/>
        <v>YES</v>
      </c>
      <c r="AF109" s="1" t="str">
        <f t="shared" si="111"/>
        <v>NO</v>
      </c>
      <c r="AG109" s="1" t="str">
        <f t="shared" si="112"/>
        <v>NO</v>
      </c>
      <c r="AH109" s="1" t="str">
        <f t="shared" si="113"/>
        <v>NO</v>
      </c>
      <c r="AI109">
        <v>1113.8499999999999</v>
      </c>
      <c r="AJ109">
        <v>1135.95</v>
      </c>
      <c r="AK109">
        <v>1096.9000000000001</v>
      </c>
      <c r="AL109">
        <v>1127.5</v>
      </c>
      <c r="AM109">
        <v>19.25</v>
      </c>
      <c r="AN109">
        <v>1.7369727047146399</v>
      </c>
      <c r="AO109" s="1">
        <f t="shared" si="114"/>
        <v>1.2254791937873224</v>
      </c>
      <c r="AP109" s="1">
        <f t="shared" si="115"/>
        <v>1.2254791937873224</v>
      </c>
      <c r="AQ109" s="1">
        <f t="shared" si="116"/>
        <v>0.74944567627494862</v>
      </c>
      <c r="AR109" s="1">
        <f t="shared" si="117"/>
        <v>1.5217488889886268</v>
      </c>
      <c r="AS109" t="str">
        <f t="shared" si="118"/>
        <v>NO</v>
      </c>
      <c r="AT109" t="str">
        <f t="shared" si="119"/>
        <v>NO</v>
      </c>
      <c r="AU109" t="str">
        <f t="shared" si="120"/>
        <v>NO</v>
      </c>
      <c r="AV109" t="str">
        <f t="shared" si="121"/>
        <v>NO</v>
      </c>
      <c r="AW109" t="str">
        <f t="shared" si="122"/>
        <v>NO</v>
      </c>
      <c r="AX109" t="str">
        <f t="shared" si="123"/>
        <v>NO</v>
      </c>
    </row>
    <row r="110" spans="1:50" x14ac:dyDescent="0.25">
      <c r="A110" t="s">
        <v>158</v>
      </c>
      <c r="B110">
        <v>1350</v>
      </c>
      <c r="C110">
        <v>1379.95</v>
      </c>
      <c r="D110">
        <v>1345.55</v>
      </c>
      <c r="E110">
        <v>1373.35</v>
      </c>
      <c r="F110">
        <v>7.0499999999999554</v>
      </c>
      <c r="G110">
        <v>0.51599209544023672</v>
      </c>
      <c r="H110" s="1">
        <f t="shared" si="93"/>
        <v>1.729629629629623</v>
      </c>
      <c r="I110" s="1">
        <f t="shared" si="94"/>
        <v>1.729629629629623</v>
      </c>
      <c r="J110" s="1">
        <f t="shared" si="95"/>
        <v>0.48057669203044651</v>
      </c>
      <c r="K110" s="1">
        <f t="shared" si="96"/>
        <v>0.32962962962963299</v>
      </c>
      <c r="L110" s="1" t="str">
        <f t="shared" si="97"/>
        <v>NO</v>
      </c>
      <c r="M110" t="str">
        <f t="shared" si="98"/>
        <v>NO</v>
      </c>
      <c r="N110" t="str">
        <f t="shared" si="99"/>
        <v>NO</v>
      </c>
      <c r="O110" s="1" t="str">
        <f t="shared" si="100"/>
        <v>NO</v>
      </c>
      <c r="P110" s="1" t="str">
        <f t="shared" si="101"/>
        <v>NO</v>
      </c>
      <c r="Q110" s="1" t="str">
        <f t="shared" si="102"/>
        <v>NO</v>
      </c>
      <c r="R110" s="1" t="str">
        <f t="shared" si="103"/>
        <v>NO</v>
      </c>
      <c r="S110">
        <v>1336.25</v>
      </c>
      <c r="T110">
        <v>1376.6</v>
      </c>
      <c r="U110">
        <v>1331.1</v>
      </c>
      <c r="V110">
        <v>1366.3</v>
      </c>
      <c r="W110">
        <v>36.649999999999856</v>
      </c>
      <c r="X110">
        <v>2.7563644568119319</v>
      </c>
      <c r="Y110" s="1">
        <f t="shared" si="104"/>
        <v>2.2488306828811937</v>
      </c>
      <c r="Z110" s="1">
        <f t="shared" si="105"/>
        <v>2.2488306828811937</v>
      </c>
      <c r="AA110" s="1">
        <f t="shared" si="106"/>
        <v>0.75386079191978006</v>
      </c>
      <c r="AB110" s="1">
        <f t="shared" si="107"/>
        <v>0.38540692235735013</v>
      </c>
      <c r="AC110" s="1" t="str">
        <f t="shared" si="108"/>
        <v>NO</v>
      </c>
      <c r="AD110" s="1" t="str">
        <f t="shared" si="109"/>
        <v>NO</v>
      </c>
      <c r="AE110" s="1" t="str">
        <f t="shared" si="110"/>
        <v>NO</v>
      </c>
      <c r="AF110" s="1" t="str">
        <f t="shared" si="111"/>
        <v>NO</v>
      </c>
      <c r="AG110" s="1" t="str">
        <f t="shared" si="112"/>
        <v>NO</v>
      </c>
      <c r="AH110" s="1" t="str">
        <f t="shared" si="113"/>
        <v>NO</v>
      </c>
      <c r="AI110">
        <v>1315.1</v>
      </c>
      <c r="AJ110">
        <v>1340</v>
      </c>
      <c r="AK110">
        <v>1309</v>
      </c>
      <c r="AL110">
        <v>1329.65</v>
      </c>
      <c r="AM110">
        <v>24.200000000000049</v>
      </c>
      <c r="AN110">
        <v>1.853766900302581</v>
      </c>
      <c r="AO110" s="1">
        <f t="shared" si="114"/>
        <v>1.1063797429853381</v>
      </c>
      <c r="AP110" s="1">
        <f t="shared" si="115"/>
        <v>1.1063797429853381</v>
      </c>
      <c r="AQ110" s="1">
        <f t="shared" si="116"/>
        <v>0.7784003309141434</v>
      </c>
      <c r="AR110" s="1">
        <f t="shared" si="117"/>
        <v>0.46384305376016338</v>
      </c>
      <c r="AS110" t="str">
        <f t="shared" si="118"/>
        <v>NO</v>
      </c>
      <c r="AT110" t="str">
        <f t="shared" si="119"/>
        <v>NO</v>
      </c>
      <c r="AU110" t="str">
        <f t="shared" si="120"/>
        <v>NO</v>
      </c>
      <c r="AV110" t="str">
        <f t="shared" si="121"/>
        <v>NO</v>
      </c>
      <c r="AW110" t="str">
        <f t="shared" si="122"/>
        <v>NO</v>
      </c>
      <c r="AX110" t="str">
        <f t="shared" si="123"/>
        <v>NO</v>
      </c>
    </row>
    <row r="111" spans="1:50" x14ac:dyDescent="0.25">
      <c r="A111" t="s">
        <v>159</v>
      </c>
      <c r="B111">
        <v>2093</v>
      </c>
      <c r="C111">
        <v>2103.5500000000002</v>
      </c>
      <c r="D111">
        <v>2065</v>
      </c>
      <c r="E111">
        <v>2074.5</v>
      </c>
      <c r="F111">
        <v>-20.949999999999822</v>
      </c>
      <c r="G111">
        <v>-0.99978524899185461</v>
      </c>
      <c r="H111" s="1">
        <f t="shared" si="93"/>
        <v>-0.88389870998566655</v>
      </c>
      <c r="I111" s="1">
        <f t="shared" si="94"/>
        <v>0.88389870998566655</v>
      </c>
      <c r="J111" s="1">
        <f t="shared" si="95"/>
        <v>0.50406115623507797</v>
      </c>
      <c r="K111" s="1">
        <f t="shared" si="96"/>
        <v>0.45794167269221503</v>
      </c>
      <c r="L111" s="1" t="str">
        <f t="shared" si="97"/>
        <v>NO</v>
      </c>
      <c r="M111" t="str">
        <f t="shared" si="98"/>
        <v>NO</v>
      </c>
      <c r="N111" t="str">
        <f t="shared" si="99"/>
        <v>NO</v>
      </c>
      <c r="O111" s="1" t="str">
        <f t="shared" si="100"/>
        <v>NO</v>
      </c>
      <c r="P111" s="1" t="str">
        <f t="shared" si="101"/>
        <v>NO</v>
      </c>
      <c r="Q111" s="1" t="str">
        <f t="shared" si="102"/>
        <v>NO</v>
      </c>
      <c r="R111" s="1" t="str">
        <f t="shared" si="103"/>
        <v>NO</v>
      </c>
      <c r="S111">
        <v>2122</v>
      </c>
      <c r="T111">
        <v>2129</v>
      </c>
      <c r="U111">
        <v>2073.25</v>
      </c>
      <c r="V111">
        <v>2095.4499999999998</v>
      </c>
      <c r="W111">
        <v>-15.80000000000018</v>
      </c>
      <c r="X111">
        <v>-0.74837181764358474</v>
      </c>
      <c r="Y111" s="1">
        <f t="shared" si="104"/>
        <v>-1.2511781338360124</v>
      </c>
      <c r="Z111" s="1">
        <f t="shared" si="105"/>
        <v>1.2511781338360124</v>
      </c>
      <c r="AA111" s="1">
        <f t="shared" si="106"/>
        <v>0.32987747408105561</v>
      </c>
      <c r="AB111" s="1">
        <f t="shared" si="107"/>
        <v>1.0594383068075983</v>
      </c>
      <c r="AC111" s="1" t="str">
        <f t="shared" si="108"/>
        <v>NO</v>
      </c>
      <c r="AD111" s="1" t="str">
        <f t="shared" si="109"/>
        <v>NO</v>
      </c>
      <c r="AE111" s="1" t="str">
        <f t="shared" si="110"/>
        <v>NO</v>
      </c>
      <c r="AF111" s="1" t="str">
        <f t="shared" si="111"/>
        <v>NO</v>
      </c>
      <c r="AG111" s="1" t="str">
        <f t="shared" si="112"/>
        <v>NO</v>
      </c>
      <c r="AH111" s="1" t="str">
        <f t="shared" si="113"/>
        <v>NO</v>
      </c>
      <c r="AI111">
        <v>2083.9499999999998</v>
      </c>
      <c r="AJ111">
        <v>2133.65</v>
      </c>
      <c r="AK111">
        <v>2071</v>
      </c>
      <c r="AL111">
        <v>2111.25</v>
      </c>
      <c r="AM111">
        <v>31.699999999999822</v>
      </c>
      <c r="AN111">
        <v>1.52436825274698</v>
      </c>
      <c r="AO111" s="1">
        <f t="shared" si="114"/>
        <v>1.3100122363780409</v>
      </c>
      <c r="AP111" s="1">
        <f t="shared" si="115"/>
        <v>1.3100122363780409</v>
      </c>
      <c r="AQ111" s="1">
        <f t="shared" si="116"/>
        <v>1.0609828300769728</v>
      </c>
      <c r="AR111" s="1">
        <f t="shared" si="117"/>
        <v>0.62141606084598089</v>
      </c>
      <c r="AS111" t="str">
        <f t="shared" si="118"/>
        <v>NO</v>
      </c>
      <c r="AT111" t="str">
        <f t="shared" si="119"/>
        <v>NO</v>
      </c>
      <c r="AU111" t="str">
        <f t="shared" si="120"/>
        <v>NO</v>
      </c>
      <c r="AV111" t="str">
        <f t="shared" si="121"/>
        <v>NO</v>
      </c>
      <c r="AW111" t="str">
        <f t="shared" si="122"/>
        <v>NO</v>
      </c>
      <c r="AX111" t="str">
        <f t="shared" si="123"/>
        <v>NO</v>
      </c>
    </row>
    <row r="112" spans="1:50" x14ac:dyDescent="0.25">
      <c r="A112" t="s">
        <v>160</v>
      </c>
      <c r="B112">
        <v>63.05</v>
      </c>
      <c r="C112">
        <v>63.4</v>
      </c>
      <c r="D112">
        <v>61.9</v>
      </c>
      <c r="E112">
        <v>62.85</v>
      </c>
      <c r="F112">
        <v>0.14999999999999861</v>
      </c>
      <c r="G112">
        <v>0.2392344497607633</v>
      </c>
      <c r="H112" s="1">
        <f t="shared" si="93"/>
        <v>-0.31720856463123825</v>
      </c>
      <c r="I112" s="1">
        <f t="shared" si="94"/>
        <v>0.31720856463123825</v>
      </c>
      <c r="J112" s="1">
        <f t="shared" si="95"/>
        <v>0.55511498810468107</v>
      </c>
      <c r="K112" s="1">
        <f t="shared" si="96"/>
        <v>1.5115354017502034</v>
      </c>
      <c r="L112" s="1" t="str">
        <f t="shared" si="97"/>
        <v>NO</v>
      </c>
      <c r="M112" t="str">
        <f t="shared" si="98"/>
        <v>NO</v>
      </c>
      <c r="N112" t="str">
        <f t="shared" si="99"/>
        <v>NO</v>
      </c>
      <c r="O112" s="1" t="str">
        <f t="shared" si="100"/>
        <v>NO</v>
      </c>
      <c r="P112" s="1" t="str">
        <f t="shared" si="101"/>
        <v>NO</v>
      </c>
      <c r="Q112" s="1" t="str">
        <f t="shared" si="102"/>
        <v>NO</v>
      </c>
      <c r="R112" s="1" t="str">
        <f t="shared" si="103"/>
        <v>NO</v>
      </c>
      <c r="S112">
        <v>63.8</v>
      </c>
      <c r="T112">
        <v>64.400000000000006</v>
      </c>
      <c r="U112">
        <v>61.6</v>
      </c>
      <c r="V112">
        <v>62.7</v>
      </c>
      <c r="W112">
        <v>-1.0999999999999941</v>
      </c>
      <c r="X112">
        <v>-1.724137931034474</v>
      </c>
      <c r="Y112" s="1">
        <f t="shared" si="104"/>
        <v>-1.724137931034474</v>
      </c>
      <c r="Z112" s="1">
        <f t="shared" si="105"/>
        <v>1.724137931034474</v>
      </c>
      <c r="AA112" s="1">
        <f t="shared" si="106"/>
        <v>0.94043887147336769</v>
      </c>
      <c r="AB112" s="1">
        <f t="shared" si="107"/>
        <v>1.754385964912283</v>
      </c>
      <c r="AC112" s="1" t="str">
        <f t="shared" si="108"/>
        <v>NO</v>
      </c>
      <c r="AD112" s="1" t="str">
        <f t="shared" si="109"/>
        <v>NO</v>
      </c>
      <c r="AE112" s="1" t="str">
        <f t="shared" si="110"/>
        <v>NO</v>
      </c>
      <c r="AF112" s="1" t="str">
        <f t="shared" si="111"/>
        <v>NO</v>
      </c>
      <c r="AG112" s="1" t="str">
        <f t="shared" si="112"/>
        <v>NO</v>
      </c>
      <c r="AH112" s="1" t="str">
        <f t="shared" si="113"/>
        <v>NO</v>
      </c>
      <c r="AI112">
        <v>62.35</v>
      </c>
      <c r="AJ112">
        <v>64.400000000000006</v>
      </c>
      <c r="AK112">
        <v>61.35</v>
      </c>
      <c r="AL112">
        <v>63.8</v>
      </c>
      <c r="AM112">
        <v>2</v>
      </c>
      <c r="AN112">
        <v>3.2362459546925568</v>
      </c>
      <c r="AO112" s="1">
        <f t="shared" si="114"/>
        <v>2.3255813953488302</v>
      </c>
      <c r="AP112" s="1">
        <f t="shared" si="115"/>
        <v>2.3255813953488302</v>
      </c>
      <c r="AQ112" s="1">
        <f t="shared" si="116"/>
        <v>0.94043887147336769</v>
      </c>
      <c r="AR112" s="1">
        <f t="shared" si="117"/>
        <v>1.6038492381716118</v>
      </c>
      <c r="AS112" t="str">
        <f t="shared" si="118"/>
        <v>NO</v>
      </c>
      <c r="AT112" t="str">
        <f t="shared" si="119"/>
        <v>NO</v>
      </c>
      <c r="AU112" t="str">
        <f t="shared" si="120"/>
        <v>NO</v>
      </c>
      <c r="AV112" t="str">
        <f t="shared" si="121"/>
        <v>NO</v>
      </c>
      <c r="AW112" t="str">
        <f t="shared" si="122"/>
        <v>NO</v>
      </c>
      <c r="AX112" t="str">
        <f t="shared" si="123"/>
        <v>NO</v>
      </c>
    </row>
    <row r="113" spans="1:50" x14ac:dyDescent="0.25">
      <c r="A113" t="s">
        <v>161</v>
      </c>
      <c r="B113">
        <v>310</v>
      </c>
      <c r="C113">
        <v>319.8</v>
      </c>
      <c r="D113">
        <v>308.60000000000002</v>
      </c>
      <c r="E113">
        <v>318.7</v>
      </c>
      <c r="F113">
        <v>5.1999999999999886</v>
      </c>
      <c r="G113">
        <v>1.658692185007971</v>
      </c>
      <c r="H113" s="1">
        <f t="shared" si="93"/>
        <v>2.806451612903222</v>
      </c>
      <c r="I113" s="1">
        <f t="shared" si="94"/>
        <v>2.806451612903222</v>
      </c>
      <c r="J113" s="1">
        <f t="shared" si="95"/>
        <v>0.34515218073423992</v>
      </c>
      <c r="K113" s="1">
        <f t="shared" si="96"/>
        <v>0.45161290322579911</v>
      </c>
      <c r="L113" s="1" t="str">
        <f t="shared" si="97"/>
        <v>NO</v>
      </c>
      <c r="M113" t="str">
        <f t="shared" si="98"/>
        <v>NO</v>
      </c>
      <c r="N113" t="str">
        <f t="shared" si="99"/>
        <v>NO</v>
      </c>
      <c r="O113" s="1" t="str">
        <f t="shared" si="100"/>
        <v>NO</v>
      </c>
      <c r="P113" s="1" t="str">
        <f t="shared" si="101"/>
        <v>NO</v>
      </c>
      <c r="Q113" s="1" t="str">
        <f t="shared" si="102"/>
        <v>NO</v>
      </c>
      <c r="R113" s="1" t="str">
        <f t="shared" si="103"/>
        <v>NO</v>
      </c>
      <c r="S113">
        <v>314.2</v>
      </c>
      <c r="T113">
        <v>318.10000000000002</v>
      </c>
      <c r="U113">
        <v>307.7</v>
      </c>
      <c r="V113">
        <v>313.5</v>
      </c>
      <c r="W113">
        <v>2.4499999999999891</v>
      </c>
      <c r="X113">
        <v>0.78765471789101071</v>
      </c>
      <c r="Y113" s="1">
        <f t="shared" si="104"/>
        <v>-0.22278803309993275</v>
      </c>
      <c r="Z113" s="1">
        <f t="shared" si="105"/>
        <v>0.22278803309993275</v>
      </c>
      <c r="AA113" s="1">
        <f t="shared" si="106"/>
        <v>1.2412476129853705</v>
      </c>
      <c r="AB113" s="1">
        <f t="shared" si="107"/>
        <v>1.8500797448165907</v>
      </c>
      <c r="AC113" s="1" t="str">
        <f t="shared" si="108"/>
        <v>NO</v>
      </c>
      <c r="AD113" s="1" t="str">
        <f t="shared" si="109"/>
        <v>NO</v>
      </c>
      <c r="AE113" s="1" t="str">
        <f t="shared" si="110"/>
        <v>NO</v>
      </c>
      <c r="AF113" s="1" t="str">
        <f t="shared" si="111"/>
        <v>NO</v>
      </c>
      <c r="AG113" s="1" t="str">
        <f t="shared" si="112"/>
        <v>NO</v>
      </c>
      <c r="AH113" s="1" t="str">
        <f t="shared" si="113"/>
        <v>NO</v>
      </c>
      <c r="AI113">
        <v>291.5</v>
      </c>
      <c r="AJ113">
        <v>312.45</v>
      </c>
      <c r="AK113">
        <v>290.75</v>
      </c>
      <c r="AL113">
        <v>311.05</v>
      </c>
      <c r="AM113">
        <v>19.5</v>
      </c>
      <c r="AN113">
        <v>6.6883896415709128</v>
      </c>
      <c r="AO113" s="1">
        <f t="shared" si="114"/>
        <v>6.70668953687822</v>
      </c>
      <c r="AP113" s="1">
        <f t="shared" si="115"/>
        <v>6.70668953687822</v>
      </c>
      <c r="AQ113" s="1">
        <f t="shared" si="116"/>
        <v>0.45008841022342938</v>
      </c>
      <c r="AR113" s="1">
        <f t="shared" si="117"/>
        <v>0.25728987993138941</v>
      </c>
      <c r="AS113" t="str">
        <f t="shared" si="118"/>
        <v>NO</v>
      </c>
      <c r="AT113" t="str">
        <f t="shared" si="119"/>
        <v>NO</v>
      </c>
      <c r="AU113" t="str">
        <f t="shared" si="120"/>
        <v>NO</v>
      </c>
      <c r="AV113" t="str">
        <f t="shared" si="121"/>
        <v>NO</v>
      </c>
      <c r="AW113" t="str">
        <f t="shared" si="122"/>
        <v>NO</v>
      </c>
      <c r="AX113" t="str">
        <f t="shared" si="123"/>
        <v>NO</v>
      </c>
    </row>
    <row r="114" spans="1:50" x14ac:dyDescent="0.25">
      <c r="A114" t="s">
        <v>162</v>
      </c>
      <c r="B114">
        <v>200</v>
      </c>
      <c r="C114">
        <v>203.3</v>
      </c>
      <c r="D114">
        <v>197.35</v>
      </c>
      <c r="E114">
        <v>200.45</v>
      </c>
      <c r="F114">
        <v>-1.25</v>
      </c>
      <c r="G114">
        <v>-0.61973227565691624</v>
      </c>
      <c r="H114" s="1">
        <f t="shared" si="93"/>
        <v>0.22499999999999432</v>
      </c>
      <c r="I114" s="1">
        <f t="shared" si="94"/>
        <v>0.22499999999999432</v>
      </c>
      <c r="J114" s="1">
        <f t="shared" si="95"/>
        <v>1.4218009478673099</v>
      </c>
      <c r="K114" s="1">
        <f t="shared" si="96"/>
        <v>1.3250000000000028</v>
      </c>
      <c r="L114" s="1" t="str">
        <f t="shared" si="97"/>
        <v>NO</v>
      </c>
      <c r="M114" t="str">
        <f t="shared" si="98"/>
        <v>NO</v>
      </c>
      <c r="N114" t="str">
        <f t="shared" si="99"/>
        <v>NO</v>
      </c>
      <c r="O114" s="1" t="str">
        <f t="shared" si="100"/>
        <v>NO</v>
      </c>
      <c r="P114" s="1" t="str">
        <f t="shared" si="101"/>
        <v>NO</v>
      </c>
      <c r="Q114" s="1" t="str">
        <f t="shared" si="102"/>
        <v>NO</v>
      </c>
      <c r="R114" s="1" t="str">
        <f t="shared" si="103"/>
        <v>NO</v>
      </c>
      <c r="S114">
        <v>194.2</v>
      </c>
      <c r="T114">
        <v>202.85</v>
      </c>
      <c r="U114">
        <v>190.75</v>
      </c>
      <c r="V114">
        <v>201.7</v>
      </c>
      <c r="W114">
        <v>8</v>
      </c>
      <c r="X114">
        <v>4.1300980898296338</v>
      </c>
      <c r="Y114" s="1">
        <f t="shared" si="104"/>
        <v>3.8619979402677656</v>
      </c>
      <c r="Z114" s="1">
        <f t="shared" si="105"/>
        <v>3.8619979402677656</v>
      </c>
      <c r="AA114" s="1">
        <f t="shared" si="106"/>
        <v>0.57015369360436574</v>
      </c>
      <c r="AB114" s="1">
        <f t="shared" si="107"/>
        <v>1.7765190525231664</v>
      </c>
      <c r="AC114" s="1" t="str">
        <f t="shared" si="108"/>
        <v>NO</v>
      </c>
      <c r="AD114" s="1" t="str">
        <f t="shared" si="109"/>
        <v>NO</v>
      </c>
      <c r="AE114" s="1" t="str">
        <f t="shared" si="110"/>
        <v>NO</v>
      </c>
      <c r="AF114" s="1" t="str">
        <f t="shared" si="111"/>
        <v>NO</v>
      </c>
      <c r="AG114" s="1" t="str">
        <f t="shared" si="112"/>
        <v>NO</v>
      </c>
      <c r="AH114" s="1" t="str">
        <f t="shared" si="113"/>
        <v>NO</v>
      </c>
      <c r="AI114">
        <v>184.5</v>
      </c>
      <c r="AJ114">
        <v>194.8</v>
      </c>
      <c r="AK114">
        <v>179</v>
      </c>
      <c r="AL114">
        <v>193.7</v>
      </c>
      <c r="AM114">
        <v>10.799999999999979</v>
      </c>
      <c r="AN114">
        <v>5.9048660470202199</v>
      </c>
      <c r="AO114" s="1">
        <f t="shared" si="114"/>
        <v>4.9864498644986393</v>
      </c>
      <c r="AP114" s="1">
        <f t="shared" si="115"/>
        <v>4.9864498644986393</v>
      </c>
      <c r="AQ114" s="1">
        <f t="shared" si="116"/>
        <v>0.56788848735158637</v>
      </c>
      <c r="AR114" s="1">
        <f t="shared" si="117"/>
        <v>2.9810298102981028</v>
      </c>
      <c r="AS114" t="str">
        <f t="shared" si="118"/>
        <v>NO</v>
      </c>
      <c r="AT114" t="str">
        <f t="shared" si="119"/>
        <v>NO</v>
      </c>
      <c r="AU114" t="str">
        <f t="shared" si="120"/>
        <v>NO</v>
      </c>
      <c r="AV114" t="str">
        <f t="shared" si="121"/>
        <v>NO</v>
      </c>
      <c r="AW114" t="str">
        <f t="shared" si="122"/>
        <v>NO</v>
      </c>
      <c r="AX114" t="str">
        <f t="shared" si="123"/>
        <v>NO</v>
      </c>
    </row>
    <row r="115" spans="1:50" x14ac:dyDescent="0.25">
      <c r="A115" t="s">
        <v>163</v>
      </c>
      <c r="B115">
        <v>2244.25</v>
      </c>
      <c r="C115">
        <v>2303.8000000000002</v>
      </c>
      <c r="D115">
        <v>2227</v>
      </c>
      <c r="E115">
        <v>2290.1999999999998</v>
      </c>
      <c r="F115">
        <v>42.199999999999818</v>
      </c>
      <c r="G115">
        <v>1.8772241992882479</v>
      </c>
      <c r="H115" s="1">
        <f t="shared" si="93"/>
        <v>2.0474546062158772</v>
      </c>
      <c r="I115" s="1">
        <f t="shared" si="94"/>
        <v>2.0474546062158772</v>
      </c>
      <c r="J115" s="1">
        <f t="shared" si="95"/>
        <v>0.59383459959830431</v>
      </c>
      <c r="K115" s="1">
        <f t="shared" si="96"/>
        <v>0.76863094575025059</v>
      </c>
      <c r="L115" s="1" t="str">
        <f t="shared" si="97"/>
        <v>NO</v>
      </c>
      <c r="M115" t="str">
        <f t="shared" si="98"/>
        <v>NO</v>
      </c>
      <c r="N115" t="str">
        <f t="shared" si="99"/>
        <v>NO</v>
      </c>
      <c r="O115" s="1" t="str">
        <f t="shared" si="100"/>
        <v>NO</v>
      </c>
      <c r="P115" s="1" t="str">
        <f t="shared" si="101"/>
        <v>NO</v>
      </c>
      <c r="Q115" s="1" t="str">
        <f t="shared" si="102"/>
        <v>NO</v>
      </c>
      <c r="R115" s="1" t="str">
        <f t="shared" si="103"/>
        <v>NO</v>
      </c>
      <c r="S115">
        <v>2321</v>
      </c>
      <c r="T115">
        <v>2327.5500000000002</v>
      </c>
      <c r="U115">
        <v>2236.4499999999998</v>
      </c>
      <c r="V115">
        <v>2248</v>
      </c>
      <c r="W115">
        <v>-70.75</v>
      </c>
      <c r="X115">
        <v>-3.0512129380053912</v>
      </c>
      <c r="Y115" s="1">
        <f t="shared" si="104"/>
        <v>-3.1451960361912965</v>
      </c>
      <c r="Z115" s="1">
        <f t="shared" si="105"/>
        <v>3.1451960361912965</v>
      </c>
      <c r="AA115" s="1">
        <f t="shared" si="106"/>
        <v>0.28220594571306257</v>
      </c>
      <c r="AB115" s="1">
        <f t="shared" si="107"/>
        <v>0.51379003558719671</v>
      </c>
      <c r="AC115" s="1" t="str">
        <f t="shared" si="108"/>
        <v>NO</v>
      </c>
      <c r="AD115" s="1" t="str">
        <f t="shared" si="109"/>
        <v>NO</v>
      </c>
      <c r="AE115" s="1" t="str">
        <f t="shared" si="110"/>
        <v>NO</v>
      </c>
      <c r="AF115" s="1" t="str">
        <f t="shared" si="111"/>
        <v>NO</v>
      </c>
      <c r="AG115" s="1" t="str">
        <f t="shared" si="112"/>
        <v>NO</v>
      </c>
      <c r="AH115" s="1" t="str">
        <f t="shared" si="113"/>
        <v>NO</v>
      </c>
      <c r="AI115">
        <v>2302.9499999999998</v>
      </c>
      <c r="AJ115">
        <v>2325</v>
      </c>
      <c r="AK115">
        <v>2267</v>
      </c>
      <c r="AL115">
        <v>2318.75</v>
      </c>
      <c r="AM115">
        <v>21.550000000000178</v>
      </c>
      <c r="AN115">
        <v>0.93809855476232729</v>
      </c>
      <c r="AO115" s="1">
        <f t="shared" si="114"/>
        <v>0.68607655398511402</v>
      </c>
      <c r="AP115" s="1">
        <f t="shared" si="115"/>
        <v>0.68607655398511402</v>
      </c>
      <c r="AQ115" s="1">
        <f t="shared" si="116"/>
        <v>0.26954177897574128</v>
      </c>
      <c r="AR115" s="1">
        <f t="shared" si="117"/>
        <v>1.5610412731496481</v>
      </c>
      <c r="AS115" t="str">
        <f t="shared" si="118"/>
        <v>NO</v>
      </c>
      <c r="AT115" t="str">
        <f t="shared" si="119"/>
        <v>NO</v>
      </c>
      <c r="AU115" t="str">
        <f t="shared" si="120"/>
        <v>NO</v>
      </c>
      <c r="AV115" t="str">
        <f t="shared" si="121"/>
        <v>NO</v>
      </c>
      <c r="AW115" t="str">
        <f t="shared" si="122"/>
        <v>NO</v>
      </c>
      <c r="AX115" t="str">
        <f t="shared" si="123"/>
        <v>NO</v>
      </c>
    </row>
    <row r="116" spans="1:50" x14ac:dyDescent="0.25">
      <c r="A116" t="s">
        <v>164</v>
      </c>
      <c r="B116">
        <v>701.95</v>
      </c>
      <c r="C116">
        <v>711</v>
      </c>
      <c r="D116">
        <v>692.15</v>
      </c>
      <c r="E116">
        <v>694.4</v>
      </c>
      <c r="F116">
        <v>-7</v>
      </c>
      <c r="G116">
        <v>-0.99800399201596801</v>
      </c>
      <c r="H116" s="1">
        <f t="shared" si="93"/>
        <v>-1.0755751834176319</v>
      </c>
      <c r="I116" s="1">
        <f t="shared" si="94"/>
        <v>1.0755751834176319</v>
      </c>
      <c r="J116" s="1">
        <f t="shared" si="95"/>
        <v>1.2892656172091965</v>
      </c>
      <c r="K116" s="1">
        <f t="shared" si="96"/>
        <v>0.32402073732718895</v>
      </c>
      <c r="L116" s="1" t="str">
        <f t="shared" si="97"/>
        <v>NO</v>
      </c>
      <c r="M116" t="str">
        <f t="shared" si="98"/>
        <v>NO</v>
      </c>
      <c r="N116" t="str">
        <f t="shared" si="99"/>
        <v>NO</v>
      </c>
      <c r="O116" s="1" t="str">
        <f t="shared" si="100"/>
        <v>NO</v>
      </c>
      <c r="P116" s="1" t="str">
        <f t="shared" si="101"/>
        <v>NO</v>
      </c>
      <c r="Q116" s="1" t="str">
        <f t="shared" si="102"/>
        <v>NO</v>
      </c>
      <c r="R116" s="1" t="str">
        <f t="shared" si="103"/>
        <v>NO</v>
      </c>
      <c r="S116">
        <v>697.8</v>
      </c>
      <c r="T116">
        <v>706.65</v>
      </c>
      <c r="U116">
        <v>685</v>
      </c>
      <c r="V116">
        <v>701.4</v>
      </c>
      <c r="W116">
        <v>10.549999999999949</v>
      </c>
      <c r="X116">
        <v>1.5271042918144251</v>
      </c>
      <c r="Y116" s="1">
        <f t="shared" si="104"/>
        <v>0.51590713671539457</v>
      </c>
      <c r="Z116" s="1">
        <f t="shared" si="105"/>
        <v>0.51590713671539457</v>
      </c>
      <c r="AA116" s="1">
        <f t="shared" si="106"/>
        <v>0.74850299401197606</v>
      </c>
      <c r="AB116" s="1">
        <f t="shared" si="107"/>
        <v>1.8343364860991622</v>
      </c>
      <c r="AC116" s="1" t="str">
        <f t="shared" si="108"/>
        <v>NO</v>
      </c>
      <c r="AD116" s="1" t="str">
        <f t="shared" si="109"/>
        <v>NO</v>
      </c>
      <c r="AE116" s="1" t="str">
        <f t="shared" si="110"/>
        <v>NO</v>
      </c>
      <c r="AF116" s="1" t="str">
        <f t="shared" si="111"/>
        <v>YES</v>
      </c>
      <c r="AG116" s="1" t="str">
        <f t="shared" si="112"/>
        <v>NO</v>
      </c>
      <c r="AH116" s="1" t="str">
        <f t="shared" si="113"/>
        <v>NO</v>
      </c>
      <c r="AI116">
        <v>691.85</v>
      </c>
      <c r="AJ116">
        <v>699.85</v>
      </c>
      <c r="AK116">
        <v>682.55</v>
      </c>
      <c r="AL116">
        <v>690.85</v>
      </c>
      <c r="AM116">
        <v>1.399999999999977</v>
      </c>
      <c r="AN116">
        <v>0.20306041047211221</v>
      </c>
      <c r="AO116" s="1">
        <f t="shared" si="114"/>
        <v>-0.14454000144540002</v>
      </c>
      <c r="AP116" s="1">
        <f t="shared" si="115"/>
        <v>0.14454000144540002</v>
      </c>
      <c r="AQ116" s="1">
        <f t="shared" si="116"/>
        <v>1.1563200115632002</v>
      </c>
      <c r="AR116" s="1">
        <f t="shared" si="117"/>
        <v>1.2014185423753445</v>
      </c>
      <c r="AS116" t="str">
        <f t="shared" si="118"/>
        <v>NO</v>
      </c>
      <c r="AT116" t="str">
        <f t="shared" si="119"/>
        <v>NO</v>
      </c>
      <c r="AU116" t="str">
        <f t="shared" si="120"/>
        <v>NO</v>
      </c>
      <c r="AV116" t="str">
        <f t="shared" si="121"/>
        <v>NO</v>
      </c>
      <c r="AW116" t="str">
        <f t="shared" si="122"/>
        <v>NO</v>
      </c>
      <c r="AX116" t="str">
        <f t="shared" si="123"/>
        <v>NO</v>
      </c>
    </row>
    <row r="117" spans="1:50" x14ac:dyDescent="0.25">
      <c r="A117" t="s">
        <v>165</v>
      </c>
      <c r="B117">
        <v>1371.7</v>
      </c>
      <c r="C117">
        <v>1386</v>
      </c>
      <c r="D117">
        <v>1355.5</v>
      </c>
      <c r="E117">
        <v>1368.8</v>
      </c>
      <c r="F117">
        <v>-7.9000000000000909</v>
      </c>
      <c r="G117">
        <v>-0.57383598460086371</v>
      </c>
      <c r="H117" s="1">
        <f t="shared" si="93"/>
        <v>-0.21141649048626457</v>
      </c>
      <c r="I117" s="1">
        <f t="shared" si="94"/>
        <v>0.21141649048626457</v>
      </c>
      <c r="J117" s="1">
        <f t="shared" si="95"/>
        <v>1.0425020048115443</v>
      </c>
      <c r="K117" s="1">
        <f t="shared" si="96"/>
        <v>0.97165400350671793</v>
      </c>
      <c r="L117" s="1" t="str">
        <f t="shared" si="97"/>
        <v>NO</v>
      </c>
      <c r="M117" t="str">
        <f t="shared" si="98"/>
        <v>NO</v>
      </c>
      <c r="N117" t="str">
        <f t="shared" si="99"/>
        <v>NO</v>
      </c>
      <c r="O117" s="1" t="str">
        <f t="shared" si="100"/>
        <v>NO</v>
      </c>
      <c r="P117" s="1" t="str">
        <f t="shared" si="101"/>
        <v>NO</v>
      </c>
      <c r="Q117" s="1" t="str">
        <f t="shared" si="102"/>
        <v>NO</v>
      </c>
      <c r="R117" s="1" t="str">
        <f t="shared" si="103"/>
        <v>NO</v>
      </c>
      <c r="S117">
        <v>1350</v>
      </c>
      <c r="T117">
        <v>1380</v>
      </c>
      <c r="U117">
        <v>1333.5</v>
      </c>
      <c r="V117">
        <v>1376.7</v>
      </c>
      <c r="W117">
        <v>40.150000000000091</v>
      </c>
      <c r="X117">
        <v>3.0040028431409289</v>
      </c>
      <c r="Y117" s="1">
        <f t="shared" si="104"/>
        <v>1.977777777777781</v>
      </c>
      <c r="Z117" s="1">
        <f t="shared" si="105"/>
        <v>1.977777777777781</v>
      </c>
      <c r="AA117" s="1">
        <f t="shared" si="106"/>
        <v>0.23970363913706361</v>
      </c>
      <c r="AB117" s="1">
        <f t="shared" si="107"/>
        <v>1.2222222222222223</v>
      </c>
      <c r="AC117" s="1" t="str">
        <f t="shared" si="108"/>
        <v>NO</v>
      </c>
      <c r="AD117" s="1" t="str">
        <f t="shared" si="109"/>
        <v>NO</v>
      </c>
      <c r="AE117" s="1" t="str">
        <f t="shared" si="110"/>
        <v>NO</v>
      </c>
      <c r="AF117" s="1" t="str">
        <f t="shared" si="111"/>
        <v>NO</v>
      </c>
      <c r="AG117" s="1" t="str">
        <f t="shared" si="112"/>
        <v>NO</v>
      </c>
      <c r="AH117" s="1" t="str">
        <f t="shared" si="113"/>
        <v>NO</v>
      </c>
      <c r="AI117">
        <v>1308.5</v>
      </c>
      <c r="AJ117">
        <v>1343.3</v>
      </c>
      <c r="AK117">
        <v>1308.5</v>
      </c>
      <c r="AL117">
        <v>1336.55</v>
      </c>
      <c r="AM117">
        <v>27</v>
      </c>
      <c r="AN117">
        <v>2.0617769462792559</v>
      </c>
      <c r="AO117" s="1">
        <f t="shared" si="114"/>
        <v>2.1436759648452393</v>
      </c>
      <c r="AP117" s="1">
        <f t="shared" si="115"/>
        <v>2.1436759648452393</v>
      </c>
      <c r="AQ117" s="1">
        <f t="shared" si="116"/>
        <v>0.50503161123788853</v>
      </c>
      <c r="AR117" s="1">
        <f t="shared" si="117"/>
        <v>0</v>
      </c>
      <c r="AS117" t="str">
        <f t="shared" si="118"/>
        <v>NO</v>
      </c>
      <c r="AT117" t="str">
        <f t="shared" si="119"/>
        <v>NO</v>
      </c>
      <c r="AU117" t="str">
        <f t="shared" si="120"/>
        <v>NO</v>
      </c>
      <c r="AV117" t="str">
        <f t="shared" si="121"/>
        <v>YES</v>
      </c>
      <c r="AW117" t="str">
        <f t="shared" si="122"/>
        <v>NO</v>
      </c>
      <c r="AX117" t="str">
        <f t="shared" si="123"/>
        <v>NO</v>
      </c>
    </row>
    <row r="118" spans="1:50" x14ac:dyDescent="0.25">
      <c r="A118" t="s">
        <v>166</v>
      </c>
      <c r="B118">
        <v>63.45</v>
      </c>
      <c r="C118">
        <v>63.75</v>
      </c>
      <c r="D118">
        <v>62.8</v>
      </c>
      <c r="E118">
        <v>63.2</v>
      </c>
      <c r="F118">
        <v>-9.9999999999994316E-2</v>
      </c>
      <c r="G118">
        <v>-0.15797788309635749</v>
      </c>
      <c r="H118" s="1">
        <f t="shared" si="93"/>
        <v>-0.39401103230890461</v>
      </c>
      <c r="I118" s="1">
        <f t="shared" si="94"/>
        <v>0.39401103230890461</v>
      </c>
      <c r="J118" s="1">
        <f t="shared" si="95"/>
        <v>0.47281323877068104</v>
      </c>
      <c r="K118" s="1">
        <f t="shared" si="96"/>
        <v>0.63291139240507222</v>
      </c>
      <c r="L118" s="1" t="str">
        <f t="shared" si="97"/>
        <v>NO</v>
      </c>
      <c r="M118" t="str">
        <f t="shared" si="98"/>
        <v>NO</v>
      </c>
      <c r="N118" t="str">
        <f t="shared" si="99"/>
        <v>NO</v>
      </c>
      <c r="O118" s="1" t="str">
        <f t="shared" si="100"/>
        <v>NO</v>
      </c>
      <c r="P118" s="1" t="str">
        <f t="shared" si="101"/>
        <v>NO</v>
      </c>
      <c r="Q118" s="1" t="str">
        <f t="shared" si="102"/>
        <v>NO</v>
      </c>
      <c r="R118" s="1" t="str">
        <f t="shared" si="103"/>
        <v>NO</v>
      </c>
      <c r="S118">
        <v>61.8</v>
      </c>
      <c r="T118">
        <v>63.9</v>
      </c>
      <c r="U118">
        <v>61</v>
      </c>
      <c r="V118">
        <v>63.3</v>
      </c>
      <c r="W118">
        <v>2.149999999999999</v>
      </c>
      <c r="X118">
        <v>3.515944399018804</v>
      </c>
      <c r="Y118" s="1">
        <f t="shared" si="104"/>
        <v>2.4271844660194173</v>
      </c>
      <c r="Z118" s="1">
        <f t="shared" si="105"/>
        <v>2.4271844660194173</v>
      </c>
      <c r="AA118" s="1">
        <f t="shared" si="106"/>
        <v>0.9478672985782014</v>
      </c>
      <c r="AB118" s="1">
        <f t="shared" si="107"/>
        <v>1.2944983818770179</v>
      </c>
      <c r="AC118" s="1" t="str">
        <f t="shared" si="108"/>
        <v>NO</v>
      </c>
      <c r="AD118" s="1" t="str">
        <f t="shared" si="109"/>
        <v>NO</v>
      </c>
      <c r="AE118" s="1" t="str">
        <f t="shared" si="110"/>
        <v>NO</v>
      </c>
      <c r="AF118" s="1" t="str">
        <f t="shared" si="111"/>
        <v>NO</v>
      </c>
      <c r="AG118" s="1" t="str">
        <f t="shared" si="112"/>
        <v>NO</v>
      </c>
      <c r="AH118" s="1" t="str">
        <f t="shared" si="113"/>
        <v>NO</v>
      </c>
      <c r="AI118">
        <v>61</v>
      </c>
      <c r="AJ118">
        <v>61.5</v>
      </c>
      <c r="AK118">
        <v>60.5</v>
      </c>
      <c r="AL118">
        <v>61.15</v>
      </c>
      <c r="AM118">
        <v>0.44999999999999568</v>
      </c>
      <c r="AN118">
        <v>0.74135090609554488</v>
      </c>
      <c r="AO118" s="1">
        <f t="shared" si="114"/>
        <v>0.24590163934425999</v>
      </c>
      <c r="AP118" s="1">
        <f t="shared" si="115"/>
        <v>0.24590163934425999</v>
      </c>
      <c r="AQ118" s="1">
        <f t="shared" si="116"/>
        <v>0.57236304170073826</v>
      </c>
      <c r="AR118" s="1">
        <f t="shared" si="117"/>
        <v>0.81967213114754101</v>
      </c>
      <c r="AS118" t="str">
        <f t="shared" si="118"/>
        <v>NO</v>
      </c>
      <c r="AT118" t="str">
        <f t="shared" si="119"/>
        <v>NO</v>
      </c>
      <c r="AU118" t="str">
        <f t="shared" si="120"/>
        <v>NO</v>
      </c>
      <c r="AV118" t="str">
        <f t="shared" si="121"/>
        <v>NO</v>
      </c>
      <c r="AW118" t="str">
        <f t="shared" si="122"/>
        <v>NO</v>
      </c>
      <c r="AX118" t="str">
        <f t="shared" si="123"/>
        <v>NO</v>
      </c>
    </row>
    <row r="119" spans="1:50" x14ac:dyDescent="0.25">
      <c r="A119" t="s">
        <v>167</v>
      </c>
      <c r="B119">
        <v>1754</v>
      </c>
      <c r="C119">
        <v>1796.65</v>
      </c>
      <c r="D119">
        <v>1744.1</v>
      </c>
      <c r="E119">
        <v>1749.8</v>
      </c>
      <c r="F119">
        <v>-4.2999999999999554</v>
      </c>
      <c r="G119">
        <v>-0.24513995781312101</v>
      </c>
      <c r="H119" s="1">
        <f t="shared" si="93"/>
        <v>-0.2394526795895123</v>
      </c>
      <c r="I119" s="1">
        <f t="shared" si="94"/>
        <v>0.2394526795895123</v>
      </c>
      <c r="J119" s="1">
        <f t="shared" si="95"/>
        <v>2.4315849486887164</v>
      </c>
      <c r="K119" s="1">
        <f t="shared" si="96"/>
        <v>0.32575151445879791</v>
      </c>
      <c r="L119" s="1" t="str">
        <f t="shared" si="97"/>
        <v>NO</v>
      </c>
      <c r="M119" t="str">
        <f t="shared" si="98"/>
        <v>NO</v>
      </c>
      <c r="N119" t="str">
        <f t="shared" si="99"/>
        <v>YES</v>
      </c>
      <c r="O119" s="1" t="str">
        <f t="shared" si="100"/>
        <v>NO</v>
      </c>
      <c r="P119" s="1" t="str">
        <f t="shared" si="101"/>
        <v>NO</v>
      </c>
      <c r="Q119" s="1" t="str">
        <f t="shared" si="102"/>
        <v>NO</v>
      </c>
      <c r="R119" s="1" t="str">
        <f t="shared" si="103"/>
        <v>NO</v>
      </c>
      <c r="S119">
        <v>1745</v>
      </c>
      <c r="T119">
        <v>1780</v>
      </c>
      <c r="U119">
        <v>1694.2</v>
      </c>
      <c r="V119">
        <v>1754.1</v>
      </c>
      <c r="W119">
        <v>26.14999999999986</v>
      </c>
      <c r="X119">
        <v>1.513353974362676</v>
      </c>
      <c r="Y119" s="1">
        <f t="shared" si="104"/>
        <v>0.52148997134669972</v>
      </c>
      <c r="Z119" s="1">
        <f t="shared" si="105"/>
        <v>0.52148997134669972</v>
      </c>
      <c r="AA119" s="1">
        <f t="shared" si="106"/>
        <v>1.4765406761302144</v>
      </c>
      <c r="AB119" s="1">
        <f t="shared" si="107"/>
        <v>2.9111747851002838</v>
      </c>
      <c r="AC119" s="1" t="str">
        <f t="shared" si="108"/>
        <v>NO</v>
      </c>
      <c r="AD119" s="1" t="str">
        <f t="shared" si="109"/>
        <v>NO</v>
      </c>
      <c r="AE119" s="1" t="str">
        <f t="shared" si="110"/>
        <v>NO</v>
      </c>
      <c r="AF119" s="1" t="str">
        <f t="shared" si="111"/>
        <v>NO</v>
      </c>
      <c r="AG119" s="1" t="str">
        <f t="shared" si="112"/>
        <v>NO</v>
      </c>
      <c r="AH119" s="1" t="str">
        <f t="shared" si="113"/>
        <v>NO</v>
      </c>
      <c r="AI119">
        <v>1750</v>
      </c>
      <c r="AJ119">
        <v>1764.95</v>
      </c>
      <c r="AK119">
        <v>1705.6</v>
      </c>
      <c r="AL119">
        <v>1727.95</v>
      </c>
      <c r="AM119">
        <v>-10.89999999999986</v>
      </c>
      <c r="AN119">
        <v>-0.6268510797365997</v>
      </c>
      <c r="AO119" s="1">
        <f t="shared" si="114"/>
        <v>-1.2599999999999973</v>
      </c>
      <c r="AP119" s="1">
        <f t="shared" si="115"/>
        <v>1.2599999999999973</v>
      </c>
      <c r="AQ119" s="1">
        <f t="shared" si="116"/>
        <v>0.85428571428571676</v>
      </c>
      <c r="AR119" s="1">
        <f t="shared" si="117"/>
        <v>1.293440203709606</v>
      </c>
      <c r="AS119" t="str">
        <f t="shared" si="118"/>
        <v>NO</v>
      </c>
      <c r="AT119" t="str">
        <f t="shared" si="119"/>
        <v>NO</v>
      </c>
      <c r="AU119" t="str">
        <f t="shared" si="120"/>
        <v>NO</v>
      </c>
      <c r="AV119" t="str">
        <f t="shared" si="121"/>
        <v>NO</v>
      </c>
      <c r="AW119" t="str">
        <f t="shared" si="122"/>
        <v>NO</v>
      </c>
      <c r="AX119" t="str">
        <f t="shared" si="123"/>
        <v>NO</v>
      </c>
    </row>
    <row r="120" spans="1:50" x14ac:dyDescent="0.25">
      <c r="A120" t="s">
        <v>168</v>
      </c>
      <c r="B120">
        <v>290</v>
      </c>
      <c r="C120">
        <v>294.7</v>
      </c>
      <c r="D120">
        <v>288</v>
      </c>
      <c r="E120">
        <v>291.14999999999998</v>
      </c>
      <c r="F120">
        <v>-0.45000000000004547</v>
      </c>
      <c r="G120">
        <v>-0.15432098765433661</v>
      </c>
      <c r="H120" s="1">
        <f t="shared" si="93"/>
        <v>0.39655172413792317</v>
      </c>
      <c r="I120" s="1">
        <f t="shared" si="94"/>
        <v>0.39655172413792317</v>
      </c>
      <c r="J120" s="1">
        <f t="shared" si="95"/>
        <v>1.219302764897823</v>
      </c>
      <c r="K120" s="1">
        <f t="shared" si="96"/>
        <v>0.68965517241379315</v>
      </c>
      <c r="L120" s="1" t="str">
        <f t="shared" si="97"/>
        <v>NO</v>
      </c>
      <c r="M120" t="str">
        <f t="shared" si="98"/>
        <v>NO</v>
      </c>
      <c r="N120" t="str">
        <f t="shared" si="99"/>
        <v>NO</v>
      </c>
      <c r="O120" s="1" t="str">
        <f t="shared" si="100"/>
        <v>NO</v>
      </c>
      <c r="P120" s="1" t="str">
        <f t="shared" si="101"/>
        <v>NO</v>
      </c>
      <c r="Q120" s="1" t="str">
        <f t="shared" si="102"/>
        <v>NO</v>
      </c>
      <c r="R120" s="1" t="str">
        <f t="shared" si="103"/>
        <v>NO</v>
      </c>
      <c r="S120">
        <v>288.35000000000002</v>
      </c>
      <c r="T120">
        <v>293.55</v>
      </c>
      <c r="U120">
        <v>284.05</v>
      </c>
      <c r="V120">
        <v>291.60000000000002</v>
      </c>
      <c r="W120">
        <v>6.1500000000000341</v>
      </c>
      <c r="X120">
        <v>2.1544929059380049</v>
      </c>
      <c r="Y120" s="1">
        <f t="shared" si="104"/>
        <v>1.1271024796254552</v>
      </c>
      <c r="Z120" s="1">
        <f t="shared" si="105"/>
        <v>1.1271024796254552</v>
      </c>
      <c r="AA120" s="1">
        <f t="shared" si="106"/>
        <v>0.66872427983538707</v>
      </c>
      <c r="AB120" s="1">
        <f t="shared" si="107"/>
        <v>1.4912432807352214</v>
      </c>
      <c r="AC120" s="1" t="str">
        <f t="shared" si="108"/>
        <v>NO</v>
      </c>
      <c r="AD120" s="1" t="str">
        <f t="shared" si="109"/>
        <v>NO</v>
      </c>
      <c r="AE120" s="1" t="str">
        <f t="shared" si="110"/>
        <v>NO</v>
      </c>
      <c r="AF120" s="1" t="str">
        <f t="shared" si="111"/>
        <v>NO</v>
      </c>
      <c r="AG120" s="1" t="str">
        <f t="shared" si="112"/>
        <v>NO</v>
      </c>
      <c r="AH120" s="1" t="str">
        <f t="shared" si="113"/>
        <v>NO</v>
      </c>
      <c r="AI120">
        <v>280</v>
      </c>
      <c r="AJ120">
        <v>286.35000000000002</v>
      </c>
      <c r="AK120">
        <v>279.7</v>
      </c>
      <c r="AL120">
        <v>285.45</v>
      </c>
      <c r="AM120">
        <v>7.8999999999999773</v>
      </c>
      <c r="AN120">
        <v>2.846333993874969</v>
      </c>
      <c r="AO120" s="1">
        <f t="shared" si="114"/>
        <v>1.9464285714285674</v>
      </c>
      <c r="AP120" s="1">
        <f t="shared" si="115"/>
        <v>1.9464285714285674</v>
      </c>
      <c r="AQ120" s="1">
        <f t="shared" si="116"/>
        <v>0.31529164477142552</v>
      </c>
      <c r="AR120" s="1">
        <f t="shared" si="117"/>
        <v>0.1071428571428612</v>
      </c>
      <c r="AS120" t="str">
        <f t="shared" si="118"/>
        <v>NO</v>
      </c>
      <c r="AT120" t="str">
        <f t="shared" si="119"/>
        <v>NO</v>
      </c>
      <c r="AU120" t="str">
        <f t="shared" si="120"/>
        <v>NO</v>
      </c>
      <c r="AV120" t="str">
        <f t="shared" si="121"/>
        <v>NO</v>
      </c>
      <c r="AW120" t="str">
        <f t="shared" si="122"/>
        <v>NO</v>
      </c>
      <c r="AX120" t="str">
        <f t="shared" si="123"/>
        <v>NO</v>
      </c>
    </row>
    <row r="121" spans="1:50" x14ac:dyDescent="0.25">
      <c r="A121" t="s">
        <v>169</v>
      </c>
      <c r="B121">
        <v>3025</v>
      </c>
      <c r="C121">
        <v>3092</v>
      </c>
      <c r="D121">
        <v>2951</v>
      </c>
      <c r="E121">
        <v>2964.8</v>
      </c>
      <c r="F121">
        <v>-50.449999999999818</v>
      </c>
      <c r="G121">
        <v>-1.673161429400541</v>
      </c>
      <c r="H121" s="1">
        <f t="shared" si="93"/>
        <v>-1.9900826446280933</v>
      </c>
      <c r="I121" s="1">
        <f t="shared" si="94"/>
        <v>1.9900826446280933</v>
      </c>
      <c r="J121" s="1">
        <f t="shared" si="95"/>
        <v>2.2148760330578514</v>
      </c>
      <c r="K121" s="1">
        <f t="shared" si="96"/>
        <v>0.46546141392337359</v>
      </c>
      <c r="L121" s="1" t="str">
        <f t="shared" si="97"/>
        <v>NO</v>
      </c>
      <c r="M121" t="str">
        <f t="shared" si="98"/>
        <v>NO</v>
      </c>
      <c r="N121" t="str">
        <f t="shared" si="99"/>
        <v>NO</v>
      </c>
      <c r="O121" s="1" t="str">
        <f t="shared" si="100"/>
        <v>YES</v>
      </c>
      <c r="P121" s="1" t="str">
        <f t="shared" si="101"/>
        <v>NO</v>
      </c>
      <c r="Q121" s="1" t="str">
        <f t="shared" si="102"/>
        <v>NO</v>
      </c>
      <c r="R121" s="1" t="str">
        <f t="shared" si="103"/>
        <v>NO</v>
      </c>
      <c r="S121">
        <v>3090.35</v>
      </c>
      <c r="T121">
        <v>3145.2</v>
      </c>
      <c r="U121">
        <v>2961.2</v>
      </c>
      <c r="V121">
        <v>3015.25</v>
      </c>
      <c r="W121">
        <v>-59.900000000000091</v>
      </c>
      <c r="X121">
        <v>-1.947872461505946</v>
      </c>
      <c r="Y121" s="1">
        <f t="shared" si="104"/>
        <v>-2.4301454527804265</v>
      </c>
      <c r="Z121" s="1">
        <f t="shared" si="105"/>
        <v>2.4301454527804265</v>
      </c>
      <c r="AA121" s="1">
        <f t="shared" si="106"/>
        <v>1.7748798679761164</v>
      </c>
      <c r="AB121" s="1">
        <f t="shared" si="107"/>
        <v>1.7925545145510382</v>
      </c>
      <c r="AC121" s="1" t="str">
        <f t="shared" si="108"/>
        <v>NO</v>
      </c>
      <c r="AD121" s="1" t="str">
        <f t="shared" si="109"/>
        <v>NO</v>
      </c>
      <c r="AE121" s="1" t="str">
        <f t="shared" si="110"/>
        <v>NO</v>
      </c>
      <c r="AF121" s="1" t="str">
        <f t="shared" si="111"/>
        <v>NO</v>
      </c>
      <c r="AG121" s="1" t="str">
        <f t="shared" si="112"/>
        <v>NO</v>
      </c>
      <c r="AH121" s="1" t="str">
        <f t="shared" si="113"/>
        <v>NO</v>
      </c>
      <c r="AI121">
        <v>3325</v>
      </c>
      <c r="AJ121">
        <v>3364.5</v>
      </c>
      <c r="AK121">
        <v>3025.1</v>
      </c>
      <c r="AL121">
        <v>3075.15</v>
      </c>
      <c r="AM121">
        <v>-221.2999999999997</v>
      </c>
      <c r="AN121">
        <v>-6.7132824705364786</v>
      </c>
      <c r="AO121" s="1">
        <f t="shared" si="114"/>
        <v>-7.5142857142857125</v>
      </c>
      <c r="AP121" s="1">
        <f t="shared" si="115"/>
        <v>7.5142857142857125</v>
      </c>
      <c r="AQ121" s="1">
        <f t="shared" si="116"/>
        <v>1.1879699248120301</v>
      </c>
      <c r="AR121" s="1">
        <f t="shared" si="117"/>
        <v>1.6275628831113986</v>
      </c>
      <c r="AS121" t="str">
        <f t="shared" si="118"/>
        <v>NO</v>
      </c>
      <c r="AT121" t="str">
        <f t="shared" si="119"/>
        <v>NO</v>
      </c>
      <c r="AU121" t="str">
        <f t="shared" si="120"/>
        <v>NO</v>
      </c>
      <c r="AV121" t="str">
        <f t="shared" si="121"/>
        <v>NO</v>
      </c>
      <c r="AW121" t="str">
        <f t="shared" si="122"/>
        <v>NO</v>
      </c>
      <c r="AX121" t="str">
        <f t="shared" si="123"/>
        <v>YES</v>
      </c>
    </row>
    <row r="122" spans="1:50" x14ac:dyDescent="0.25">
      <c r="A122" t="s">
        <v>170</v>
      </c>
      <c r="B122">
        <v>919</v>
      </c>
      <c r="C122">
        <v>935.5</v>
      </c>
      <c r="D122">
        <v>913</v>
      </c>
      <c r="E122">
        <v>917.3</v>
      </c>
      <c r="F122">
        <v>14.399999999999981</v>
      </c>
      <c r="G122">
        <v>1.594861003433379</v>
      </c>
      <c r="H122" s="1">
        <f t="shared" si="93"/>
        <v>-0.18498367791077752</v>
      </c>
      <c r="I122" s="1">
        <f t="shared" si="94"/>
        <v>0.18498367791077752</v>
      </c>
      <c r="J122" s="1">
        <f t="shared" si="95"/>
        <v>1.7954298150163224</v>
      </c>
      <c r="K122" s="1">
        <f t="shared" si="96"/>
        <v>0.46876703368581207</v>
      </c>
      <c r="L122" s="1" t="str">
        <f t="shared" si="97"/>
        <v>NO</v>
      </c>
      <c r="M122" t="str">
        <f t="shared" si="98"/>
        <v>NO</v>
      </c>
      <c r="N122" t="str">
        <f t="shared" si="99"/>
        <v>NO</v>
      </c>
      <c r="O122" s="1" t="str">
        <f t="shared" si="100"/>
        <v>NO</v>
      </c>
      <c r="P122" s="1" t="str">
        <f t="shared" si="101"/>
        <v>NO</v>
      </c>
      <c r="Q122" s="1" t="str">
        <f t="shared" si="102"/>
        <v>NO</v>
      </c>
      <c r="R122" s="1" t="str">
        <f t="shared" si="103"/>
        <v>NO</v>
      </c>
      <c r="S122">
        <v>899</v>
      </c>
      <c r="T122">
        <v>906</v>
      </c>
      <c r="U122">
        <v>884</v>
      </c>
      <c r="V122">
        <v>902.9</v>
      </c>
      <c r="W122">
        <v>8.7999999999999545</v>
      </c>
      <c r="X122">
        <v>0.9842299519069404</v>
      </c>
      <c r="Y122" s="1">
        <f t="shared" si="104"/>
        <v>0.43381535038931895</v>
      </c>
      <c r="Z122" s="1">
        <f t="shared" si="105"/>
        <v>0.43381535038931895</v>
      </c>
      <c r="AA122" s="1">
        <f t="shared" si="106"/>
        <v>0.34333813268357771</v>
      </c>
      <c r="AB122" s="1">
        <f t="shared" si="107"/>
        <v>1.6685205784204671</v>
      </c>
      <c r="AC122" s="1" t="str">
        <f t="shared" si="108"/>
        <v>NO</v>
      </c>
      <c r="AD122" s="1" t="str">
        <f t="shared" si="109"/>
        <v>NO</v>
      </c>
      <c r="AE122" s="1" t="str">
        <f t="shared" si="110"/>
        <v>NO</v>
      </c>
      <c r="AF122" s="1" t="str">
        <f t="shared" si="111"/>
        <v>NO</v>
      </c>
      <c r="AG122" s="1" t="str">
        <f t="shared" si="112"/>
        <v>NO</v>
      </c>
      <c r="AH122" s="1" t="str">
        <f t="shared" si="113"/>
        <v>NO</v>
      </c>
      <c r="AI122">
        <v>894</v>
      </c>
      <c r="AJ122">
        <v>903.5</v>
      </c>
      <c r="AK122">
        <v>889.5</v>
      </c>
      <c r="AL122">
        <v>894.1</v>
      </c>
      <c r="AM122">
        <v>5.3000000000000682</v>
      </c>
      <c r="AN122">
        <v>0.59630963096310396</v>
      </c>
      <c r="AO122" s="1">
        <f t="shared" si="114"/>
        <v>1.1185682326624466E-2</v>
      </c>
      <c r="AP122" s="1">
        <f t="shared" si="115"/>
        <v>1.1185682326624466E-2</v>
      </c>
      <c r="AQ122" s="1">
        <f t="shared" si="116"/>
        <v>1.0513365395369618</v>
      </c>
      <c r="AR122" s="1">
        <f t="shared" si="117"/>
        <v>0.50335570469798652</v>
      </c>
      <c r="AS122" t="str">
        <f t="shared" si="118"/>
        <v>NO</v>
      </c>
      <c r="AT122" t="str">
        <f t="shared" si="119"/>
        <v>NO</v>
      </c>
      <c r="AU122" t="str">
        <f t="shared" si="120"/>
        <v>NO</v>
      </c>
      <c r="AV122" t="str">
        <f t="shared" si="121"/>
        <v>NO</v>
      </c>
      <c r="AW122" t="str">
        <f t="shared" si="122"/>
        <v>NO</v>
      </c>
      <c r="AX122" t="str">
        <f t="shared" si="123"/>
        <v>NO</v>
      </c>
    </row>
    <row r="123" spans="1:50" x14ac:dyDescent="0.25">
      <c r="A123" t="s">
        <v>171</v>
      </c>
      <c r="B123">
        <v>1015</v>
      </c>
      <c r="C123">
        <v>1029.75</v>
      </c>
      <c r="D123">
        <v>1003.2</v>
      </c>
      <c r="E123">
        <v>1008.7</v>
      </c>
      <c r="F123">
        <v>-5.5</v>
      </c>
      <c r="G123">
        <v>-0.54229934924078094</v>
      </c>
      <c r="H123" s="1">
        <f t="shared" si="93"/>
        <v>-0.62068965517240937</v>
      </c>
      <c r="I123" s="1">
        <f t="shared" si="94"/>
        <v>0.62068965517240937</v>
      </c>
      <c r="J123" s="1">
        <f t="shared" si="95"/>
        <v>1.4532019704433499</v>
      </c>
      <c r="K123" s="1">
        <f t="shared" si="96"/>
        <v>0.54525627044711011</v>
      </c>
      <c r="L123" s="1" t="str">
        <f t="shared" si="97"/>
        <v>NO</v>
      </c>
      <c r="M123" t="str">
        <f t="shared" si="98"/>
        <v>NO</v>
      </c>
      <c r="N123" t="str">
        <f t="shared" si="99"/>
        <v>NO</v>
      </c>
      <c r="O123" s="1" t="str">
        <f t="shared" si="100"/>
        <v>NO</v>
      </c>
      <c r="P123" s="1" t="str">
        <f t="shared" si="101"/>
        <v>NO</v>
      </c>
      <c r="Q123" s="1" t="str">
        <f t="shared" si="102"/>
        <v>NO</v>
      </c>
      <c r="R123" s="1" t="str">
        <f t="shared" si="103"/>
        <v>NO</v>
      </c>
      <c r="S123">
        <v>1044.9000000000001</v>
      </c>
      <c r="T123">
        <v>1046</v>
      </c>
      <c r="U123">
        <v>1010</v>
      </c>
      <c r="V123">
        <v>1014.2</v>
      </c>
      <c r="W123">
        <v>-26.200000000000049</v>
      </c>
      <c r="X123">
        <v>-2.5182622068435259</v>
      </c>
      <c r="Y123" s="1">
        <f t="shared" si="104"/>
        <v>-2.9380801990621155</v>
      </c>
      <c r="Z123" s="1">
        <f t="shared" si="105"/>
        <v>2.9380801990621155</v>
      </c>
      <c r="AA123" s="1">
        <f t="shared" si="106"/>
        <v>0.10527323188821026</v>
      </c>
      <c r="AB123" s="1">
        <f t="shared" si="107"/>
        <v>0.41411950305660084</v>
      </c>
      <c r="AC123" s="1" t="str">
        <f t="shared" si="108"/>
        <v>NO</v>
      </c>
      <c r="AD123" s="1" t="str">
        <f t="shared" si="109"/>
        <v>NO</v>
      </c>
      <c r="AE123" s="1" t="str">
        <f t="shared" si="110"/>
        <v>NO</v>
      </c>
      <c r="AF123" s="1" t="str">
        <f t="shared" si="111"/>
        <v>NO</v>
      </c>
      <c r="AG123" s="1" t="str">
        <f t="shared" si="112"/>
        <v>NO</v>
      </c>
      <c r="AH123" s="1" t="str">
        <f t="shared" si="113"/>
        <v>NO</v>
      </c>
      <c r="AI123">
        <v>1003.55</v>
      </c>
      <c r="AJ123">
        <v>1045.9000000000001</v>
      </c>
      <c r="AK123">
        <v>998</v>
      </c>
      <c r="AL123">
        <v>1040.4000000000001</v>
      </c>
      <c r="AM123">
        <v>36.850000000000144</v>
      </c>
      <c r="AN123">
        <v>3.6719645259329519</v>
      </c>
      <c r="AO123" s="1">
        <f t="shared" si="114"/>
        <v>3.6719645259329519</v>
      </c>
      <c r="AP123" s="1">
        <f t="shared" si="115"/>
        <v>3.6719645259329519</v>
      </c>
      <c r="AQ123" s="1">
        <f t="shared" si="116"/>
        <v>0.52864282968089193</v>
      </c>
      <c r="AR123" s="1">
        <f t="shared" si="117"/>
        <v>0.5530367196452548</v>
      </c>
      <c r="AS123" t="str">
        <f t="shared" si="118"/>
        <v>NO</v>
      </c>
      <c r="AT123" t="str">
        <f t="shared" si="119"/>
        <v>NO</v>
      </c>
      <c r="AU123" t="str">
        <f t="shared" si="120"/>
        <v>NO</v>
      </c>
      <c r="AV123" t="str">
        <f t="shared" si="121"/>
        <v>NO</v>
      </c>
      <c r="AW123" t="str">
        <f t="shared" si="122"/>
        <v>NO</v>
      </c>
      <c r="AX123" t="str">
        <f t="shared" si="123"/>
        <v>NO</v>
      </c>
    </row>
    <row r="124" spans="1:50" x14ac:dyDescent="0.25">
      <c r="A124" t="s">
        <v>172</v>
      </c>
      <c r="B124">
        <v>59251</v>
      </c>
      <c r="C124">
        <v>60347.3</v>
      </c>
      <c r="D124">
        <v>59251</v>
      </c>
      <c r="E124">
        <v>59927.35</v>
      </c>
      <c r="F124">
        <v>-82.5</v>
      </c>
      <c r="G124">
        <v>-0.1374774307884456</v>
      </c>
      <c r="H124" s="1">
        <f t="shared" si="93"/>
        <v>1.1414997215236848</v>
      </c>
      <c r="I124" s="1">
        <f t="shared" si="94"/>
        <v>1.1414997215236848</v>
      </c>
      <c r="J124" s="1">
        <f t="shared" si="95"/>
        <v>0.70076517650122083</v>
      </c>
      <c r="K124" s="1">
        <f t="shared" si="96"/>
        <v>0</v>
      </c>
      <c r="L124" s="1" t="str">
        <f t="shared" si="97"/>
        <v>NO</v>
      </c>
      <c r="M124" t="str">
        <f t="shared" si="98"/>
        <v>NO</v>
      </c>
      <c r="N124" t="str">
        <f t="shared" si="99"/>
        <v>NO</v>
      </c>
      <c r="O124" s="1" t="str">
        <f t="shared" si="100"/>
        <v>NO</v>
      </c>
      <c r="P124" s="1" t="str">
        <f t="shared" si="101"/>
        <v>NO</v>
      </c>
      <c r="Q124" s="1" t="str">
        <f t="shared" si="102"/>
        <v>NO</v>
      </c>
      <c r="R124" s="1" t="str">
        <f t="shared" si="103"/>
        <v>NO</v>
      </c>
      <c r="S124">
        <v>58300.95</v>
      </c>
      <c r="T124">
        <v>60100</v>
      </c>
      <c r="U124">
        <v>58100</v>
      </c>
      <c r="V124">
        <v>60009.85</v>
      </c>
      <c r="W124">
        <v>1996.75</v>
      </c>
      <c r="X124">
        <v>3.441895020262665</v>
      </c>
      <c r="Y124" s="1">
        <f t="shared" si="104"/>
        <v>2.9311700752732186</v>
      </c>
      <c r="Z124" s="1">
        <f t="shared" si="105"/>
        <v>2.9311700752732186</v>
      </c>
      <c r="AA124" s="1">
        <f t="shared" si="106"/>
        <v>0.15022533800701296</v>
      </c>
      <c r="AB124" s="1">
        <f t="shared" si="107"/>
        <v>0.34467705929319692</v>
      </c>
      <c r="AC124" s="1" t="str">
        <f t="shared" si="108"/>
        <v>NO</v>
      </c>
      <c r="AD124" s="1" t="str">
        <f t="shared" si="109"/>
        <v>NO</v>
      </c>
      <c r="AE124" s="1" t="str">
        <f t="shared" si="110"/>
        <v>NO</v>
      </c>
      <c r="AF124" s="1" t="str">
        <f t="shared" si="111"/>
        <v>NO</v>
      </c>
      <c r="AG124" s="1" t="str">
        <f t="shared" si="112"/>
        <v>NO</v>
      </c>
      <c r="AH124" s="1" t="str">
        <f t="shared" si="113"/>
        <v>NO</v>
      </c>
      <c r="AI124">
        <v>58350</v>
      </c>
      <c r="AJ124">
        <v>58880.15</v>
      </c>
      <c r="AK124">
        <v>57860.05</v>
      </c>
      <c r="AL124">
        <v>58013.1</v>
      </c>
      <c r="AM124">
        <v>-441.55000000000291</v>
      </c>
      <c r="AN124">
        <v>-0.75537189941262661</v>
      </c>
      <c r="AO124" s="1">
        <f t="shared" si="114"/>
        <v>-0.57737789203085088</v>
      </c>
      <c r="AP124" s="1">
        <f t="shared" si="115"/>
        <v>0.57737789203085088</v>
      </c>
      <c r="AQ124" s="1">
        <f t="shared" si="116"/>
        <v>0.90856898029134781</v>
      </c>
      <c r="AR124" s="1">
        <f t="shared" si="117"/>
        <v>0.26381972347624177</v>
      </c>
      <c r="AS124" t="str">
        <f t="shared" si="118"/>
        <v>NO</v>
      </c>
      <c r="AT124" t="str">
        <f t="shared" si="119"/>
        <v>NO</v>
      </c>
      <c r="AU124" t="str">
        <f t="shared" si="120"/>
        <v>NO</v>
      </c>
      <c r="AV124" t="str">
        <f t="shared" si="121"/>
        <v>NO</v>
      </c>
      <c r="AW124" t="str">
        <f t="shared" si="122"/>
        <v>NO</v>
      </c>
      <c r="AX124" t="str">
        <f t="shared" si="123"/>
        <v>NO</v>
      </c>
    </row>
    <row r="125" spans="1:50" x14ac:dyDescent="0.25">
      <c r="A125" t="s">
        <v>173</v>
      </c>
      <c r="B125">
        <v>826.1</v>
      </c>
      <c r="C125">
        <v>839.9</v>
      </c>
      <c r="D125">
        <v>825.75</v>
      </c>
      <c r="E125">
        <v>829.5</v>
      </c>
      <c r="F125">
        <v>2.950000000000045</v>
      </c>
      <c r="G125">
        <v>0.35690520839635181</v>
      </c>
      <c r="H125" s="1">
        <f t="shared" si="93"/>
        <v>0.41157244885606792</v>
      </c>
      <c r="I125" s="1">
        <f t="shared" si="94"/>
        <v>0.41157244885606792</v>
      </c>
      <c r="J125" s="1">
        <f t="shared" si="95"/>
        <v>1.253767329716694</v>
      </c>
      <c r="K125" s="1">
        <f t="shared" si="96"/>
        <v>4.2367752088127673E-2</v>
      </c>
      <c r="L125" s="1" t="str">
        <f t="shared" si="97"/>
        <v>NO</v>
      </c>
      <c r="M125" t="str">
        <f t="shared" si="98"/>
        <v>NO</v>
      </c>
      <c r="N125" t="str">
        <f t="shared" si="99"/>
        <v>NO</v>
      </c>
      <c r="O125" s="1" t="str">
        <f t="shared" si="100"/>
        <v>NO</v>
      </c>
      <c r="P125" s="1" t="str">
        <f t="shared" si="101"/>
        <v>NO</v>
      </c>
      <c r="Q125" s="1" t="str">
        <f t="shared" si="102"/>
        <v>NO</v>
      </c>
      <c r="R125" s="1" t="str">
        <f t="shared" si="103"/>
        <v>NO</v>
      </c>
      <c r="S125">
        <v>827.9</v>
      </c>
      <c r="T125">
        <v>829.9</v>
      </c>
      <c r="U125">
        <v>812.2</v>
      </c>
      <c r="V125">
        <v>826.55</v>
      </c>
      <c r="W125">
        <v>5.6999999999999318</v>
      </c>
      <c r="X125">
        <v>0.69440214411889278</v>
      </c>
      <c r="Y125" s="1">
        <f t="shared" si="104"/>
        <v>-0.16306317188066466</v>
      </c>
      <c r="Z125" s="1">
        <f t="shared" si="105"/>
        <v>0.16306317188066466</v>
      </c>
      <c r="AA125" s="1">
        <f t="shared" si="106"/>
        <v>0.24157506945283244</v>
      </c>
      <c r="AB125" s="1">
        <f t="shared" si="107"/>
        <v>1.7361321154195042</v>
      </c>
      <c r="AC125" s="1" t="str">
        <f t="shared" si="108"/>
        <v>NO</v>
      </c>
      <c r="AD125" s="1" t="str">
        <f t="shared" si="109"/>
        <v>NO</v>
      </c>
      <c r="AE125" s="1" t="str">
        <f t="shared" si="110"/>
        <v>YES</v>
      </c>
      <c r="AF125" s="1" t="str">
        <f t="shared" si="111"/>
        <v>NO</v>
      </c>
      <c r="AG125" s="1" t="str">
        <f t="shared" si="112"/>
        <v>NO</v>
      </c>
      <c r="AH125" s="1" t="str">
        <f t="shared" si="113"/>
        <v>NO</v>
      </c>
      <c r="AI125">
        <v>817.65</v>
      </c>
      <c r="AJ125">
        <v>835.9</v>
      </c>
      <c r="AK125">
        <v>797.1</v>
      </c>
      <c r="AL125">
        <v>820.85</v>
      </c>
      <c r="AM125">
        <v>6.25</v>
      </c>
      <c r="AN125">
        <v>0.76724772894672233</v>
      </c>
      <c r="AO125" s="1">
        <f t="shared" si="114"/>
        <v>0.3913654986852621</v>
      </c>
      <c r="AP125" s="1">
        <f t="shared" si="115"/>
        <v>0.3913654986852621</v>
      </c>
      <c r="AQ125" s="1">
        <f t="shared" si="116"/>
        <v>1.833465310349023</v>
      </c>
      <c r="AR125" s="1">
        <f t="shared" si="117"/>
        <v>2.5133003118693766</v>
      </c>
      <c r="AS125" t="str">
        <f t="shared" si="118"/>
        <v>NO</v>
      </c>
      <c r="AT125" t="str">
        <f t="shared" si="119"/>
        <v>NO</v>
      </c>
      <c r="AU125" t="str">
        <f t="shared" si="120"/>
        <v>NO</v>
      </c>
      <c r="AV125" t="str">
        <f t="shared" si="121"/>
        <v>NO</v>
      </c>
      <c r="AW125" t="str">
        <f t="shared" si="122"/>
        <v>NO</v>
      </c>
      <c r="AX125" t="str">
        <f t="shared" si="123"/>
        <v>NO</v>
      </c>
    </row>
    <row r="126" spans="1:50" x14ac:dyDescent="0.25">
      <c r="A126" t="s">
        <v>174</v>
      </c>
      <c r="B126">
        <v>130</v>
      </c>
      <c r="C126">
        <v>132.19999999999999</v>
      </c>
      <c r="D126">
        <v>128.15</v>
      </c>
      <c r="E126">
        <v>130.80000000000001</v>
      </c>
      <c r="F126">
        <v>0.85000000000002274</v>
      </c>
      <c r="G126">
        <v>0.65409772989613146</v>
      </c>
      <c r="H126" s="1">
        <f t="shared" si="93"/>
        <v>0.61538461538462419</v>
      </c>
      <c r="I126" s="1">
        <f t="shared" si="94"/>
        <v>0.61538461538462419</v>
      </c>
      <c r="J126" s="1">
        <f t="shared" si="95"/>
        <v>1.0703363914372914</v>
      </c>
      <c r="K126" s="1">
        <f t="shared" si="96"/>
        <v>1.4230769230769187</v>
      </c>
      <c r="L126" s="1" t="str">
        <f t="shared" si="97"/>
        <v>NO</v>
      </c>
      <c r="M126" t="str">
        <f t="shared" si="98"/>
        <v>NO</v>
      </c>
      <c r="N126" t="str">
        <f t="shared" si="99"/>
        <v>NO</v>
      </c>
      <c r="O126" s="1" t="str">
        <f t="shared" si="100"/>
        <v>NO</v>
      </c>
      <c r="P126" s="1" t="str">
        <f t="shared" si="101"/>
        <v>NO</v>
      </c>
      <c r="Q126" s="1" t="str">
        <f t="shared" si="102"/>
        <v>NO</v>
      </c>
      <c r="R126" s="1" t="str">
        <f t="shared" si="103"/>
        <v>NO</v>
      </c>
      <c r="S126">
        <v>126.55</v>
      </c>
      <c r="T126">
        <v>131</v>
      </c>
      <c r="U126">
        <v>125.4</v>
      </c>
      <c r="V126">
        <v>129.94999999999999</v>
      </c>
      <c r="W126">
        <v>4.4499999999999886</v>
      </c>
      <c r="X126">
        <v>3.5458167330677202</v>
      </c>
      <c r="Y126" s="1">
        <f t="shared" si="104"/>
        <v>2.6866851047016924</v>
      </c>
      <c r="Z126" s="1">
        <f t="shared" si="105"/>
        <v>2.6866851047016924</v>
      </c>
      <c r="AA126" s="1">
        <f t="shared" si="106"/>
        <v>0.80800307810697303</v>
      </c>
      <c r="AB126" s="1">
        <f t="shared" si="107"/>
        <v>0.90873172659027379</v>
      </c>
      <c r="AC126" s="1" t="str">
        <f t="shared" si="108"/>
        <v>NO</v>
      </c>
      <c r="AD126" s="1" t="str">
        <f t="shared" si="109"/>
        <v>NO</v>
      </c>
      <c r="AE126" s="1" t="str">
        <f t="shared" si="110"/>
        <v>NO</v>
      </c>
      <c r="AF126" s="1" t="str">
        <f t="shared" si="111"/>
        <v>NO</v>
      </c>
      <c r="AG126" s="1" t="str">
        <f t="shared" si="112"/>
        <v>NO</v>
      </c>
      <c r="AH126" s="1" t="str">
        <f t="shared" si="113"/>
        <v>NO</v>
      </c>
      <c r="AI126">
        <v>126</v>
      </c>
      <c r="AJ126">
        <v>127.3</v>
      </c>
      <c r="AK126">
        <v>124.2</v>
      </c>
      <c r="AL126">
        <v>125.5</v>
      </c>
      <c r="AM126">
        <v>0.20000000000000279</v>
      </c>
      <c r="AN126">
        <v>0.15961691939345801</v>
      </c>
      <c r="AO126" s="1">
        <f t="shared" si="114"/>
        <v>-0.3968253968253968</v>
      </c>
      <c r="AP126" s="1">
        <f t="shared" si="115"/>
        <v>0.3968253968253968</v>
      </c>
      <c r="AQ126" s="1">
        <f t="shared" si="116"/>
        <v>1.0317460317460294</v>
      </c>
      <c r="AR126" s="1">
        <f t="shared" si="117"/>
        <v>1.035856573705177</v>
      </c>
      <c r="AS126" t="str">
        <f t="shared" si="118"/>
        <v>NO</v>
      </c>
      <c r="AT126" t="str">
        <f t="shared" si="119"/>
        <v>NO</v>
      </c>
      <c r="AU126" t="str">
        <f t="shared" si="120"/>
        <v>NO</v>
      </c>
      <c r="AV126" t="str">
        <f t="shared" si="121"/>
        <v>NO</v>
      </c>
      <c r="AW126" t="str">
        <f t="shared" si="122"/>
        <v>NO</v>
      </c>
      <c r="AX126" t="str">
        <f t="shared" si="123"/>
        <v>NO</v>
      </c>
    </row>
    <row r="127" spans="1:50" x14ac:dyDescent="0.25">
      <c r="A127" t="s">
        <v>175</v>
      </c>
      <c r="B127">
        <v>597.4</v>
      </c>
      <c r="C127">
        <v>609</v>
      </c>
      <c r="D127">
        <v>590.29999999999995</v>
      </c>
      <c r="E127">
        <v>602.25</v>
      </c>
      <c r="F127">
        <v>4.7999999999999554</v>
      </c>
      <c r="G127">
        <v>0.80341451167460953</v>
      </c>
      <c r="H127" s="1">
        <f t="shared" si="93"/>
        <v>0.8118513558754642</v>
      </c>
      <c r="I127" s="1">
        <f t="shared" si="94"/>
        <v>0.8118513558754642</v>
      </c>
      <c r="J127" s="1">
        <f t="shared" si="95"/>
        <v>1.1207970112079702</v>
      </c>
      <c r="K127" s="1">
        <f t="shared" si="96"/>
        <v>1.1884834281888221</v>
      </c>
      <c r="L127" s="1" t="str">
        <f t="shared" si="97"/>
        <v>NO</v>
      </c>
      <c r="M127" t="str">
        <f t="shared" si="98"/>
        <v>NO</v>
      </c>
      <c r="N127" t="str">
        <f t="shared" si="99"/>
        <v>NO</v>
      </c>
      <c r="O127" s="1" t="str">
        <f t="shared" si="100"/>
        <v>NO</v>
      </c>
      <c r="P127" s="1" t="str">
        <f t="shared" si="101"/>
        <v>NO</v>
      </c>
      <c r="Q127" s="1" t="str">
        <f t="shared" si="102"/>
        <v>NO</v>
      </c>
      <c r="R127" s="1" t="str">
        <f t="shared" si="103"/>
        <v>NO</v>
      </c>
      <c r="S127">
        <v>612.70000000000005</v>
      </c>
      <c r="T127">
        <v>614.5</v>
      </c>
      <c r="U127">
        <v>595.20000000000005</v>
      </c>
      <c r="V127">
        <v>597.45000000000005</v>
      </c>
      <c r="W127">
        <v>-9.1999999999999318</v>
      </c>
      <c r="X127">
        <v>-1.5165251792631551</v>
      </c>
      <c r="Y127" s="1">
        <f t="shared" si="104"/>
        <v>-2.4889831891627221</v>
      </c>
      <c r="Z127" s="1">
        <f t="shared" si="105"/>
        <v>2.4889831891627221</v>
      </c>
      <c r="AA127" s="1">
        <f t="shared" si="106"/>
        <v>0.29378162232739585</v>
      </c>
      <c r="AB127" s="1">
        <f t="shared" si="107"/>
        <v>0.37660055234747675</v>
      </c>
      <c r="AC127" s="1" t="str">
        <f t="shared" si="108"/>
        <v>NO</v>
      </c>
      <c r="AD127" s="1" t="str">
        <f t="shared" si="109"/>
        <v>NO</v>
      </c>
      <c r="AE127" s="1" t="str">
        <f t="shared" si="110"/>
        <v>NO</v>
      </c>
      <c r="AF127" s="1" t="str">
        <f t="shared" si="111"/>
        <v>NO</v>
      </c>
      <c r="AG127" s="1" t="str">
        <f t="shared" si="112"/>
        <v>NO</v>
      </c>
      <c r="AH127" s="1" t="str">
        <f t="shared" si="113"/>
        <v>NO</v>
      </c>
      <c r="AI127">
        <v>617.5</v>
      </c>
      <c r="AJ127">
        <v>623.95000000000005</v>
      </c>
      <c r="AK127">
        <v>602.04999999999995</v>
      </c>
      <c r="AL127">
        <v>606.65</v>
      </c>
      <c r="AM127">
        <v>-10.649999999999981</v>
      </c>
      <c r="AN127">
        <v>-1.7252551433662691</v>
      </c>
      <c r="AO127" s="1">
        <f t="shared" si="114"/>
        <v>-1.7570850202429187</v>
      </c>
      <c r="AP127" s="1">
        <f t="shared" si="115"/>
        <v>1.7570850202429187</v>
      </c>
      <c r="AQ127" s="1">
        <f t="shared" si="116"/>
        <v>1.044534412955473</v>
      </c>
      <c r="AR127" s="1">
        <f t="shared" si="117"/>
        <v>0.75826258963158699</v>
      </c>
      <c r="AS127" t="str">
        <f t="shared" si="118"/>
        <v>NO</v>
      </c>
      <c r="AT127" t="str">
        <f t="shared" si="119"/>
        <v>NO</v>
      </c>
      <c r="AU127" t="str">
        <f t="shared" si="120"/>
        <v>NO</v>
      </c>
      <c r="AV127" t="str">
        <f t="shared" si="121"/>
        <v>NO</v>
      </c>
      <c r="AW127" t="str">
        <f t="shared" si="122"/>
        <v>NO</v>
      </c>
      <c r="AX127" t="str">
        <f t="shared" si="123"/>
        <v>NO</v>
      </c>
    </row>
    <row r="128" spans="1:50" x14ac:dyDescent="0.25">
      <c r="A128" t="s">
        <v>176</v>
      </c>
      <c r="B128">
        <v>163.15</v>
      </c>
      <c r="C128">
        <v>166.35</v>
      </c>
      <c r="D128">
        <v>162</v>
      </c>
      <c r="E128">
        <v>164.95</v>
      </c>
      <c r="F128">
        <v>0.14999999999997729</v>
      </c>
      <c r="G128">
        <v>9.1019417475714362E-2</v>
      </c>
      <c r="H128" s="1">
        <f t="shared" si="93"/>
        <v>1.1032791909285828</v>
      </c>
      <c r="I128" s="1">
        <f t="shared" si="94"/>
        <v>1.1032791909285828</v>
      </c>
      <c r="J128" s="1">
        <f t="shared" si="95"/>
        <v>0.84874204304334999</v>
      </c>
      <c r="K128" s="1">
        <f t="shared" si="96"/>
        <v>0.70487281642660471</v>
      </c>
      <c r="L128" s="1" t="str">
        <f t="shared" si="97"/>
        <v>NO</v>
      </c>
      <c r="M128" t="str">
        <f t="shared" si="98"/>
        <v>NO</v>
      </c>
      <c r="N128" t="str">
        <f t="shared" si="99"/>
        <v>NO</v>
      </c>
      <c r="O128" s="1" t="str">
        <f t="shared" si="100"/>
        <v>NO</v>
      </c>
      <c r="P128" s="1" t="str">
        <f t="shared" si="101"/>
        <v>NO</v>
      </c>
      <c r="Q128" s="1" t="str">
        <f t="shared" si="102"/>
        <v>NO</v>
      </c>
      <c r="R128" s="1" t="str">
        <f t="shared" si="103"/>
        <v>NO</v>
      </c>
      <c r="S128">
        <v>164.05</v>
      </c>
      <c r="T128">
        <v>166.5</v>
      </c>
      <c r="U128">
        <v>162.25</v>
      </c>
      <c r="V128">
        <v>164.8</v>
      </c>
      <c r="W128">
        <v>2.0500000000000109</v>
      </c>
      <c r="X128">
        <v>1.259600614439331</v>
      </c>
      <c r="Y128" s="1">
        <f t="shared" si="104"/>
        <v>0.45717768972874123</v>
      </c>
      <c r="Z128" s="1">
        <f t="shared" si="105"/>
        <v>0.45717768972874123</v>
      </c>
      <c r="AA128" s="1">
        <f t="shared" si="106"/>
        <v>1.0315533980582454</v>
      </c>
      <c r="AB128" s="1">
        <f t="shared" si="107"/>
        <v>1.0972264553489859</v>
      </c>
      <c r="AC128" s="1" t="str">
        <f t="shared" si="108"/>
        <v>NO</v>
      </c>
      <c r="AD128" s="1" t="str">
        <f t="shared" si="109"/>
        <v>NO</v>
      </c>
      <c r="AE128" s="1" t="str">
        <f t="shared" si="110"/>
        <v>NO</v>
      </c>
      <c r="AF128" s="1" t="str">
        <f t="shared" si="111"/>
        <v>NO</v>
      </c>
      <c r="AG128" s="1" t="str">
        <f t="shared" si="112"/>
        <v>NO</v>
      </c>
      <c r="AH128" s="1" t="str">
        <f t="shared" si="113"/>
        <v>NO</v>
      </c>
      <c r="AI128">
        <v>159.5</v>
      </c>
      <c r="AJ128">
        <v>164.4</v>
      </c>
      <c r="AK128">
        <v>158.69999999999999</v>
      </c>
      <c r="AL128">
        <v>162.75</v>
      </c>
      <c r="AM128">
        <v>3.4499999999999891</v>
      </c>
      <c r="AN128">
        <v>2.1657250470809721</v>
      </c>
      <c r="AO128" s="1">
        <f t="shared" si="114"/>
        <v>2.0376175548589339</v>
      </c>
      <c r="AP128" s="1">
        <f t="shared" si="115"/>
        <v>2.0376175548589339</v>
      </c>
      <c r="AQ128" s="1">
        <f t="shared" si="116"/>
        <v>1.0138248847926303</v>
      </c>
      <c r="AR128" s="1">
        <f t="shared" si="117"/>
        <v>0.50156739811912943</v>
      </c>
      <c r="AS128" t="str">
        <f t="shared" si="118"/>
        <v>NO</v>
      </c>
      <c r="AT128" t="str">
        <f t="shared" si="119"/>
        <v>NO</v>
      </c>
      <c r="AU128" t="str">
        <f t="shared" si="120"/>
        <v>NO</v>
      </c>
      <c r="AV128" t="str">
        <f t="shared" si="121"/>
        <v>NO</v>
      </c>
      <c r="AW128" t="str">
        <f t="shared" si="122"/>
        <v>NO</v>
      </c>
      <c r="AX128" t="str">
        <f t="shared" si="123"/>
        <v>NO</v>
      </c>
    </row>
    <row r="129" spans="1:50" x14ac:dyDescent="0.25">
      <c r="A129" t="s">
        <v>177</v>
      </c>
      <c r="B129">
        <v>26.45</v>
      </c>
      <c r="C129">
        <v>27</v>
      </c>
      <c r="D129">
        <v>26.35</v>
      </c>
      <c r="E129">
        <v>26.75</v>
      </c>
      <c r="F129">
        <v>0.64999999999999858</v>
      </c>
      <c r="G129">
        <v>2.4904214559386921</v>
      </c>
      <c r="H129" s="1">
        <f t="shared" si="93"/>
        <v>1.1342155009451822</v>
      </c>
      <c r="I129" s="1">
        <f t="shared" si="94"/>
        <v>1.1342155009451822</v>
      </c>
      <c r="J129" s="1">
        <f t="shared" si="95"/>
        <v>0.93457943925233633</v>
      </c>
      <c r="K129" s="1">
        <f t="shared" si="96"/>
        <v>0.37807183364838515</v>
      </c>
      <c r="L129" s="1" t="str">
        <f t="shared" si="97"/>
        <v>NO</v>
      </c>
      <c r="M129" t="str">
        <f t="shared" si="98"/>
        <v>NO</v>
      </c>
      <c r="N129" t="str">
        <f t="shared" si="99"/>
        <v>NO</v>
      </c>
      <c r="O129" s="1" t="str">
        <f t="shared" si="100"/>
        <v>NO</v>
      </c>
      <c r="P129" s="1" t="str">
        <f t="shared" si="101"/>
        <v>NO</v>
      </c>
      <c r="Q129" s="1" t="str">
        <f t="shared" si="102"/>
        <v>NO</v>
      </c>
      <c r="R129" s="1" t="str">
        <f t="shared" si="103"/>
        <v>NO</v>
      </c>
      <c r="S129">
        <v>25.9</v>
      </c>
      <c r="T129">
        <v>26.4</v>
      </c>
      <c r="U129">
        <v>25.75</v>
      </c>
      <c r="V129">
        <v>26.1</v>
      </c>
      <c r="W129">
        <v>0.5</v>
      </c>
      <c r="X129">
        <v>1.953125</v>
      </c>
      <c r="Y129" s="1">
        <f t="shared" si="104"/>
        <v>0.7722007722007832</v>
      </c>
      <c r="Z129" s="1">
        <f t="shared" si="105"/>
        <v>0.7722007722007832</v>
      </c>
      <c r="AA129" s="1">
        <f t="shared" si="106"/>
        <v>1.1494252873563109</v>
      </c>
      <c r="AB129" s="1">
        <f t="shared" si="107"/>
        <v>0.57915057915057366</v>
      </c>
      <c r="AC129" s="1" t="str">
        <f t="shared" si="108"/>
        <v>NO</v>
      </c>
      <c r="AD129" s="1" t="str">
        <f t="shared" si="109"/>
        <v>NO</v>
      </c>
      <c r="AE129" s="1" t="str">
        <f t="shared" si="110"/>
        <v>NO</v>
      </c>
      <c r="AF129" s="1" t="str">
        <f t="shared" si="111"/>
        <v>NO</v>
      </c>
      <c r="AG129" s="1" t="str">
        <f t="shared" si="112"/>
        <v>NO</v>
      </c>
      <c r="AH129" s="1" t="str">
        <f t="shared" si="113"/>
        <v>NO</v>
      </c>
      <c r="AI129">
        <v>25.45</v>
      </c>
      <c r="AJ129">
        <v>25.7</v>
      </c>
      <c r="AK129">
        <v>25.3</v>
      </c>
      <c r="AL129">
        <v>25.6</v>
      </c>
      <c r="AM129">
        <v>0.25</v>
      </c>
      <c r="AN129">
        <v>0.98619329388560162</v>
      </c>
      <c r="AO129" s="1">
        <f t="shared" si="114"/>
        <v>0.58939096267191415</v>
      </c>
      <c r="AP129" s="1">
        <f t="shared" si="115"/>
        <v>0.58939096267191415</v>
      </c>
      <c r="AQ129" s="1">
        <f t="shared" si="116"/>
        <v>0.39062499999999167</v>
      </c>
      <c r="AR129" s="1">
        <f t="shared" si="117"/>
        <v>0.58939096267190016</v>
      </c>
      <c r="AS129" t="str">
        <f t="shared" si="118"/>
        <v>NO</v>
      </c>
      <c r="AT129" t="str">
        <f t="shared" si="119"/>
        <v>NO</v>
      </c>
      <c r="AU129" t="str">
        <f t="shared" si="120"/>
        <v>NO</v>
      </c>
      <c r="AV129" t="str">
        <f t="shared" si="121"/>
        <v>NO</v>
      </c>
      <c r="AW129" t="str">
        <f t="shared" si="122"/>
        <v>NO</v>
      </c>
      <c r="AX129" t="str">
        <f t="shared" si="123"/>
        <v>NO</v>
      </c>
    </row>
    <row r="130" spans="1:50" x14ac:dyDescent="0.25">
      <c r="A130" t="s">
        <v>178</v>
      </c>
      <c r="B130">
        <v>365.9</v>
      </c>
      <c r="C130">
        <v>368.65</v>
      </c>
      <c r="D130">
        <v>363.1</v>
      </c>
      <c r="E130">
        <v>367.35</v>
      </c>
      <c r="F130">
        <v>2.8500000000000232</v>
      </c>
      <c r="G130">
        <v>0.78189300411523266</v>
      </c>
      <c r="H130" s="1">
        <f t="shared" ref="H130:H161" si="124">(E130-B130)/B130*100</f>
        <v>0.3962831374692663</v>
      </c>
      <c r="I130" s="1">
        <f t="shared" ref="I130:I161" si="125">ABS(H130)</f>
        <v>0.3962831374692663</v>
      </c>
      <c r="J130" s="1">
        <f t="shared" ref="J130:J161" si="126">IF(H130&gt;=0,(C130-E130)/E130*100,(C130-B130)/B130*100)</f>
        <v>0.35388593983937783</v>
      </c>
      <c r="K130" s="1">
        <f t="shared" ref="K130:K161" si="127">IF(H130&gt;=0,(B130-D130)/B130*100,(E130-D130)/E130*100)</f>
        <v>0.76523640338889165</v>
      </c>
      <c r="L130" s="1" t="str">
        <f t="shared" ref="L130:L161" si="128">IF(AND((K130-J130)&gt;1.5,I130&lt;0.5),"YES","NO")</f>
        <v>NO</v>
      </c>
      <c r="M130" t="str">
        <f t="shared" ref="M130:M161" si="129">IF(AND((K130-J130)&gt;1.5,I130&lt;2,I130&gt;0.5,H130&gt;0),"YES","NO")</f>
        <v>NO</v>
      </c>
      <c r="N130" t="str">
        <f t="shared" ref="N130:N161" si="130">IF(AND((J130-K130)&gt;1.5,I130&lt;0.5),"YES","NO")</f>
        <v>NO</v>
      </c>
      <c r="O130" s="1" t="str">
        <f t="shared" ref="O130:O161" si="131">IF(AND((J130-K130)&gt;1.5,I130&lt;2,I130&gt;0.5,H130&lt;0),"YES","NO")</f>
        <v>NO</v>
      </c>
      <c r="P130" s="1" t="str">
        <f t="shared" ref="P130:P161" si="132">IF(AND(I130&lt;1,J130&gt;1.5,K130&gt;1.5),"YES","NO")</f>
        <v>NO</v>
      </c>
      <c r="Q130" s="1" t="str">
        <f t="shared" ref="Q130:Q161" si="133">IF(AND(I130&gt;5,J130&lt;0.25,K130&lt;0.25,H130&gt;0),"YES","NO")</f>
        <v>NO</v>
      </c>
      <c r="R130" s="1" t="str">
        <f t="shared" ref="R130:R161" si="134">IF(AND(I131&gt;5,J131&lt;0.25,K131&lt;0.25,H131&lt;0),"YES","NO")</f>
        <v>NO</v>
      </c>
      <c r="S130">
        <v>362.95</v>
      </c>
      <c r="T130">
        <v>366.65</v>
      </c>
      <c r="U130">
        <v>362.2</v>
      </c>
      <c r="V130">
        <v>364.5</v>
      </c>
      <c r="W130">
        <v>2</v>
      </c>
      <c r="X130">
        <v>0.55172413793103448</v>
      </c>
      <c r="Y130" s="1">
        <f t="shared" ref="Y130:Y161" si="135">(V130-S130)/S130*100</f>
        <v>0.42705606832897403</v>
      </c>
      <c r="Z130" s="1">
        <f t="shared" ref="Z130:Z161" si="136">ABS(Y130)</f>
        <v>0.42705606832897403</v>
      </c>
      <c r="AA130" s="1">
        <f t="shared" ref="AA130:AA161" si="137">IF(Y130&gt;=0,(T130-V130)/V130*100,(T130-S130)/S130*100)</f>
        <v>0.58984910836762061</v>
      </c>
      <c r="AB130" s="1">
        <f t="shared" ref="AB130:AB161" si="138">IF(Y130&gt;=0,(S130-U130)/S130*100,(V130-U130)/V130*100)</f>
        <v>0.20664003306240528</v>
      </c>
      <c r="AC130" s="1" t="str">
        <f t="shared" ref="AC130:AC161" si="139">IF(AND(I130&lt;Z130/2,S130&gt;E130,E130&gt;(S130+V130)/2,V130&lt;B130,B130&lt;(S130+V130)/2),"YES","NO")</f>
        <v>NO</v>
      </c>
      <c r="AD130" s="1" t="str">
        <f t="shared" ref="AD130:AD161" si="140">IF(AND(I130&lt;Z130/2,V130&gt;B130,B130&gt;(S130+V130)/2,S130&lt;E130,E130&lt;(S130+V130)/2),"YES","NO")</f>
        <v>NO</v>
      </c>
      <c r="AE130" s="1" t="str">
        <f t="shared" ref="AE130:AE161" si="141">IF(AND(I130&gt;=2*Z130,E130&gt;S130,S130&gt;(B130+E130)/2,B130&lt;V130,V130&lt;(B130+E130)/2),"YES","NO")</f>
        <v>NO</v>
      </c>
      <c r="AF130" s="1" t="str">
        <f t="shared" ref="AF130:AF161" si="142">IF(AND(I130&gt;=2*Z130,E130&lt;S130,S130&lt;(B130+E130)/2,B130&gt;V130,V130&gt;(B130+E130)/2),"YES","NO")</f>
        <v>NO</v>
      </c>
      <c r="AG130" s="1" t="str">
        <f t="shared" ref="AG130:AG161" si="143">IF(AND(B130&lt;V130,E130&lt;S130,E130&gt;(S130+V130)/2,I130&gt;3,Z130&gt;3),"YES","NO")</f>
        <v>NO</v>
      </c>
      <c r="AH130" s="1" t="str">
        <f t="shared" ref="AH130:AH161" si="144">IF(AND(B130&gt;V130,E130&gt;S130,E130&lt;(S130+V130)/2,Z130&gt;3,I130&gt;3),"YES","NO")</f>
        <v>NO</v>
      </c>
      <c r="AI130">
        <v>362.2</v>
      </c>
      <c r="AJ130">
        <v>364.7</v>
      </c>
      <c r="AK130">
        <v>358.5</v>
      </c>
      <c r="AL130">
        <v>362.5</v>
      </c>
      <c r="AM130">
        <v>-0.35000000000002268</v>
      </c>
      <c r="AN130">
        <v>-9.6458591704567373E-2</v>
      </c>
      <c r="AO130" s="1">
        <f t="shared" ref="AO130:AO161" si="145">(AL130-AI130)/AI130*100</f>
        <v>8.2827167310881106E-2</v>
      </c>
      <c r="AP130" s="1">
        <f t="shared" ref="AP130:AP161" si="146">ABS(AO130)</f>
        <v>8.2827167310881106E-2</v>
      </c>
      <c r="AQ130" s="1">
        <f t="shared" ref="AQ130:AQ161" si="147">IF(AO130&gt;=0,(AJ130-AL130)/AL130*100,(AJ130-AI130)/AI130*100)</f>
        <v>0.60689655172413481</v>
      </c>
      <c r="AR130" s="1">
        <f t="shared" ref="AR130:AR161" si="148">IF(AO130&gt;=0,(AI130-AK130)/AI130*100,(AL130-AK130)/AL130*100)</f>
        <v>1.0215350635008251</v>
      </c>
      <c r="AS130" t="str">
        <f t="shared" ref="AS130:AS161" si="149">IF(AND(AO130&lt;0,AP130&gt;1.5,Y130&lt;0,Z130&gt;1.5,AL130&gt;S130,AL130&lt;E130,H130&gt;0,I130&gt;1.5),"YES","NO")</f>
        <v>NO</v>
      </c>
      <c r="AT130" t="str">
        <f t="shared" ref="AT130:AT161" si="150">IF(AND(AO130&gt;0,AP130&gt;1.5,Y130&gt;0,Z130&gt;1.5,AL130&lt;S130,AL130&gt;E130,H130&lt;0,I130&gt;1.5),"YES","NO")</f>
        <v>NO</v>
      </c>
      <c r="AU130" t="str">
        <f t="shared" ref="AU130:AU161" si="151">IF(AND(AO130&lt;0,S130&lt;AL130,V130&lt;AL130,B130&gt;V130,E130&gt;V130,H130&gt;0),"YES","NO")</f>
        <v>NO</v>
      </c>
      <c r="AV130" t="str">
        <f t="shared" ref="AV130:AV161" si="152">IF(AND(AO130&gt;0,S130&gt;AL130,V130&gt;AL130,B130&lt;V130,E130&lt;V130,H130&lt;0),"YES","NO")</f>
        <v>NO</v>
      </c>
      <c r="AW130" t="str">
        <f t="shared" ref="AW130:AW161" si="153">IF(AND(AO130&gt;0,AP130&gt;1,Y130&gt;0,Z130&gt;1,V130&gt;AL130,S130&gt;AI130,S130&lt;AL130,H130&gt;0,I130&gt;1,E130&gt;V130,B130&lt;V130,B130&gt;S130),"YES","NO")</f>
        <v>NO</v>
      </c>
      <c r="AX130" t="str">
        <f t="shared" ref="AX130:AX161" si="154">IF(AND(AO130&lt;0,AP130&gt;1,Y130&lt;0,Z130&gt;1,V130&lt;AL130,S130&lt;AI130,S130&gt;AL130,H130&lt;0,I130&gt;1,E130&lt;V130,B130&gt;V130,B130&lt;S130),"YES","NO")</f>
        <v>NO</v>
      </c>
    </row>
    <row r="131" spans="1:50" x14ac:dyDescent="0.25">
      <c r="A131" t="s">
        <v>179</v>
      </c>
      <c r="B131">
        <v>6817</v>
      </c>
      <c r="C131">
        <v>6949</v>
      </c>
      <c r="D131">
        <v>6810</v>
      </c>
      <c r="E131">
        <v>6844.6</v>
      </c>
      <c r="F131">
        <v>-7.3499999999994543</v>
      </c>
      <c r="G131">
        <v>-0.1072687337181307</v>
      </c>
      <c r="H131" s="1">
        <f t="shared" si="124"/>
        <v>0.40487017749743826</v>
      </c>
      <c r="I131" s="1">
        <f t="shared" si="125"/>
        <v>0.40487017749743826</v>
      </c>
      <c r="J131" s="1">
        <f t="shared" si="126"/>
        <v>1.5252900096426327</v>
      </c>
      <c r="K131" s="1">
        <f t="shared" si="127"/>
        <v>0.10268446530731994</v>
      </c>
      <c r="L131" s="1" t="str">
        <f t="shared" si="128"/>
        <v>NO</v>
      </c>
      <c r="M131" t="str">
        <f t="shared" si="129"/>
        <v>NO</v>
      </c>
      <c r="N131" t="str">
        <f t="shared" si="130"/>
        <v>NO</v>
      </c>
      <c r="O131" s="1" t="str">
        <f t="shared" si="131"/>
        <v>NO</v>
      </c>
      <c r="P131" s="1" t="str">
        <f t="shared" si="132"/>
        <v>NO</v>
      </c>
      <c r="Q131" s="1" t="str">
        <f t="shared" si="133"/>
        <v>NO</v>
      </c>
      <c r="R131" s="1" t="str">
        <f t="shared" si="134"/>
        <v>NO</v>
      </c>
      <c r="S131">
        <v>6975</v>
      </c>
      <c r="T131">
        <v>6980</v>
      </c>
      <c r="U131">
        <v>6825</v>
      </c>
      <c r="V131">
        <v>6851.95</v>
      </c>
      <c r="W131">
        <v>-42.949999999999818</v>
      </c>
      <c r="X131">
        <v>-0.6229241903435847</v>
      </c>
      <c r="Y131" s="1">
        <f t="shared" si="135"/>
        <v>-1.7641577060931926</v>
      </c>
      <c r="Z131" s="1">
        <f t="shared" si="136"/>
        <v>1.7641577060931926</v>
      </c>
      <c r="AA131" s="1">
        <f t="shared" si="137"/>
        <v>7.1684587813620068E-2</v>
      </c>
      <c r="AB131" s="1">
        <f t="shared" si="138"/>
        <v>0.39331869029983907</v>
      </c>
      <c r="AC131" s="1" t="str">
        <f t="shared" si="139"/>
        <v>NO</v>
      </c>
      <c r="AD131" s="1" t="str">
        <f t="shared" si="140"/>
        <v>NO</v>
      </c>
      <c r="AE131" s="1" t="str">
        <f t="shared" si="141"/>
        <v>NO</v>
      </c>
      <c r="AF131" s="1" t="str">
        <f t="shared" si="142"/>
        <v>NO</v>
      </c>
      <c r="AG131" s="1" t="str">
        <f t="shared" si="143"/>
        <v>NO</v>
      </c>
      <c r="AH131" s="1" t="str">
        <f t="shared" si="144"/>
        <v>NO</v>
      </c>
      <c r="AI131">
        <v>6895</v>
      </c>
      <c r="AJ131">
        <v>6980</v>
      </c>
      <c r="AK131">
        <v>6863</v>
      </c>
      <c r="AL131">
        <v>6894.9</v>
      </c>
      <c r="AM131">
        <v>2.299999999999272</v>
      </c>
      <c r="AN131">
        <v>3.3369120506039407E-2</v>
      </c>
      <c r="AO131" s="1">
        <f t="shared" si="145"/>
        <v>-1.4503263234280465E-3</v>
      </c>
      <c r="AP131" s="1">
        <f t="shared" si="146"/>
        <v>1.4503263234280465E-3</v>
      </c>
      <c r="AQ131" s="1">
        <f t="shared" si="147"/>
        <v>1.2327773749093547</v>
      </c>
      <c r="AR131" s="1">
        <f t="shared" si="148"/>
        <v>0.46266080726333431</v>
      </c>
      <c r="AS131" t="str">
        <f t="shared" si="149"/>
        <v>NO</v>
      </c>
      <c r="AT131" t="str">
        <f t="shared" si="150"/>
        <v>NO</v>
      </c>
      <c r="AU131" t="str">
        <f t="shared" si="151"/>
        <v>NO</v>
      </c>
      <c r="AV131" t="str">
        <f t="shared" si="152"/>
        <v>NO</v>
      </c>
      <c r="AW131" t="str">
        <f t="shared" si="153"/>
        <v>NO</v>
      </c>
      <c r="AX131" t="str">
        <f t="shared" si="154"/>
        <v>NO</v>
      </c>
    </row>
    <row r="132" spans="1:50" x14ac:dyDescent="0.25">
      <c r="A132" t="s">
        <v>180</v>
      </c>
      <c r="B132">
        <v>586.6</v>
      </c>
      <c r="C132">
        <v>587.85</v>
      </c>
      <c r="D132">
        <v>574.29999999999995</v>
      </c>
      <c r="E132">
        <v>579.79999999999995</v>
      </c>
      <c r="F132">
        <v>-6.8000000000000682</v>
      </c>
      <c r="G132">
        <v>-1.1592226389362541</v>
      </c>
      <c r="H132" s="1">
        <f t="shared" si="124"/>
        <v>-1.1592226389362543</v>
      </c>
      <c r="I132" s="1">
        <f t="shared" si="125"/>
        <v>1.1592226389362543</v>
      </c>
      <c r="J132" s="1">
        <f t="shared" si="126"/>
        <v>0.21309239686327994</v>
      </c>
      <c r="K132" s="1">
        <f t="shared" si="127"/>
        <v>0.94860296654018639</v>
      </c>
      <c r="L132" s="1" t="str">
        <f t="shared" si="128"/>
        <v>NO</v>
      </c>
      <c r="M132" t="str">
        <f t="shared" si="129"/>
        <v>NO</v>
      </c>
      <c r="N132" t="str">
        <f t="shared" si="130"/>
        <v>NO</v>
      </c>
      <c r="O132" s="1" t="str">
        <f t="shared" si="131"/>
        <v>NO</v>
      </c>
      <c r="P132" s="1" t="str">
        <f t="shared" si="132"/>
        <v>NO</v>
      </c>
      <c r="Q132" s="1" t="str">
        <f t="shared" si="133"/>
        <v>NO</v>
      </c>
      <c r="R132" s="1" t="str">
        <f t="shared" si="134"/>
        <v>NO</v>
      </c>
      <c r="S132">
        <v>582.35</v>
      </c>
      <c r="T132">
        <v>589.15</v>
      </c>
      <c r="U132">
        <v>581.1</v>
      </c>
      <c r="V132">
        <v>586.6</v>
      </c>
      <c r="W132">
        <v>7.1000000000000227</v>
      </c>
      <c r="X132">
        <v>1.2251941328731699</v>
      </c>
      <c r="Y132" s="1">
        <f t="shared" si="135"/>
        <v>0.72980166566497806</v>
      </c>
      <c r="Z132" s="1">
        <f t="shared" si="136"/>
        <v>0.72980166566497806</v>
      </c>
      <c r="AA132" s="1">
        <f t="shared" si="137"/>
        <v>0.43470848960108327</v>
      </c>
      <c r="AB132" s="1">
        <f t="shared" si="138"/>
        <v>0.21464754872499353</v>
      </c>
      <c r="AC132" s="1" t="str">
        <f t="shared" si="139"/>
        <v>NO</v>
      </c>
      <c r="AD132" s="1" t="str">
        <f t="shared" si="140"/>
        <v>NO</v>
      </c>
      <c r="AE132" s="1" t="str">
        <f t="shared" si="141"/>
        <v>NO</v>
      </c>
      <c r="AF132" s="1" t="str">
        <f t="shared" si="142"/>
        <v>NO</v>
      </c>
      <c r="AG132" s="1" t="str">
        <f t="shared" si="143"/>
        <v>NO</v>
      </c>
      <c r="AH132" s="1" t="str">
        <f t="shared" si="144"/>
        <v>NO</v>
      </c>
      <c r="AI132">
        <v>584.79999999999995</v>
      </c>
      <c r="AJ132">
        <v>592.70000000000005</v>
      </c>
      <c r="AK132">
        <v>577.4</v>
      </c>
      <c r="AL132">
        <v>579.5</v>
      </c>
      <c r="AM132">
        <v>-0.25</v>
      </c>
      <c r="AN132">
        <v>-4.3122035360068998E-2</v>
      </c>
      <c r="AO132" s="1">
        <f t="shared" si="145"/>
        <v>-0.90629274965799511</v>
      </c>
      <c r="AP132" s="1">
        <f t="shared" si="146"/>
        <v>0.90629274965799511</v>
      </c>
      <c r="AQ132" s="1">
        <f t="shared" si="147"/>
        <v>1.3508891928864726</v>
      </c>
      <c r="AR132" s="1">
        <f t="shared" si="148"/>
        <v>0.36238136324417997</v>
      </c>
      <c r="AS132" t="str">
        <f t="shared" si="149"/>
        <v>NO</v>
      </c>
      <c r="AT132" t="str">
        <f t="shared" si="150"/>
        <v>NO</v>
      </c>
      <c r="AU132" t="str">
        <f t="shared" si="151"/>
        <v>NO</v>
      </c>
      <c r="AV132" t="str">
        <f t="shared" si="152"/>
        <v>NO</v>
      </c>
      <c r="AW132" t="str">
        <f t="shared" si="153"/>
        <v>NO</v>
      </c>
      <c r="AX132" t="str">
        <f t="shared" si="154"/>
        <v>NO</v>
      </c>
    </row>
    <row r="133" spans="1:50" x14ac:dyDescent="0.25">
      <c r="A133" t="s">
        <v>181</v>
      </c>
      <c r="B133">
        <v>1335</v>
      </c>
      <c r="C133">
        <v>1449</v>
      </c>
      <c r="D133">
        <v>1329</v>
      </c>
      <c r="E133">
        <v>1426.35</v>
      </c>
      <c r="F133">
        <v>84.599999999999909</v>
      </c>
      <c r="G133">
        <v>6.3051984348798147</v>
      </c>
      <c r="H133" s="1">
        <f t="shared" si="124"/>
        <v>6.842696629213477</v>
      </c>
      <c r="I133" s="1">
        <f t="shared" si="125"/>
        <v>6.842696629213477</v>
      </c>
      <c r="J133" s="1">
        <f t="shared" si="126"/>
        <v>1.5879692922494544</v>
      </c>
      <c r="K133" s="1">
        <f t="shared" si="127"/>
        <v>0.44943820224719105</v>
      </c>
      <c r="L133" s="1" t="str">
        <f t="shared" si="128"/>
        <v>NO</v>
      </c>
      <c r="M133" t="str">
        <f t="shared" si="129"/>
        <v>NO</v>
      </c>
      <c r="N133" t="str">
        <f t="shared" si="130"/>
        <v>NO</v>
      </c>
      <c r="O133" s="1" t="str">
        <f t="shared" si="131"/>
        <v>NO</v>
      </c>
      <c r="P133" s="1" t="str">
        <f t="shared" si="132"/>
        <v>NO</v>
      </c>
      <c r="Q133" s="1" t="str">
        <f t="shared" si="133"/>
        <v>NO</v>
      </c>
      <c r="R133" s="1" t="str">
        <f t="shared" si="134"/>
        <v>NO</v>
      </c>
      <c r="S133">
        <v>1338.95</v>
      </c>
      <c r="T133">
        <v>1350</v>
      </c>
      <c r="U133">
        <v>1293</v>
      </c>
      <c r="V133">
        <v>1341.75</v>
      </c>
      <c r="W133">
        <v>12.599999999999911</v>
      </c>
      <c r="X133">
        <v>0.94797426926982709</v>
      </c>
      <c r="Y133" s="1">
        <f t="shared" si="135"/>
        <v>0.20911908585084987</v>
      </c>
      <c r="Z133" s="1">
        <f t="shared" si="136"/>
        <v>0.20911908585084987</v>
      </c>
      <c r="AA133" s="1">
        <f t="shared" si="137"/>
        <v>0.61486864169927335</v>
      </c>
      <c r="AB133" s="1">
        <f t="shared" si="138"/>
        <v>3.431793569588113</v>
      </c>
      <c r="AC133" s="1" t="str">
        <f t="shared" si="139"/>
        <v>NO</v>
      </c>
      <c r="AD133" s="1" t="str">
        <f t="shared" si="140"/>
        <v>NO</v>
      </c>
      <c r="AE133" s="1" t="str">
        <f t="shared" si="141"/>
        <v>NO</v>
      </c>
      <c r="AF133" s="1" t="str">
        <f t="shared" si="142"/>
        <v>NO</v>
      </c>
      <c r="AG133" s="1" t="str">
        <f t="shared" si="143"/>
        <v>NO</v>
      </c>
      <c r="AH133" s="1" t="str">
        <f t="shared" si="144"/>
        <v>NO</v>
      </c>
      <c r="AI133">
        <v>1424.8</v>
      </c>
      <c r="AJ133">
        <v>1443.7</v>
      </c>
      <c r="AK133">
        <v>1262.3</v>
      </c>
      <c r="AL133">
        <v>1329.15</v>
      </c>
      <c r="AM133">
        <v>-95.699999999999818</v>
      </c>
      <c r="AN133">
        <v>-6.7164964733129677</v>
      </c>
      <c r="AO133" s="1">
        <f t="shared" si="145"/>
        <v>-6.7132229084783734</v>
      </c>
      <c r="AP133" s="1">
        <f t="shared" si="146"/>
        <v>6.7132229084783734</v>
      </c>
      <c r="AQ133" s="1">
        <f t="shared" si="147"/>
        <v>1.3265019651881029</v>
      </c>
      <c r="AR133" s="1">
        <f t="shared" si="148"/>
        <v>5.0295301508482968</v>
      </c>
      <c r="AS133" t="str">
        <f t="shared" si="149"/>
        <v>NO</v>
      </c>
      <c r="AT133" t="str">
        <f t="shared" si="150"/>
        <v>NO</v>
      </c>
      <c r="AU133" t="str">
        <f t="shared" si="151"/>
        <v>NO</v>
      </c>
      <c r="AV133" t="str">
        <f t="shared" si="152"/>
        <v>NO</v>
      </c>
      <c r="AW133" t="str">
        <f t="shared" si="153"/>
        <v>NO</v>
      </c>
      <c r="AX133" t="str">
        <f t="shared" si="154"/>
        <v>NO</v>
      </c>
    </row>
    <row r="134" spans="1:50" x14ac:dyDescent="0.25">
      <c r="A134" t="s">
        <v>182</v>
      </c>
      <c r="B134">
        <v>107.75</v>
      </c>
      <c r="C134">
        <v>110</v>
      </c>
      <c r="D134">
        <v>106.15</v>
      </c>
      <c r="E134">
        <v>109.15</v>
      </c>
      <c r="F134">
        <v>1.600000000000009</v>
      </c>
      <c r="G134">
        <v>1.4876801487680229</v>
      </c>
      <c r="H134" s="1">
        <f t="shared" si="124"/>
        <v>1.2993039443155505</v>
      </c>
      <c r="I134" s="1">
        <f t="shared" si="125"/>
        <v>1.2993039443155505</v>
      </c>
      <c r="J134" s="1">
        <f t="shared" si="126"/>
        <v>0.77874484654145149</v>
      </c>
      <c r="K134" s="1">
        <f t="shared" si="127"/>
        <v>1.4849187935034751</v>
      </c>
      <c r="L134" s="1" t="str">
        <f t="shared" si="128"/>
        <v>NO</v>
      </c>
      <c r="M134" t="str">
        <f t="shared" si="129"/>
        <v>NO</v>
      </c>
      <c r="N134" t="str">
        <f t="shared" si="130"/>
        <v>NO</v>
      </c>
      <c r="O134" s="1" t="str">
        <f t="shared" si="131"/>
        <v>NO</v>
      </c>
      <c r="P134" s="1" t="str">
        <f t="shared" si="132"/>
        <v>NO</v>
      </c>
      <c r="Q134" s="1" t="str">
        <f t="shared" si="133"/>
        <v>NO</v>
      </c>
      <c r="R134" s="1" t="str">
        <f t="shared" si="134"/>
        <v>NO</v>
      </c>
      <c r="S134">
        <v>108</v>
      </c>
      <c r="T134">
        <v>108.2</v>
      </c>
      <c r="U134">
        <v>104.95</v>
      </c>
      <c r="V134">
        <v>107.55</v>
      </c>
      <c r="W134">
        <v>1.2999999999999969</v>
      </c>
      <c r="X134">
        <v>1.2235294117647031</v>
      </c>
      <c r="Y134" s="1">
        <f t="shared" si="135"/>
        <v>-0.41666666666666924</v>
      </c>
      <c r="Z134" s="1">
        <f t="shared" si="136"/>
        <v>0.41666666666666924</v>
      </c>
      <c r="AA134" s="1">
        <f t="shared" si="137"/>
        <v>0.18518518518518781</v>
      </c>
      <c r="AB134" s="1">
        <f t="shared" si="138"/>
        <v>2.4174802417480188</v>
      </c>
      <c r="AC134" s="1" t="str">
        <f t="shared" si="139"/>
        <v>NO</v>
      </c>
      <c r="AD134" s="1" t="str">
        <f t="shared" si="140"/>
        <v>NO</v>
      </c>
      <c r="AE134" s="1" t="str">
        <f t="shared" si="141"/>
        <v>NO</v>
      </c>
      <c r="AF134" s="1" t="str">
        <f t="shared" si="142"/>
        <v>NO</v>
      </c>
      <c r="AG134" s="1" t="str">
        <f t="shared" si="143"/>
        <v>NO</v>
      </c>
      <c r="AH134" s="1" t="str">
        <f t="shared" si="144"/>
        <v>NO</v>
      </c>
      <c r="AI134">
        <v>106.45</v>
      </c>
      <c r="AJ134">
        <v>107.7</v>
      </c>
      <c r="AK134">
        <v>104.9</v>
      </c>
      <c r="AL134">
        <v>106.25</v>
      </c>
      <c r="AM134">
        <v>0.75</v>
      </c>
      <c r="AN134">
        <v>0.7109004739336493</v>
      </c>
      <c r="AO134" s="1">
        <f t="shared" si="145"/>
        <v>-0.18788163457022344</v>
      </c>
      <c r="AP134" s="1">
        <f t="shared" si="146"/>
        <v>0.18788163457022344</v>
      </c>
      <c r="AQ134" s="1">
        <f t="shared" si="147"/>
        <v>1.1742602160638798</v>
      </c>
      <c r="AR134" s="1">
        <f t="shared" si="148"/>
        <v>1.2705882352941122</v>
      </c>
      <c r="AS134" t="str">
        <f t="shared" si="149"/>
        <v>NO</v>
      </c>
      <c r="AT134" t="str">
        <f t="shared" si="150"/>
        <v>NO</v>
      </c>
      <c r="AU134" t="str">
        <f t="shared" si="151"/>
        <v>NO</v>
      </c>
      <c r="AV134" t="str">
        <f t="shared" si="152"/>
        <v>NO</v>
      </c>
      <c r="AW134" t="str">
        <f t="shared" si="153"/>
        <v>NO</v>
      </c>
      <c r="AX134" t="str">
        <f t="shared" si="154"/>
        <v>NO</v>
      </c>
    </row>
    <row r="135" spans="1:50" x14ac:dyDescent="0.25">
      <c r="A135" t="s">
        <v>183</v>
      </c>
      <c r="B135">
        <v>1315</v>
      </c>
      <c r="C135">
        <v>1337.6</v>
      </c>
      <c r="D135">
        <v>1308.05</v>
      </c>
      <c r="E135">
        <v>1314.7</v>
      </c>
      <c r="F135">
        <v>12.799999999999949</v>
      </c>
      <c r="G135">
        <v>0.98317843152315487</v>
      </c>
      <c r="H135" s="1">
        <f t="shared" si="124"/>
        <v>-2.2813688212924298E-2</v>
      </c>
      <c r="I135" s="1">
        <f t="shared" si="125"/>
        <v>2.2813688212924298E-2</v>
      </c>
      <c r="J135" s="1">
        <f t="shared" si="126"/>
        <v>1.7186311787072175</v>
      </c>
      <c r="K135" s="1">
        <f t="shared" si="127"/>
        <v>0.50581881798129547</v>
      </c>
      <c r="L135" s="1" t="str">
        <f t="shared" si="128"/>
        <v>NO</v>
      </c>
      <c r="M135" t="str">
        <f t="shared" si="129"/>
        <v>NO</v>
      </c>
      <c r="N135" t="str">
        <f t="shared" si="130"/>
        <v>NO</v>
      </c>
      <c r="O135" s="1" t="str">
        <f t="shared" si="131"/>
        <v>NO</v>
      </c>
      <c r="P135" s="1" t="str">
        <f t="shared" si="132"/>
        <v>NO</v>
      </c>
      <c r="Q135" s="1" t="str">
        <f t="shared" si="133"/>
        <v>NO</v>
      </c>
      <c r="R135" s="1" t="str">
        <f t="shared" si="134"/>
        <v>NO</v>
      </c>
      <c r="S135">
        <v>1343</v>
      </c>
      <c r="T135">
        <v>1350</v>
      </c>
      <c r="U135">
        <v>1299.5999999999999</v>
      </c>
      <c r="V135">
        <v>1301.9000000000001</v>
      </c>
      <c r="W135">
        <v>-38.849999999999909</v>
      </c>
      <c r="X135">
        <v>-2.8976319224314682</v>
      </c>
      <c r="Y135" s="1">
        <f t="shared" si="135"/>
        <v>-3.0603127326880051</v>
      </c>
      <c r="Z135" s="1">
        <f t="shared" si="136"/>
        <v>3.0603127326880051</v>
      </c>
      <c r="AA135" s="1">
        <f t="shared" si="137"/>
        <v>0.52122114668652275</v>
      </c>
      <c r="AB135" s="1">
        <f t="shared" si="138"/>
        <v>0.17666487441433149</v>
      </c>
      <c r="AC135" s="1" t="str">
        <f t="shared" si="139"/>
        <v>NO</v>
      </c>
      <c r="AD135" s="1" t="str">
        <f t="shared" si="140"/>
        <v>NO</v>
      </c>
      <c r="AE135" s="1" t="str">
        <f t="shared" si="141"/>
        <v>NO</v>
      </c>
      <c r="AF135" s="1" t="str">
        <f t="shared" si="142"/>
        <v>NO</v>
      </c>
      <c r="AG135" s="1" t="str">
        <f t="shared" si="143"/>
        <v>NO</v>
      </c>
      <c r="AH135" s="1" t="str">
        <f t="shared" si="144"/>
        <v>NO</v>
      </c>
      <c r="AI135">
        <v>1403.05</v>
      </c>
      <c r="AJ135">
        <v>1409</v>
      </c>
      <c r="AK135">
        <v>1300</v>
      </c>
      <c r="AL135">
        <v>1340.75</v>
      </c>
      <c r="AM135">
        <v>-61.400000000000091</v>
      </c>
      <c r="AN135">
        <v>-4.3789894091217123</v>
      </c>
      <c r="AO135" s="1">
        <f t="shared" si="145"/>
        <v>-4.440326431702359</v>
      </c>
      <c r="AP135" s="1">
        <f t="shared" si="146"/>
        <v>4.440326431702359</v>
      </c>
      <c r="AQ135" s="1">
        <f t="shared" si="147"/>
        <v>0.42407611988168958</v>
      </c>
      <c r="AR135" s="1">
        <f t="shared" si="148"/>
        <v>3.0393436509416372</v>
      </c>
      <c r="AS135" t="str">
        <f t="shared" si="149"/>
        <v>NO</v>
      </c>
      <c r="AT135" t="str">
        <f t="shared" si="150"/>
        <v>NO</v>
      </c>
      <c r="AU135" t="str">
        <f t="shared" si="151"/>
        <v>NO</v>
      </c>
      <c r="AV135" t="str">
        <f t="shared" si="152"/>
        <v>NO</v>
      </c>
      <c r="AW135" t="str">
        <f t="shared" si="153"/>
        <v>NO</v>
      </c>
      <c r="AX135" t="str">
        <f t="shared" si="154"/>
        <v>NO</v>
      </c>
    </row>
    <row r="136" spans="1:50" x14ac:dyDescent="0.25">
      <c r="A136" t="s">
        <v>184</v>
      </c>
      <c r="B136">
        <v>1206.6500000000001</v>
      </c>
      <c r="C136">
        <v>1233.8499999999999</v>
      </c>
      <c r="D136">
        <v>1205.1500000000001</v>
      </c>
      <c r="E136">
        <v>1229.3499999999999</v>
      </c>
      <c r="F136">
        <v>7.5</v>
      </c>
      <c r="G136">
        <v>0.6138233007324958</v>
      </c>
      <c r="H136" s="1">
        <f t="shared" si="124"/>
        <v>1.8812414536112223</v>
      </c>
      <c r="I136" s="1">
        <f t="shared" si="125"/>
        <v>1.8812414536112223</v>
      </c>
      <c r="J136" s="1">
        <f t="shared" si="126"/>
        <v>0.36604709805995045</v>
      </c>
      <c r="K136" s="1">
        <f t="shared" si="127"/>
        <v>0.12431110926946504</v>
      </c>
      <c r="L136" s="1" t="str">
        <f t="shared" si="128"/>
        <v>NO</v>
      </c>
      <c r="M136" t="str">
        <f t="shared" si="129"/>
        <v>NO</v>
      </c>
      <c r="N136" t="str">
        <f t="shared" si="130"/>
        <v>NO</v>
      </c>
      <c r="O136" s="1" t="str">
        <f t="shared" si="131"/>
        <v>NO</v>
      </c>
      <c r="P136" s="1" t="str">
        <f t="shared" si="132"/>
        <v>NO</v>
      </c>
      <c r="Q136" s="1" t="str">
        <f t="shared" si="133"/>
        <v>NO</v>
      </c>
      <c r="R136" s="1" t="str">
        <f t="shared" si="134"/>
        <v>NO</v>
      </c>
      <c r="S136">
        <v>1191.3</v>
      </c>
      <c r="T136">
        <v>1229</v>
      </c>
      <c r="U136">
        <v>1182.05</v>
      </c>
      <c r="V136">
        <v>1221.8499999999999</v>
      </c>
      <c r="W136">
        <v>36.799999999999947</v>
      </c>
      <c r="X136">
        <v>3.1053542044639428</v>
      </c>
      <c r="Y136" s="1">
        <f t="shared" si="135"/>
        <v>2.5644254176110093</v>
      </c>
      <c r="Z136" s="1">
        <f t="shared" si="136"/>
        <v>2.5644254176110093</v>
      </c>
      <c r="AA136" s="1">
        <f t="shared" si="137"/>
        <v>0.58517821336498677</v>
      </c>
      <c r="AB136" s="1">
        <f t="shared" si="138"/>
        <v>0.77646268782002859</v>
      </c>
      <c r="AC136" s="1" t="str">
        <f t="shared" si="139"/>
        <v>NO</v>
      </c>
      <c r="AD136" s="1" t="str">
        <f t="shared" si="140"/>
        <v>NO</v>
      </c>
      <c r="AE136" s="1" t="str">
        <f t="shared" si="141"/>
        <v>NO</v>
      </c>
      <c r="AF136" s="1" t="str">
        <f t="shared" si="142"/>
        <v>NO</v>
      </c>
      <c r="AG136" s="1" t="str">
        <f t="shared" si="143"/>
        <v>NO</v>
      </c>
      <c r="AH136" s="1" t="str">
        <f t="shared" si="144"/>
        <v>NO</v>
      </c>
      <c r="AI136">
        <v>1144</v>
      </c>
      <c r="AJ136">
        <v>1204.7</v>
      </c>
      <c r="AK136">
        <v>1140.8499999999999</v>
      </c>
      <c r="AL136">
        <v>1185.05</v>
      </c>
      <c r="AM136">
        <v>32.950000000000053</v>
      </c>
      <c r="AN136">
        <v>2.8599947921187439</v>
      </c>
      <c r="AO136" s="1">
        <f t="shared" si="145"/>
        <v>3.5882867132867089</v>
      </c>
      <c r="AP136" s="1">
        <f t="shared" si="146"/>
        <v>3.5882867132867089</v>
      </c>
      <c r="AQ136" s="1">
        <f t="shared" si="147"/>
        <v>1.6581578836336097</v>
      </c>
      <c r="AR136" s="1">
        <f t="shared" si="148"/>
        <v>0.2753496503496583</v>
      </c>
      <c r="AS136" t="str">
        <f t="shared" si="149"/>
        <v>NO</v>
      </c>
      <c r="AT136" t="str">
        <f t="shared" si="150"/>
        <v>NO</v>
      </c>
      <c r="AU136" t="str">
        <f t="shared" si="151"/>
        <v>NO</v>
      </c>
      <c r="AV136" t="str">
        <f t="shared" si="152"/>
        <v>NO</v>
      </c>
      <c r="AW136" t="str">
        <f t="shared" si="153"/>
        <v>NO</v>
      </c>
      <c r="AX136" t="str">
        <f t="shared" si="154"/>
        <v>NO</v>
      </c>
    </row>
    <row r="137" spans="1:50" x14ac:dyDescent="0.25">
      <c r="A137" t="s">
        <v>185</v>
      </c>
      <c r="B137">
        <v>914.1</v>
      </c>
      <c r="C137">
        <v>937.9</v>
      </c>
      <c r="D137">
        <v>910.1</v>
      </c>
      <c r="E137">
        <v>924.4</v>
      </c>
      <c r="F137">
        <v>7.1999999999999318</v>
      </c>
      <c r="G137">
        <v>0.78499781945049407</v>
      </c>
      <c r="H137" s="1">
        <f t="shared" si="124"/>
        <v>1.1267913794989557</v>
      </c>
      <c r="I137" s="1">
        <f t="shared" si="125"/>
        <v>1.1267913794989557</v>
      </c>
      <c r="J137" s="1">
        <f t="shared" si="126"/>
        <v>1.4604067503245348</v>
      </c>
      <c r="K137" s="1">
        <f t="shared" si="127"/>
        <v>0.43758888524231482</v>
      </c>
      <c r="L137" s="1" t="str">
        <f t="shared" si="128"/>
        <v>NO</v>
      </c>
      <c r="M137" t="str">
        <f t="shared" si="129"/>
        <v>NO</v>
      </c>
      <c r="N137" t="str">
        <f t="shared" si="130"/>
        <v>NO</v>
      </c>
      <c r="O137" s="1" t="str">
        <f t="shared" si="131"/>
        <v>NO</v>
      </c>
      <c r="P137" s="1" t="str">
        <f t="shared" si="132"/>
        <v>NO</v>
      </c>
      <c r="Q137" s="1" t="str">
        <f t="shared" si="133"/>
        <v>NO</v>
      </c>
      <c r="R137" s="1" t="str">
        <f t="shared" si="134"/>
        <v>NO</v>
      </c>
      <c r="S137">
        <v>887.35</v>
      </c>
      <c r="T137">
        <v>924.8</v>
      </c>
      <c r="U137">
        <v>869</v>
      </c>
      <c r="V137">
        <v>917.2</v>
      </c>
      <c r="W137">
        <v>26.550000000000072</v>
      </c>
      <c r="X137">
        <v>2.9809689552574041</v>
      </c>
      <c r="Y137" s="1">
        <f t="shared" si="135"/>
        <v>3.3639488364230599</v>
      </c>
      <c r="Z137" s="1">
        <f t="shared" si="136"/>
        <v>3.3639488364230599</v>
      </c>
      <c r="AA137" s="1">
        <f t="shared" si="137"/>
        <v>0.82860880941996384</v>
      </c>
      <c r="AB137" s="1">
        <f t="shared" si="138"/>
        <v>2.0679551473488504</v>
      </c>
      <c r="AC137" s="1" t="str">
        <f t="shared" si="139"/>
        <v>NO</v>
      </c>
      <c r="AD137" s="1" t="str">
        <f t="shared" si="140"/>
        <v>NO</v>
      </c>
      <c r="AE137" s="1" t="str">
        <f t="shared" si="141"/>
        <v>NO</v>
      </c>
      <c r="AF137" s="1" t="str">
        <f t="shared" si="142"/>
        <v>NO</v>
      </c>
      <c r="AG137" s="1" t="str">
        <f t="shared" si="143"/>
        <v>NO</v>
      </c>
      <c r="AH137" s="1" t="str">
        <f t="shared" si="144"/>
        <v>NO</v>
      </c>
      <c r="AI137">
        <v>884.5</v>
      </c>
      <c r="AJ137">
        <v>895.9</v>
      </c>
      <c r="AK137">
        <v>872</v>
      </c>
      <c r="AL137">
        <v>890.65</v>
      </c>
      <c r="AM137">
        <v>14.049999999999949</v>
      </c>
      <c r="AN137">
        <v>1.6027834816335791</v>
      </c>
      <c r="AO137" s="1">
        <f t="shared" si="145"/>
        <v>0.69530808366308383</v>
      </c>
      <c r="AP137" s="1">
        <f t="shared" si="146"/>
        <v>0.69530808366308383</v>
      </c>
      <c r="AQ137" s="1">
        <f t="shared" si="147"/>
        <v>0.58945713804524791</v>
      </c>
      <c r="AR137" s="1">
        <f t="shared" si="148"/>
        <v>1.4132278123233466</v>
      </c>
      <c r="AS137" t="str">
        <f t="shared" si="149"/>
        <v>NO</v>
      </c>
      <c r="AT137" t="str">
        <f t="shared" si="150"/>
        <v>NO</v>
      </c>
      <c r="AU137" t="str">
        <f t="shared" si="151"/>
        <v>NO</v>
      </c>
      <c r="AV137" t="str">
        <f t="shared" si="152"/>
        <v>NO</v>
      </c>
      <c r="AW137" t="str">
        <f t="shared" si="153"/>
        <v>NO</v>
      </c>
      <c r="AX137" t="str">
        <f t="shared" si="154"/>
        <v>NO</v>
      </c>
    </row>
    <row r="138" spans="1:50" x14ac:dyDescent="0.25">
      <c r="A138" t="s">
        <v>186</v>
      </c>
      <c r="B138">
        <v>19.95</v>
      </c>
      <c r="C138">
        <v>20.55</v>
      </c>
      <c r="D138">
        <v>19.95</v>
      </c>
      <c r="E138">
        <v>20.25</v>
      </c>
      <c r="F138">
        <v>0.25</v>
      </c>
      <c r="G138">
        <v>1.25</v>
      </c>
      <c r="H138" s="1">
        <f t="shared" si="124"/>
        <v>1.5037593984962441</v>
      </c>
      <c r="I138" s="1">
        <f t="shared" si="125"/>
        <v>1.5037593984962441</v>
      </c>
      <c r="J138" s="1">
        <f t="shared" si="126"/>
        <v>1.481481481481485</v>
      </c>
      <c r="K138" s="1">
        <f t="shared" si="127"/>
        <v>0</v>
      </c>
      <c r="L138" s="1" t="str">
        <f t="shared" si="128"/>
        <v>NO</v>
      </c>
      <c r="M138" t="str">
        <f t="shared" si="129"/>
        <v>NO</v>
      </c>
      <c r="N138" t="str">
        <f t="shared" si="130"/>
        <v>NO</v>
      </c>
      <c r="O138" s="1" t="str">
        <f t="shared" si="131"/>
        <v>NO</v>
      </c>
      <c r="P138" s="1" t="str">
        <f t="shared" si="132"/>
        <v>NO</v>
      </c>
      <c r="Q138" s="1" t="str">
        <f t="shared" si="133"/>
        <v>NO</v>
      </c>
      <c r="R138" s="1" t="str">
        <f t="shared" si="134"/>
        <v>NO</v>
      </c>
      <c r="S138">
        <v>20</v>
      </c>
      <c r="T138">
        <v>20.100000000000001</v>
      </c>
      <c r="U138">
        <v>19.899999999999999</v>
      </c>
      <c r="V138">
        <v>20</v>
      </c>
      <c r="W138">
        <v>0.14999999999999861</v>
      </c>
      <c r="X138">
        <v>0.75566750629722201</v>
      </c>
      <c r="Y138" s="1">
        <f t="shared" si="135"/>
        <v>0</v>
      </c>
      <c r="Z138" s="1">
        <f t="shared" si="136"/>
        <v>0</v>
      </c>
      <c r="AA138" s="1">
        <f t="shared" si="137"/>
        <v>0.50000000000000711</v>
      </c>
      <c r="AB138" s="1">
        <f t="shared" si="138"/>
        <v>0.50000000000000711</v>
      </c>
      <c r="AC138" s="1" t="str">
        <f t="shared" si="139"/>
        <v>NO</v>
      </c>
      <c r="AD138" s="1" t="str">
        <f t="shared" si="140"/>
        <v>NO</v>
      </c>
      <c r="AE138" s="1" t="str">
        <f t="shared" si="141"/>
        <v>NO</v>
      </c>
      <c r="AF138" s="1" t="str">
        <f t="shared" si="142"/>
        <v>NO</v>
      </c>
      <c r="AG138" s="1" t="str">
        <f t="shared" si="143"/>
        <v>NO</v>
      </c>
      <c r="AH138" s="1" t="str">
        <f t="shared" si="144"/>
        <v>NO</v>
      </c>
      <c r="AI138">
        <v>19.8</v>
      </c>
      <c r="AJ138">
        <v>20.05</v>
      </c>
      <c r="AK138">
        <v>19.75</v>
      </c>
      <c r="AL138">
        <v>19.850000000000001</v>
      </c>
      <c r="AM138">
        <v>0.10000000000000139</v>
      </c>
      <c r="AN138">
        <v>0.50632911392405788</v>
      </c>
      <c r="AO138" s="1">
        <f t="shared" si="145"/>
        <v>0.25252525252525609</v>
      </c>
      <c r="AP138" s="1">
        <f t="shared" si="146"/>
        <v>0.25252525252525609</v>
      </c>
      <c r="AQ138" s="1">
        <f t="shared" si="147"/>
        <v>1.0075566750629685</v>
      </c>
      <c r="AR138" s="1">
        <f t="shared" si="148"/>
        <v>0.25252525252525609</v>
      </c>
      <c r="AS138" t="str">
        <f t="shared" si="149"/>
        <v>NO</v>
      </c>
      <c r="AT138" t="str">
        <f t="shared" si="150"/>
        <v>NO</v>
      </c>
      <c r="AU138" t="str">
        <f t="shared" si="151"/>
        <v>NO</v>
      </c>
      <c r="AV138" t="str">
        <f t="shared" si="152"/>
        <v>NO</v>
      </c>
      <c r="AW138" t="str">
        <f t="shared" si="153"/>
        <v>NO</v>
      </c>
      <c r="AX138" t="str">
        <f t="shared" si="154"/>
        <v>NO</v>
      </c>
    </row>
    <row r="139" spans="1:50" x14ac:dyDescent="0.25">
      <c r="A139" t="s">
        <v>187</v>
      </c>
      <c r="B139">
        <v>1469.5</v>
      </c>
      <c r="C139">
        <v>1469.5</v>
      </c>
      <c r="D139">
        <v>1408</v>
      </c>
      <c r="E139">
        <v>1417.7</v>
      </c>
      <c r="F139">
        <v>-44</v>
      </c>
      <c r="G139">
        <v>-3.0101936101799271</v>
      </c>
      <c r="H139" s="1">
        <f t="shared" si="124"/>
        <v>-3.5250085062946552</v>
      </c>
      <c r="I139" s="1">
        <f t="shared" si="125"/>
        <v>3.5250085062946552</v>
      </c>
      <c r="J139" s="1">
        <f t="shared" si="126"/>
        <v>0</v>
      </c>
      <c r="K139" s="1">
        <f t="shared" si="127"/>
        <v>0.68420681385342774</v>
      </c>
      <c r="L139" s="1" t="str">
        <f t="shared" si="128"/>
        <v>NO</v>
      </c>
      <c r="M139" t="str">
        <f t="shared" si="129"/>
        <v>NO</v>
      </c>
      <c r="N139" t="str">
        <f t="shared" si="130"/>
        <v>NO</v>
      </c>
      <c r="O139" s="1" t="str">
        <f t="shared" si="131"/>
        <v>NO</v>
      </c>
      <c r="P139" s="1" t="str">
        <f t="shared" si="132"/>
        <v>NO</v>
      </c>
      <c r="Q139" s="1" t="str">
        <f t="shared" si="133"/>
        <v>NO</v>
      </c>
      <c r="R139" s="1" t="str">
        <f t="shared" si="134"/>
        <v>NO</v>
      </c>
      <c r="S139">
        <v>1469.5</v>
      </c>
      <c r="T139">
        <v>1469.5</v>
      </c>
      <c r="U139">
        <v>1408</v>
      </c>
      <c r="V139">
        <v>1417.7</v>
      </c>
      <c r="W139">
        <v>-44</v>
      </c>
      <c r="X139">
        <v>-3.0101936101799271</v>
      </c>
      <c r="Y139" s="1">
        <f t="shared" si="135"/>
        <v>-3.5250085062946552</v>
      </c>
      <c r="Z139" s="1">
        <f t="shared" si="136"/>
        <v>3.5250085062946552</v>
      </c>
      <c r="AA139" s="1">
        <f t="shared" si="137"/>
        <v>0</v>
      </c>
      <c r="AB139" s="1">
        <f t="shared" si="138"/>
        <v>0.68420681385342774</v>
      </c>
      <c r="AC139" s="1" t="str">
        <f t="shared" si="139"/>
        <v>NO</v>
      </c>
      <c r="AD139" s="1" t="str">
        <f t="shared" si="140"/>
        <v>NO</v>
      </c>
      <c r="AE139" s="1" t="str">
        <f t="shared" si="141"/>
        <v>NO</v>
      </c>
      <c r="AF139" s="1" t="str">
        <f t="shared" si="142"/>
        <v>NO</v>
      </c>
      <c r="AG139" s="1" t="str">
        <f t="shared" si="143"/>
        <v>NO</v>
      </c>
      <c r="AH139" s="1" t="str">
        <f t="shared" si="144"/>
        <v>NO</v>
      </c>
      <c r="AI139">
        <v>1469.5</v>
      </c>
      <c r="AJ139">
        <v>1469.5</v>
      </c>
      <c r="AK139">
        <v>1408</v>
      </c>
      <c r="AL139">
        <v>1417.7</v>
      </c>
      <c r="AM139">
        <v>-44</v>
      </c>
      <c r="AN139">
        <v>-3.0101936101799271</v>
      </c>
      <c r="AO139" s="1">
        <f t="shared" si="145"/>
        <v>-3.5250085062946552</v>
      </c>
      <c r="AP139" s="1">
        <f t="shared" si="146"/>
        <v>3.5250085062946552</v>
      </c>
      <c r="AQ139" s="1">
        <f t="shared" si="147"/>
        <v>0</v>
      </c>
      <c r="AR139" s="1">
        <f t="shared" si="148"/>
        <v>0.68420681385342774</v>
      </c>
      <c r="AS139" t="str">
        <f t="shared" si="149"/>
        <v>NO</v>
      </c>
      <c r="AT139" t="str">
        <f t="shared" si="150"/>
        <v>NO</v>
      </c>
      <c r="AU139" t="str">
        <f t="shared" si="151"/>
        <v>NO</v>
      </c>
      <c r="AV139" t="str">
        <f t="shared" si="152"/>
        <v>NO</v>
      </c>
      <c r="AW139" t="str">
        <f t="shared" si="153"/>
        <v>NO</v>
      </c>
      <c r="AX139" t="str">
        <f t="shared" si="154"/>
        <v>NO</v>
      </c>
    </row>
    <row r="140" spans="1:50" x14ac:dyDescent="0.25">
      <c r="A140" t="s">
        <v>188</v>
      </c>
      <c r="B140">
        <v>84.45</v>
      </c>
      <c r="C140">
        <v>85</v>
      </c>
      <c r="D140">
        <v>82.95</v>
      </c>
      <c r="E140">
        <v>83.65</v>
      </c>
      <c r="F140">
        <v>-0.89999999999999147</v>
      </c>
      <c r="G140">
        <v>-1.0644589000591269</v>
      </c>
      <c r="H140" s="1">
        <f t="shared" si="124"/>
        <v>-0.94730609828300427</v>
      </c>
      <c r="I140" s="1">
        <f t="shared" si="125"/>
        <v>0.94730609828300427</v>
      </c>
      <c r="J140" s="1">
        <f t="shared" si="126"/>
        <v>0.65127294256956436</v>
      </c>
      <c r="K140" s="1">
        <f t="shared" si="127"/>
        <v>0.83682008368201177</v>
      </c>
      <c r="L140" s="1" t="str">
        <f t="shared" si="128"/>
        <v>NO</v>
      </c>
      <c r="M140" t="str">
        <f t="shared" si="129"/>
        <v>NO</v>
      </c>
      <c r="N140" t="str">
        <f t="shared" si="130"/>
        <v>NO</v>
      </c>
      <c r="O140" s="1" t="str">
        <f t="shared" si="131"/>
        <v>NO</v>
      </c>
      <c r="P140" s="1" t="str">
        <f t="shared" si="132"/>
        <v>NO</v>
      </c>
      <c r="Q140" s="1" t="str">
        <f t="shared" si="133"/>
        <v>NO</v>
      </c>
      <c r="R140" s="1" t="str">
        <f t="shared" si="134"/>
        <v>NO</v>
      </c>
      <c r="S140">
        <v>83.6</v>
      </c>
      <c r="T140">
        <v>84.8</v>
      </c>
      <c r="U140">
        <v>82.65</v>
      </c>
      <c r="V140">
        <v>84.55</v>
      </c>
      <c r="W140">
        <v>1.5</v>
      </c>
      <c r="X140">
        <v>1.8061408789885609</v>
      </c>
      <c r="Y140" s="1">
        <f t="shared" si="135"/>
        <v>1.1363636363636398</v>
      </c>
      <c r="Z140" s="1">
        <f t="shared" si="136"/>
        <v>1.1363636363636398</v>
      </c>
      <c r="AA140" s="1">
        <f t="shared" si="137"/>
        <v>0.29568302779420463</v>
      </c>
      <c r="AB140" s="1">
        <f t="shared" si="138"/>
        <v>1.1363636363636229</v>
      </c>
      <c r="AC140" s="1" t="str">
        <f t="shared" si="139"/>
        <v>NO</v>
      </c>
      <c r="AD140" s="1" t="str">
        <f t="shared" si="140"/>
        <v>NO</v>
      </c>
      <c r="AE140" s="1" t="str">
        <f t="shared" si="141"/>
        <v>NO</v>
      </c>
      <c r="AF140" s="1" t="str">
        <f t="shared" si="142"/>
        <v>NO</v>
      </c>
      <c r="AG140" s="1" t="str">
        <f t="shared" si="143"/>
        <v>NO</v>
      </c>
      <c r="AH140" s="1" t="str">
        <f t="shared" si="144"/>
        <v>NO</v>
      </c>
      <c r="AI140">
        <v>81.3</v>
      </c>
      <c r="AJ140">
        <v>83.6</v>
      </c>
      <c r="AK140">
        <v>80.900000000000006</v>
      </c>
      <c r="AL140">
        <v>83.05</v>
      </c>
      <c r="AM140">
        <v>2.2999999999999972</v>
      </c>
      <c r="AN140">
        <v>2.848297213622287</v>
      </c>
      <c r="AO140" s="1">
        <f t="shared" si="145"/>
        <v>2.1525215252152523</v>
      </c>
      <c r="AP140" s="1">
        <f t="shared" si="146"/>
        <v>2.1525215252152523</v>
      </c>
      <c r="AQ140" s="1">
        <f t="shared" si="147"/>
        <v>0.66225165562913568</v>
      </c>
      <c r="AR140" s="1">
        <f t="shared" si="148"/>
        <v>0.49200492004919</v>
      </c>
      <c r="AS140" t="str">
        <f t="shared" si="149"/>
        <v>NO</v>
      </c>
      <c r="AT140" t="str">
        <f t="shared" si="150"/>
        <v>NO</v>
      </c>
      <c r="AU140" t="str">
        <f t="shared" si="151"/>
        <v>NO</v>
      </c>
      <c r="AV140" t="str">
        <f t="shared" si="152"/>
        <v>YES</v>
      </c>
      <c r="AW140" t="str">
        <f t="shared" si="153"/>
        <v>NO</v>
      </c>
      <c r="AX140" t="str">
        <f t="shared" si="154"/>
        <v>NO</v>
      </c>
    </row>
    <row r="141" spans="1:50" x14ac:dyDescent="0.25">
      <c r="A141" t="s">
        <v>189</v>
      </c>
      <c r="B141">
        <v>81.650000000000006</v>
      </c>
      <c r="C141">
        <v>81.95</v>
      </c>
      <c r="D141">
        <v>80.3</v>
      </c>
      <c r="E141">
        <v>80.650000000000006</v>
      </c>
      <c r="F141">
        <v>-1</v>
      </c>
      <c r="G141">
        <v>-1.224739742804654</v>
      </c>
      <c r="H141" s="1">
        <f t="shared" si="124"/>
        <v>-1.224739742804654</v>
      </c>
      <c r="I141" s="1">
        <f t="shared" si="125"/>
        <v>1.224739742804654</v>
      </c>
      <c r="J141" s="1">
        <f t="shared" si="126"/>
        <v>0.36742192284139269</v>
      </c>
      <c r="K141" s="1">
        <f t="shared" si="127"/>
        <v>0.43397396156231682</v>
      </c>
      <c r="L141" s="1" t="str">
        <f t="shared" si="128"/>
        <v>NO</v>
      </c>
      <c r="M141" t="str">
        <f t="shared" si="129"/>
        <v>NO</v>
      </c>
      <c r="N141" t="str">
        <f t="shared" si="130"/>
        <v>NO</v>
      </c>
      <c r="O141" s="1" t="str">
        <f t="shared" si="131"/>
        <v>NO</v>
      </c>
      <c r="P141" s="1" t="str">
        <f t="shared" si="132"/>
        <v>NO</v>
      </c>
      <c r="Q141" s="1" t="str">
        <f t="shared" si="133"/>
        <v>NO</v>
      </c>
      <c r="R141" s="1" t="str">
        <f t="shared" si="134"/>
        <v>NO</v>
      </c>
      <c r="S141">
        <v>80.95</v>
      </c>
      <c r="T141">
        <v>83.15</v>
      </c>
      <c r="U141">
        <v>80.5</v>
      </c>
      <c r="V141">
        <v>81.650000000000006</v>
      </c>
      <c r="W141">
        <v>1.350000000000009</v>
      </c>
      <c r="X141">
        <v>1.6811955168119661</v>
      </c>
      <c r="Y141" s="1">
        <f t="shared" si="135"/>
        <v>0.86473131562693362</v>
      </c>
      <c r="Z141" s="1">
        <f t="shared" si="136"/>
        <v>0.86473131562693362</v>
      </c>
      <c r="AA141" s="1">
        <f t="shared" si="137"/>
        <v>1.8371096142069807</v>
      </c>
      <c r="AB141" s="1">
        <f t="shared" si="138"/>
        <v>0.55589870290303001</v>
      </c>
      <c r="AC141" s="1" t="str">
        <f t="shared" si="139"/>
        <v>NO</v>
      </c>
      <c r="AD141" s="1" t="str">
        <f t="shared" si="140"/>
        <v>NO</v>
      </c>
      <c r="AE141" s="1" t="str">
        <f t="shared" si="141"/>
        <v>NO</v>
      </c>
      <c r="AF141" s="1" t="str">
        <f t="shared" si="142"/>
        <v>NO</v>
      </c>
      <c r="AG141" s="1" t="str">
        <f t="shared" si="143"/>
        <v>NO</v>
      </c>
      <c r="AH141" s="1" t="str">
        <f t="shared" si="144"/>
        <v>NO</v>
      </c>
      <c r="AI141">
        <v>79</v>
      </c>
      <c r="AJ141">
        <v>80.5</v>
      </c>
      <c r="AK141">
        <v>78.45</v>
      </c>
      <c r="AL141">
        <v>80.3</v>
      </c>
      <c r="AM141">
        <v>1.2999999999999969</v>
      </c>
      <c r="AN141">
        <v>1.6455696202531609</v>
      </c>
      <c r="AO141" s="1">
        <f t="shared" si="145"/>
        <v>1.6455696202531609</v>
      </c>
      <c r="AP141" s="1">
        <f t="shared" si="146"/>
        <v>1.6455696202531609</v>
      </c>
      <c r="AQ141" s="1">
        <f t="shared" si="147"/>
        <v>0.24906600249066357</v>
      </c>
      <c r="AR141" s="1">
        <f t="shared" si="148"/>
        <v>0.696202531645566</v>
      </c>
      <c r="AS141" t="str">
        <f t="shared" si="149"/>
        <v>NO</v>
      </c>
      <c r="AT141" t="str">
        <f t="shared" si="150"/>
        <v>NO</v>
      </c>
      <c r="AU141" t="str">
        <f t="shared" si="151"/>
        <v>NO</v>
      </c>
      <c r="AV141" t="str">
        <f t="shared" si="152"/>
        <v>NO</v>
      </c>
      <c r="AW141" t="str">
        <f t="shared" si="153"/>
        <v>NO</v>
      </c>
      <c r="AX141" t="str">
        <f t="shared" si="154"/>
        <v>NO</v>
      </c>
    </row>
    <row r="142" spans="1:50" x14ac:dyDescent="0.25">
      <c r="A142" t="s">
        <v>190</v>
      </c>
      <c r="B142">
        <v>31.1</v>
      </c>
      <c r="C142">
        <v>31.25</v>
      </c>
      <c r="D142">
        <v>30.7</v>
      </c>
      <c r="E142">
        <v>31.05</v>
      </c>
      <c r="F142">
        <v>-0.34999999999999792</v>
      </c>
      <c r="G142">
        <v>-1.114649681528656</v>
      </c>
      <c r="H142" s="1">
        <f t="shared" si="124"/>
        <v>-0.16077170418006659</v>
      </c>
      <c r="I142" s="1">
        <f t="shared" si="125"/>
        <v>0.16077170418006659</v>
      </c>
      <c r="J142" s="1">
        <f t="shared" si="126"/>
        <v>0.48231511254018838</v>
      </c>
      <c r="K142" s="1">
        <f t="shared" si="127"/>
        <v>1.1272141706924361</v>
      </c>
      <c r="L142" s="1" t="str">
        <f t="shared" si="128"/>
        <v>NO</v>
      </c>
      <c r="M142" t="str">
        <f t="shared" si="129"/>
        <v>NO</v>
      </c>
      <c r="N142" t="str">
        <f t="shared" si="130"/>
        <v>NO</v>
      </c>
      <c r="O142" s="1" t="str">
        <f t="shared" si="131"/>
        <v>NO</v>
      </c>
      <c r="P142" s="1" t="str">
        <f t="shared" si="132"/>
        <v>NO</v>
      </c>
      <c r="Q142" s="1" t="str">
        <f t="shared" si="133"/>
        <v>NO</v>
      </c>
      <c r="R142" s="1" t="str">
        <f t="shared" si="134"/>
        <v>NO</v>
      </c>
      <c r="S142">
        <v>31.05</v>
      </c>
      <c r="T142">
        <v>31.5</v>
      </c>
      <c r="U142">
        <v>30.4</v>
      </c>
      <c r="V142">
        <v>31.4</v>
      </c>
      <c r="W142">
        <v>0.79999999999999716</v>
      </c>
      <c r="X142">
        <v>2.614379084967311</v>
      </c>
      <c r="Y142" s="1">
        <f t="shared" si="135"/>
        <v>1.1272141706924246</v>
      </c>
      <c r="Z142" s="1">
        <f t="shared" si="136"/>
        <v>1.1272141706924246</v>
      </c>
      <c r="AA142" s="1">
        <f t="shared" si="137"/>
        <v>0.31847133757962237</v>
      </c>
      <c r="AB142" s="1">
        <f t="shared" si="138"/>
        <v>2.0933977455716657</v>
      </c>
      <c r="AC142" s="1" t="str">
        <f t="shared" si="139"/>
        <v>NO</v>
      </c>
      <c r="AD142" s="1" t="str">
        <f t="shared" si="140"/>
        <v>NO</v>
      </c>
      <c r="AE142" s="1" t="str">
        <f t="shared" si="141"/>
        <v>NO</v>
      </c>
      <c r="AF142" s="1" t="str">
        <f t="shared" si="142"/>
        <v>NO</v>
      </c>
      <c r="AG142" s="1" t="str">
        <f t="shared" si="143"/>
        <v>NO</v>
      </c>
      <c r="AH142" s="1" t="str">
        <f t="shared" si="144"/>
        <v>NO</v>
      </c>
      <c r="AI142">
        <v>29.9</v>
      </c>
      <c r="AJ142">
        <v>30.85</v>
      </c>
      <c r="AK142">
        <v>29.55</v>
      </c>
      <c r="AL142">
        <v>30.6</v>
      </c>
      <c r="AM142">
        <v>0.90000000000000213</v>
      </c>
      <c r="AN142">
        <v>3.0303030303030378</v>
      </c>
      <c r="AO142" s="1">
        <f t="shared" si="145"/>
        <v>2.3411371237458289</v>
      </c>
      <c r="AP142" s="1">
        <f t="shared" si="146"/>
        <v>2.3411371237458289</v>
      </c>
      <c r="AQ142" s="1">
        <f t="shared" si="147"/>
        <v>0.81699346405228768</v>
      </c>
      <c r="AR142" s="1">
        <f t="shared" si="148"/>
        <v>1.1705685618729027</v>
      </c>
      <c r="AS142" t="str">
        <f t="shared" si="149"/>
        <v>NO</v>
      </c>
      <c r="AT142" t="str">
        <f t="shared" si="150"/>
        <v>NO</v>
      </c>
      <c r="AU142" t="str">
        <f t="shared" si="151"/>
        <v>NO</v>
      </c>
      <c r="AV142" t="str">
        <f t="shared" si="152"/>
        <v>YES</v>
      </c>
      <c r="AW142" t="str">
        <f t="shared" si="153"/>
        <v>NO</v>
      </c>
      <c r="AX142" t="str">
        <f t="shared" si="154"/>
        <v>NO</v>
      </c>
    </row>
    <row r="143" spans="1:50" x14ac:dyDescent="0.25">
      <c r="A143" t="s">
        <v>191</v>
      </c>
      <c r="B143">
        <v>15900</v>
      </c>
      <c r="C143">
        <v>16410</v>
      </c>
      <c r="D143">
        <v>15850</v>
      </c>
      <c r="E143">
        <v>16252.55</v>
      </c>
      <c r="F143">
        <v>159.39999999999961</v>
      </c>
      <c r="G143">
        <v>0.99048352870631062</v>
      </c>
      <c r="H143" s="1">
        <f t="shared" si="124"/>
        <v>2.2172955974842723</v>
      </c>
      <c r="I143" s="1">
        <f t="shared" si="125"/>
        <v>2.2172955974842723</v>
      </c>
      <c r="J143" s="1">
        <f t="shared" si="126"/>
        <v>0.96877105438839284</v>
      </c>
      <c r="K143" s="1">
        <f t="shared" si="127"/>
        <v>0.31446540880503149</v>
      </c>
      <c r="L143" s="1" t="str">
        <f t="shared" si="128"/>
        <v>NO</v>
      </c>
      <c r="M143" t="str">
        <f t="shared" si="129"/>
        <v>NO</v>
      </c>
      <c r="N143" t="str">
        <f t="shared" si="130"/>
        <v>NO</v>
      </c>
      <c r="O143" s="1" t="str">
        <f t="shared" si="131"/>
        <v>NO</v>
      </c>
      <c r="P143" s="1" t="str">
        <f t="shared" si="132"/>
        <v>NO</v>
      </c>
      <c r="Q143" s="1" t="str">
        <f t="shared" si="133"/>
        <v>NO</v>
      </c>
      <c r="R143" s="1" t="str">
        <f t="shared" si="134"/>
        <v>NO</v>
      </c>
      <c r="S143">
        <v>15550</v>
      </c>
      <c r="T143">
        <v>16178</v>
      </c>
      <c r="U143">
        <v>15425.05</v>
      </c>
      <c r="V143">
        <v>16093.15</v>
      </c>
      <c r="W143">
        <v>662.89999999999964</v>
      </c>
      <c r="X143">
        <v>4.2961066735794926</v>
      </c>
      <c r="Y143" s="1">
        <f t="shared" si="135"/>
        <v>3.4929260450160746</v>
      </c>
      <c r="Z143" s="1">
        <f t="shared" si="136"/>
        <v>3.4929260450160746</v>
      </c>
      <c r="AA143" s="1">
        <f t="shared" si="137"/>
        <v>0.52724295740734639</v>
      </c>
      <c r="AB143" s="1">
        <f t="shared" si="138"/>
        <v>0.80353697749196606</v>
      </c>
      <c r="AC143" s="1" t="str">
        <f t="shared" si="139"/>
        <v>NO</v>
      </c>
      <c r="AD143" s="1" t="str">
        <f t="shared" si="140"/>
        <v>NO</v>
      </c>
      <c r="AE143" s="1" t="str">
        <f t="shared" si="141"/>
        <v>NO</v>
      </c>
      <c r="AF143" s="1" t="str">
        <f t="shared" si="142"/>
        <v>NO</v>
      </c>
      <c r="AG143" s="1" t="str">
        <f t="shared" si="143"/>
        <v>NO</v>
      </c>
      <c r="AH143" s="1" t="str">
        <f t="shared" si="144"/>
        <v>NO</v>
      </c>
      <c r="AI143">
        <v>15650</v>
      </c>
      <c r="AJ143">
        <v>15820.4</v>
      </c>
      <c r="AK143">
        <v>15375</v>
      </c>
      <c r="AL143">
        <v>15430.25</v>
      </c>
      <c r="AM143">
        <v>-172.5</v>
      </c>
      <c r="AN143">
        <v>-1.105574337857109</v>
      </c>
      <c r="AO143" s="1">
        <f t="shared" si="145"/>
        <v>-1.4041533546325879</v>
      </c>
      <c r="AP143" s="1">
        <f t="shared" si="146"/>
        <v>1.4041533546325879</v>
      </c>
      <c r="AQ143" s="1">
        <f t="shared" si="147"/>
        <v>1.0888178913737996</v>
      </c>
      <c r="AR143" s="1">
        <f t="shared" si="148"/>
        <v>0.35806289593493301</v>
      </c>
      <c r="AS143" t="str">
        <f t="shared" si="149"/>
        <v>NO</v>
      </c>
      <c r="AT143" t="str">
        <f t="shared" si="150"/>
        <v>NO</v>
      </c>
      <c r="AU143" t="str">
        <f t="shared" si="151"/>
        <v>NO</v>
      </c>
      <c r="AV143" t="str">
        <f t="shared" si="152"/>
        <v>NO</v>
      </c>
      <c r="AW143" t="str">
        <f t="shared" si="153"/>
        <v>NO</v>
      </c>
      <c r="AX143" t="str">
        <f t="shared" si="154"/>
        <v>NO</v>
      </c>
    </row>
    <row r="144" spans="1:50" x14ac:dyDescent="0.25">
      <c r="A144" t="s">
        <v>192</v>
      </c>
      <c r="B144">
        <v>273.05</v>
      </c>
      <c r="C144">
        <v>277.8</v>
      </c>
      <c r="D144">
        <v>270.10000000000002</v>
      </c>
      <c r="E144">
        <v>273.60000000000002</v>
      </c>
      <c r="F144">
        <v>0.70000000000004547</v>
      </c>
      <c r="G144">
        <v>0.25650421399781809</v>
      </c>
      <c r="H144" s="1">
        <f t="shared" si="124"/>
        <v>0.20142830983336801</v>
      </c>
      <c r="I144" s="1">
        <f t="shared" si="125"/>
        <v>0.20142830983336801</v>
      </c>
      <c r="J144" s="1">
        <f t="shared" si="126"/>
        <v>1.5350877192982413</v>
      </c>
      <c r="K144" s="1">
        <f t="shared" si="127"/>
        <v>1.0803882072880384</v>
      </c>
      <c r="L144" s="1" t="str">
        <f t="shared" si="128"/>
        <v>NO</v>
      </c>
      <c r="M144" t="str">
        <f t="shared" si="129"/>
        <v>NO</v>
      </c>
      <c r="N144" t="str">
        <f t="shared" si="130"/>
        <v>NO</v>
      </c>
      <c r="O144" s="1" t="str">
        <f t="shared" si="131"/>
        <v>NO</v>
      </c>
      <c r="P144" s="1" t="str">
        <f t="shared" si="132"/>
        <v>NO</v>
      </c>
      <c r="Q144" s="1" t="str">
        <f t="shared" si="133"/>
        <v>NO</v>
      </c>
      <c r="R144" s="1" t="str">
        <f t="shared" si="134"/>
        <v>NO</v>
      </c>
      <c r="S144">
        <v>273</v>
      </c>
      <c r="T144">
        <v>273.7</v>
      </c>
      <c r="U144">
        <v>268.60000000000002</v>
      </c>
      <c r="V144">
        <v>272.89999999999998</v>
      </c>
      <c r="W144">
        <v>1</v>
      </c>
      <c r="X144">
        <v>0.36778227289444648</v>
      </c>
      <c r="Y144" s="1">
        <f t="shared" si="135"/>
        <v>-3.6630036630044958E-2</v>
      </c>
      <c r="Z144" s="1">
        <f t="shared" si="136"/>
        <v>3.6630036630044958E-2</v>
      </c>
      <c r="AA144" s="1">
        <f t="shared" si="137"/>
        <v>0.25641025641025222</v>
      </c>
      <c r="AB144" s="1">
        <f t="shared" si="138"/>
        <v>1.575668743129335</v>
      </c>
      <c r="AC144" s="1" t="str">
        <f t="shared" si="139"/>
        <v>NO</v>
      </c>
      <c r="AD144" s="1" t="str">
        <f t="shared" si="140"/>
        <v>NO</v>
      </c>
      <c r="AE144" s="1" t="str">
        <f t="shared" si="141"/>
        <v>NO</v>
      </c>
      <c r="AF144" s="1" t="str">
        <f t="shared" si="142"/>
        <v>NO</v>
      </c>
      <c r="AG144" s="1" t="str">
        <f t="shared" si="143"/>
        <v>NO</v>
      </c>
      <c r="AH144" s="1" t="str">
        <f t="shared" si="144"/>
        <v>NO</v>
      </c>
      <c r="AI144">
        <v>270.10000000000002</v>
      </c>
      <c r="AJ144">
        <v>274.89999999999998</v>
      </c>
      <c r="AK144">
        <v>267.05</v>
      </c>
      <c r="AL144">
        <v>271.89999999999998</v>
      </c>
      <c r="AM144">
        <v>1.8499999999999659</v>
      </c>
      <c r="AN144">
        <v>0.6850583225328517</v>
      </c>
      <c r="AO144" s="1">
        <f t="shared" si="145"/>
        <v>0.66641984450201941</v>
      </c>
      <c r="AP144" s="1">
        <f t="shared" si="146"/>
        <v>0.66641984450201941</v>
      </c>
      <c r="AQ144" s="1">
        <f t="shared" si="147"/>
        <v>1.1033468186833395</v>
      </c>
      <c r="AR144" s="1">
        <f t="shared" si="148"/>
        <v>1.1292114031840101</v>
      </c>
      <c r="AS144" t="str">
        <f t="shared" si="149"/>
        <v>NO</v>
      </c>
      <c r="AT144" t="str">
        <f t="shared" si="150"/>
        <v>NO</v>
      </c>
      <c r="AU144" t="str">
        <f t="shared" si="151"/>
        <v>NO</v>
      </c>
      <c r="AV144" t="str">
        <f t="shared" si="152"/>
        <v>NO</v>
      </c>
      <c r="AW144" t="str">
        <f t="shared" si="153"/>
        <v>NO</v>
      </c>
      <c r="AX144" t="str">
        <f t="shared" si="154"/>
        <v>NO</v>
      </c>
    </row>
    <row r="145" spans="1:50" x14ac:dyDescent="0.25">
      <c r="A145" t="s">
        <v>193</v>
      </c>
      <c r="B145">
        <v>396</v>
      </c>
      <c r="C145">
        <v>467.7</v>
      </c>
      <c r="D145">
        <v>395.95</v>
      </c>
      <c r="E145">
        <v>457.75</v>
      </c>
      <c r="F145">
        <v>68</v>
      </c>
      <c r="G145">
        <v>17.44708146247595</v>
      </c>
      <c r="H145" s="1">
        <f t="shared" si="124"/>
        <v>15.593434343434343</v>
      </c>
      <c r="I145" s="1">
        <f t="shared" si="125"/>
        <v>15.593434343434343</v>
      </c>
      <c r="J145" s="1">
        <f t="shared" si="126"/>
        <v>2.1736755871108659</v>
      </c>
      <c r="K145" s="1">
        <f t="shared" si="127"/>
        <v>1.2626262626265497E-2</v>
      </c>
      <c r="L145" s="1" t="str">
        <f t="shared" si="128"/>
        <v>NO</v>
      </c>
      <c r="M145" t="str">
        <f t="shared" si="129"/>
        <v>NO</v>
      </c>
      <c r="N145" t="str">
        <f t="shared" si="130"/>
        <v>NO</v>
      </c>
      <c r="O145" s="1" t="str">
        <f t="shared" si="131"/>
        <v>NO</v>
      </c>
      <c r="P145" s="1" t="str">
        <f t="shared" si="132"/>
        <v>NO</v>
      </c>
      <c r="Q145" s="1" t="str">
        <f t="shared" si="133"/>
        <v>NO</v>
      </c>
      <c r="R145" s="1" t="str">
        <f t="shared" si="134"/>
        <v>NO</v>
      </c>
      <c r="S145">
        <v>398.8</v>
      </c>
      <c r="T145">
        <v>403</v>
      </c>
      <c r="U145">
        <v>386.8</v>
      </c>
      <c r="V145">
        <v>389.75</v>
      </c>
      <c r="W145">
        <v>1.149999999999977</v>
      </c>
      <c r="X145">
        <v>0.29593412249098738</v>
      </c>
      <c r="Y145" s="1">
        <f t="shared" si="135"/>
        <v>-2.2693079237713167</v>
      </c>
      <c r="Z145" s="1">
        <f t="shared" si="136"/>
        <v>2.2693079237713167</v>
      </c>
      <c r="AA145" s="1">
        <f t="shared" si="137"/>
        <v>1.0531594784353031</v>
      </c>
      <c r="AB145" s="1">
        <f t="shared" si="138"/>
        <v>0.75689544579858592</v>
      </c>
      <c r="AC145" s="1" t="str">
        <f t="shared" si="139"/>
        <v>NO</v>
      </c>
      <c r="AD145" s="1" t="str">
        <f t="shared" si="140"/>
        <v>NO</v>
      </c>
      <c r="AE145" s="1" t="str">
        <f t="shared" si="141"/>
        <v>NO</v>
      </c>
      <c r="AF145" s="1" t="str">
        <f t="shared" si="142"/>
        <v>NO</v>
      </c>
      <c r="AG145" s="1" t="str">
        <f t="shared" si="143"/>
        <v>NO</v>
      </c>
      <c r="AH145" s="1" t="str">
        <f t="shared" si="144"/>
        <v>NO</v>
      </c>
      <c r="AI145">
        <v>387</v>
      </c>
      <c r="AJ145">
        <v>391.8</v>
      </c>
      <c r="AK145">
        <v>382.7</v>
      </c>
      <c r="AL145">
        <v>388.6</v>
      </c>
      <c r="AM145">
        <v>2.4000000000000341</v>
      </c>
      <c r="AN145">
        <v>0.62143966856551891</v>
      </c>
      <c r="AO145" s="1">
        <f t="shared" si="145"/>
        <v>0.41343669250646581</v>
      </c>
      <c r="AP145" s="1">
        <f t="shared" si="146"/>
        <v>0.41343669250646581</v>
      </c>
      <c r="AQ145" s="1">
        <f t="shared" si="147"/>
        <v>0.8234688625836305</v>
      </c>
      <c r="AR145" s="1">
        <f t="shared" si="148"/>
        <v>1.111111111111114</v>
      </c>
      <c r="AS145" t="str">
        <f t="shared" si="149"/>
        <v>NO</v>
      </c>
      <c r="AT145" t="str">
        <f t="shared" si="150"/>
        <v>NO</v>
      </c>
      <c r="AU145" t="str">
        <f t="shared" si="151"/>
        <v>NO</v>
      </c>
      <c r="AV145" t="str">
        <f t="shared" si="152"/>
        <v>NO</v>
      </c>
      <c r="AW145" t="str">
        <f t="shared" si="153"/>
        <v>NO</v>
      </c>
      <c r="AX145" t="str">
        <f t="shared" si="154"/>
        <v>NO</v>
      </c>
    </row>
    <row r="146" spans="1:50" x14ac:dyDescent="0.25">
      <c r="A146" t="s">
        <v>194</v>
      </c>
      <c r="B146">
        <v>69.5</v>
      </c>
      <c r="C146">
        <v>69.75</v>
      </c>
      <c r="D146">
        <v>67.25</v>
      </c>
      <c r="E146">
        <v>67.400000000000006</v>
      </c>
      <c r="F146">
        <v>-1.899999999999991</v>
      </c>
      <c r="G146">
        <v>-2.74170274170273</v>
      </c>
      <c r="H146" s="1">
        <f t="shared" si="124"/>
        <v>-3.0215827338129415</v>
      </c>
      <c r="I146" s="1">
        <f t="shared" si="125"/>
        <v>3.0215827338129415</v>
      </c>
      <c r="J146" s="1">
        <f t="shared" si="126"/>
        <v>0.35971223021582738</v>
      </c>
      <c r="K146" s="1">
        <f t="shared" si="127"/>
        <v>0.22255192878339122</v>
      </c>
      <c r="L146" s="1" t="str">
        <f t="shared" si="128"/>
        <v>NO</v>
      </c>
      <c r="M146" t="str">
        <f t="shared" si="129"/>
        <v>NO</v>
      </c>
      <c r="N146" t="str">
        <f t="shared" si="130"/>
        <v>NO</v>
      </c>
      <c r="O146" s="1" t="str">
        <f t="shared" si="131"/>
        <v>NO</v>
      </c>
      <c r="P146" s="1" t="str">
        <f t="shared" si="132"/>
        <v>NO</v>
      </c>
      <c r="Q146" s="1" t="str">
        <f t="shared" si="133"/>
        <v>NO</v>
      </c>
      <c r="R146" s="1" t="str">
        <f t="shared" si="134"/>
        <v>NO</v>
      </c>
      <c r="S146">
        <v>67.349999999999994</v>
      </c>
      <c r="T146">
        <v>70.45</v>
      </c>
      <c r="U146">
        <v>67.349999999999994</v>
      </c>
      <c r="V146">
        <v>69.3</v>
      </c>
      <c r="W146">
        <v>2.0499999999999972</v>
      </c>
      <c r="X146">
        <v>3.048327137546464</v>
      </c>
      <c r="Y146" s="1">
        <f t="shared" si="135"/>
        <v>2.8953229398663742</v>
      </c>
      <c r="Z146" s="1">
        <f t="shared" si="136"/>
        <v>2.8953229398663742</v>
      </c>
      <c r="AA146" s="1">
        <f t="shared" si="137"/>
        <v>1.6594516594516675</v>
      </c>
      <c r="AB146" s="1">
        <f t="shared" si="138"/>
        <v>0</v>
      </c>
      <c r="AC146" s="1" t="str">
        <f t="shared" si="139"/>
        <v>NO</v>
      </c>
      <c r="AD146" s="1" t="str">
        <f t="shared" si="140"/>
        <v>NO</v>
      </c>
      <c r="AE146" s="1" t="str">
        <f t="shared" si="141"/>
        <v>NO</v>
      </c>
      <c r="AF146" s="1" t="str">
        <f t="shared" si="142"/>
        <v>NO</v>
      </c>
      <c r="AG146" s="1" t="str">
        <f t="shared" si="143"/>
        <v>NO</v>
      </c>
      <c r="AH146" s="1" t="str">
        <f t="shared" si="144"/>
        <v>NO</v>
      </c>
      <c r="AI146">
        <v>66.650000000000006</v>
      </c>
      <c r="AJ146">
        <v>67.55</v>
      </c>
      <c r="AK146">
        <v>66</v>
      </c>
      <c r="AL146">
        <v>67.25</v>
      </c>
      <c r="AM146">
        <v>1.2000000000000031</v>
      </c>
      <c r="AN146">
        <v>1.816805450416356</v>
      </c>
      <c r="AO146" s="1">
        <f t="shared" si="145"/>
        <v>0.90022505626405747</v>
      </c>
      <c r="AP146" s="1">
        <f t="shared" si="146"/>
        <v>0.90022505626405747</v>
      </c>
      <c r="AQ146" s="1">
        <f t="shared" si="147"/>
        <v>0.44609665427508871</v>
      </c>
      <c r="AR146" s="1">
        <f t="shared" si="148"/>
        <v>0.97524381095274659</v>
      </c>
      <c r="AS146" t="str">
        <f t="shared" si="149"/>
        <v>NO</v>
      </c>
      <c r="AT146" t="str">
        <f t="shared" si="150"/>
        <v>NO</v>
      </c>
      <c r="AU146" t="str">
        <f t="shared" si="151"/>
        <v>NO</v>
      </c>
      <c r="AV146" t="str">
        <f t="shared" si="152"/>
        <v>NO</v>
      </c>
      <c r="AW146" t="str">
        <f t="shared" si="153"/>
        <v>NO</v>
      </c>
      <c r="AX146" t="str">
        <f t="shared" si="154"/>
        <v>NO</v>
      </c>
    </row>
    <row r="147" spans="1:50" x14ac:dyDescent="0.25">
      <c r="A147" t="s">
        <v>195</v>
      </c>
      <c r="B147">
        <v>88.1</v>
      </c>
      <c r="C147">
        <v>89.6</v>
      </c>
      <c r="D147">
        <v>88.1</v>
      </c>
      <c r="E147">
        <v>88.5</v>
      </c>
      <c r="F147">
        <v>-0.65000000000000568</v>
      </c>
      <c r="G147">
        <v>-0.72910824453169443</v>
      </c>
      <c r="H147" s="1">
        <f t="shared" si="124"/>
        <v>0.45402951191828117</v>
      </c>
      <c r="I147" s="1">
        <f t="shared" si="125"/>
        <v>0.45402951191828117</v>
      </c>
      <c r="J147" s="1">
        <f t="shared" si="126"/>
        <v>1.2429378531073383</v>
      </c>
      <c r="K147" s="1">
        <f t="shared" si="127"/>
        <v>0</v>
      </c>
      <c r="L147" s="1" t="str">
        <f t="shared" si="128"/>
        <v>NO</v>
      </c>
      <c r="M147" t="str">
        <f t="shared" si="129"/>
        <v>NO</v>
      </c>
      <c r="N147" t="str">
        <f t="shared" si="130"/>
        <v>NO</v>
      </c>
      <c r="O147" s="1" t="str">
        <f t="shared" si="131"/>
        <v>NO</v>
      </c>
      <c r="P147" s="1" t="str">
        <f t="shared" si="132"/>
        <v>NO</v>
      </c>
      <c r="Q147" s="1" t="str">
        <f t="shared" si="133"/>
        <v>NO</v>
      </c>
      <c r="R147" s="1" t="str">
        <f t="shared" si="134"/>
        <v>NO</v>
      </c>
      <c r="S147">
        <v>86.95</v>
      </c>
      <c r="T147">
        <v>89.6</v>
      </c>
      <c r="U147">
        <v>86.8</v>
      </c>
      <c r="V147">
        <v>89.15</v>
      </c>
      <c r="W147">
        <v>2.6500000000000061</v>
      </c>
      <c r="X147">
        <v>3.0635838150289079</v>
      </c>
      <c r="Y147" s="1">
        <f t="shared" si="135"/>
        <v>2.5301897642323206</v>
      </c>
      <c r="Z147" s="1">
        <f t="shared" si="136"/>
        <v>2.5301897642323206</v>
      </c>
      <c r="AA147" s="1">
        <f t="shared" si="137"/>
        <v>0.50476724621423286</v>
      </c>
      <c r="AB147" s="1">
        <f t="shared" si="138"/>
        <v>0.17251293847039181</v>
      </c>
      <c r="AC147" s="1" t="str">
        <f t="shared" si="139"/>
        <v>NO</v>
      </c>
      <c r="AD147" s="1" t="str">
        <f t="shared" si="140"/>
        <v>NO</v>
      </c>
      <c r="AE147" s="1" t="str">
        <f t="shared" si="141"/>
        <v>NO</v>
      </c>
      <c r="AF147" s="1" t="str">
        <f t="shared" si="142"/>
        <v>NO</v>
      </c>
      <c r="AG147" s="1" t="str">
        <f t="shared" si="143"/>
        <v>NO</v>
      </c>
      <c r="AH147" s="1" t="str">
        <f t="shared" si="144"/>
        <v>NO</v>
      </c>
      <c r="AI147">
        <v>85.55</v>
      </c>
      <c r="AJ147">
        <v>88.2</v>
      </c>
      <c r="AK147">
        <v>85.55</v>
      </c>
      <c r="AL147">
        <v>86.5</v>
      </c>
      <c r="AM147">
        <v>1.5499999999999969</v>
      </c>
      <c r="AN147">
        <v>1.824602707474982</v>
      </c>
      <c r="AO147" s="1">
        <f t="shared" si="145"/>
        <v>1.1104617182933989</v>
      </c>
      <c r="AP147" s="1">
        <f t="shared" si="146"/>
        <v>1.1104617182933989</v>
      </c>
      <c r="AQ147" s="1">
        <f t="shared" si="147"/>
        <v>1.9653179190751477</v>
      </c>
      <c r="AR147" s="1">
        <f t="shared" si="148"/>
        <v>0</v>
      </c>
      <c r="AS147" t="str">
        <f t="shared" si="149"/>
        <v>NO</v>
      </c>
      <c r="AT147" t="str">
        <f t="shared" si="150"/>
        <v>NO</v>
      </c>
      <c r="AU147" t="str">
        <f t="shared" si="151"/>
        <v>NO</v>
      </c>
      <c r="AV147" t="str">
        <f t="shared" si="152"/>
        <v>NO</v>
      </c>
      <c r="AW147" t="str">
        <f t="shared" si="153"/>
        <v>NO</v>
      </c>
      <c r="AX147" t="str">
        <f t="shared" si="154"/>
        <v>NO</v>
      </c>
    </row>
    <row r="148" spans="1:50" x14ac:dyDescent="0.25">
      <c r="A148" t="s">
        <v>196</v>
      </c>
      <c r="B148">
        <v>3306.1</v>
      </c>
      <c r="C148">
        <v>3315.4</v>
      </c>
      <c r="D148">
        <v>3225</v>
      </c>
      <c r="E148">
        <v>3257.35</v>
      </c>
      <c r="F148">
        <v>-45.400000000000091</v>
      </c>
      <c r="G148">
        <v>-1.374612065702826</v>
      </c>
      <c r="H148" s="1">
        <f t="shared" si="124"/>
        <v>-1.4745470493935453</v>
      </c>
      <c r="I148" s="1">
        <f t="shared" si="125"/>
        <v>1.4745470493935453</v>
      </c>
      <c r="J148" s="1">
        <f t="shared" si="126"/>
        <v>0.28129820634585107</v>
      </c>
      <c r="K148" s="1">
        <f t="shared" si="127"/>
        <v>0.99313859425606432</v>
      </c>
      <c r="L148" s="1" t="str">
        <f t="shared" si="128"/>
        <v>NO</v>
      </c>
      <c r="M148" t="str">
        <f t="shared" si="129"/>
        <v>NO</v>
      </c>
      <c r="N148" t="str">
        <f t="shared" si="130"/>
        <v>NO</v>
      </c>
      <c r="O148" s="1" t="str">
        <f t="shared" si="131"/>
        <v>NO</v>
      </c>
      <c r="P148" s="1" t="str">
        <f t="shared" si="132"/>
        <v>NO</v>
      </c>
      <c r="Q148" s="1" t="str">
        <f t="shared" si="133"/>
        <v>NO</v>
      </c>
      <c r="R148" s="1" t="str">
        <f t="shared" si="134"/>
        <v>NO</v>
      </c>
      <c r="S148">
        <v>3289.8</v>
      </c>
      <c r="T148">
        <v>3345</v>
      </c>
      <c r="U148">
        <v>3289.8</v>
      </c>
      <c r="V148">
        <v>3302.75</v>
      </c>
      <c r="W148">
        <v>32.099999999999909</v>
      </c>
      <c r="X148">
        <v>0.98145628544784402</v>
      </c>
      <c r="Y148" s="1">
        <f t="shared" si="135"/>
        <v>0.39364095081767336</v>
      </c>
      <c r="Z148" s="1">
        <f t="shared" si="136"/>
        <v>0.39364095081767336</v>
      </c>
      <c r="AA148" s="1">
        <f t="shared" si="137"/>
        <v>1.2792369994701385</v>
      </c>
      <c r="AB148" s="1">
        <f t="shared" si="138"/>
        <v>0</v>
      </c>
      <c r="AC148" s="1" t="str">
        <f t="shared" si="139"/>
        <v>NO</v>
      </c>
      <c r="AD148" s="1" t="str">
        <f t="shared" si="140"/>
        <v>NO</v>
      </c>
      <c r="AE148" s="1" t="str">
        <f t="shared" si="141"/>
        <v>NO</v>
      </c>
      <c r="AF148" s="1" t="str">
        <f t="shared" si="142"/>
        <v>NO</v>
      </c>
      <c r="AG148" s="1" t="str">
        <f t="shared" si="143"/>
        <v>NO</v>
      </c>
      <c r="AH148" s="1" t="str">
        <f t="shared" si="144"/>
        <v>NO</v>
      </c>
      <c r="AI148">
        <v>3180</v>
      </c>
      <c r="AJ148">
        <v>3298</v>
      </c>
      <c r="AK148">
        <v>3163</v>
      </c>
      <c r="AL148">
        <v>3270.65</v>
      </c>
      <c r="AM148">
        <v>63</v>
      </c>
      <c r="AN148">
        <v>1.964054681776378</v>
      </c>
      <c r="AO148" s="1">
        <f t="shared" si="145"/>
        <v>2.8506289308176127</v>
      </c>
      <c r="AP148" s="1">
        <f t="shared" si="146"/>
        <v>2.8506289308176127</v>
      </c>
      <c r="AQ148" s="1">
        <f t="shared" si="147"/>
        <v>0.83622521517129345</v>
      </c>
      <c r="AR148" s="1">
        <f t="shared" si="148"/>
        <v>0.53459119496855345</v>
      </c>
      <c r="AS148" t="str">
        <f t="shared" si="149"/>
        <v>NO</v>
      </c>
      <c r="AT148" t="str">
        <f t="shared" si="150"/>
        <v>NO</v>
      </c>
      <c r="AU148" t="str">
        <f t="shared" si="151"/>
        <v>NO</v>
      </c>
      <c r="AV148" t="str">
        <f t="shared" si="152"/>
        <v>NO</v>
      </c>
      <c r="AW148" t="str">
        <f t="shared" si="153"/>
        <v>NO</v>
      </c>
      <c r="AX148" t="str">
        <f t="shared" si="154"/>
        <v>NO</v>
      </c>
    </row>
    <row r="149" spans="1:50" x14ac:dyDescent="0.25">
      <c r="A149" t="s">
        <v>197</v>
      </c>
      <c r="B149">
        <v>2130</v>
      </c>
      <c r="C149">
        <v>2165</v>
      </c>
      <c r="D149">
        <v>2087</v>
      </c>
      <c r="E149">
        <v>2129.5500000000002</v>
      </c>
      <c r="F149">
        <v>-16.14999999999964</v>
      </c>
      <c r="G149">
        <v>-0.75266812695156071</v>
      </c>
      <c r="H149" s="1">
        <f t="shared" si="124"/>
        <v>-2.1126760563371743E-2</v>
      </c>
      <c r="I149" s="1">
        <f t="shared" si="125"/>
        <v>2.1126760563371743E-2</v>
      </c>
      <c r="J149" s="1">
        <f t="shared" si="126"/>
        <v>1.643192488262911</v>
      </c>
      <c r="K149" s="1">
        <f t="shared" si="127"/>
        <v>1.9980747106196228</v>
      </c>
      <c r="L149" s="1" t="str">
        <f t="shared" si="128"/>
        <v>NO</v>
      </c>
      <c r="M149" t="str">
        <f t="shared" si="129"/>
        <v>NO</v>
      </c>
      <c r="N149" t="str">
        <f t="shared" si="130"/>
        <v>NO</v>
      </c>
      <c r="O149" s="1" t="str">
        <f t="shared" si="131"/>
        <v>NO</v>
      </c>
      <c r="P149" s="1" t="str">
        <f t="shared" si="132"/>
        <v>YES</v>
      </c>
      <c r="Q149" s="1" t="str">
        <f t="shared" si="133"/>
        <v>NO</v>
      </c>
      <c r="R149" s="1" t="str">
        <f t="shared" si="134"/>
        <v>NO</v>
      </c>
      <c r="S149">
        <v>2101.15</v>
      </c>
      <c r="T149">
        <v>2159.9</v>
      </c>
      <c r="U149">
        <v>2081.4499999999998</v>
      </c>
      <c r="V149">
        <v>2145.6999999999998</v>
      </c>
      <c r="W149">
        <v>64.25</v>
      </c>
      <c r="X149">
        <v>3.0867904585745518</v>
      </c>
      <c r="Y149" s="1">
        <f t="shared" si="135"/>
        <v>2.1202674725745294</v>
      </c>
      <c r="Z149" s="1">
        <f t="shared" si="136"/>
        <v>2.1202674725745294</v>
      </c>
      <c r="AA149" s="1">
        <f t="shared" si="137"/>
        <v>0.66178869366641535</v>
      </c>
      <c r="AB149" s="1">
        <f t="shared" si="138"/>
        <v>0.93758180044262762</v>
      </c>
      <c r="AC149" s="1" t="str">
        <f t="shared" si="139"/>
        <v>NO</v>
      </c>
      <c r="AD149" s="1" t="str">
        <f t="shared" si="140"/>
        <v>NO</v>
      </c>
      <c r="AE149" s="1" t="str">
        <f t="shared" si="141"/>
        <v>NO</v>
      </c>
      <c r="AF149" s="1" t="str">
        <f t="shared" si="142"/>
        <v>NO</v>
      </c>
      <c r="AG149" s="1" t="str">
        <f t="shared" si="143"/>
        <v>NO</v>
      </c>
      <c r="AH149" s="1" t="str">
        <f t="shared" si="144"/>
        <v>NO</v>
      </c>
      <c r="AI149">
        <v>2033.75</v>
      </c>
      <c r="AJ149">
        <v>2109.9</v>
      </c>
      <c r="AK149">
        <v>2030.1</v>
      </c>
      <c r="AL149">
        <v>2081.4499999999998</v>
      </c>
      <c r="AM149">
        <v>57.799999999999727</v>
      </c>
      <c r="AN149">
        <v>2.8562251377461378</v>
      </c>
      <c r="AO149" s="1">
        <f t="shared" si="145"/>
        <v>2.3454210202827199</v>
      </c>
      <c r="AP149" s="1">
        <f t="shared" si="146"/>
        <v>2.3454210202827199</v>
      </c>
      <c r="AQ149" s="1">
        <f t="shared" si="147"/>
        <v>1.3668356193999507</v>
      </c>
      <c r="AR149" s="1">
        <f t="shared" si="148"/>
        <v>0.1794714197910309</v>
      </c>
      <c r="AS149" t="str">
        <f t="shared" si="149"/>
        <v>NO</v>
      </c>
      <c r="AT149" t="str">
        <f t="shared" si="150"/>
        <v>NO</v>
      </c>
      <c r="AU149" t="str">
        <f t="shared" si="151"/>
        <v>NO</v>
      </c>
      <c r="AV149" t="str">
        <f t="shared" si="152"/>
        <v>YES</v>
      </c>
      <c r="AW149" t="str">
        <f t="shared" si="153"/>
        <v>NO</v>
      </c>
      <c r="AX149" t="str">
        <f t="shared" si="154"/>
        <v>NO</v>
      </c>
    </row>
    <row r="150" spans="1:50" x14ac:dyDescent="0.25">
      <c r="A150" t="s">
        <v>198</v>
      </c>
      <c r="B150">
        <v>362.9</v>
      </c>
      <c r="C150">
        <v>375</v>
      </c>
      <c r="D150">
        <v>359.5</v>
      </c>
      <c r="E150">
        <v>369.15</v>
      </c>
      <c r="F150">
        <v>5.25</v>
      </c>
      <c r="G150">
        <v>1.4427040395713111</v>
      </c>
      <c r="H150" s="1">
        <f t="shared" si="124"/>
        <v>1.7222375310002758</v>
      </c>
      <c r="I150" s="1">
        <f t="shared" si="125"/>
        <v>1.7222375310002758</v>
      </c>
      <c r="J150" s="1">
        <f t="shared" si="126"/>
        <v>1.5847216578626637</v>
      </c>
      <c r="K150" s="1">
        <f t="shared" si="127"/>
        <v>0.93689721686414373</v>
      </c>
      <c r="L150" s="1" t="str">
        <f t="shared" si="128"/>
        <v>NO</v>
      </c>
      <c r="M150" t="str">
        <f t="shared" si="129"/>
        <v>NO</v>
      </c>
      <c r="N150" t="str">
        <f t="shared" si="130"/>
        <v>NO</v>
      </c>
      <c r="O150" s="1" t="str">
        <f t="shared" si="131"/>
        <v>NO</v>
      </c>
      <c r="P150" s="1" t="str">
        <f t="shared" si="132"/>
        <v>NO</v>
      </c>
      <c r="Q150" s="1" t="str">
        <f t="shared" si="133"/>
        <v>NO</v>
      </c>
      <c r="R150" s="1" t="str">
        <f t="shared" si="134"/>
        <v>NO</v>
      </c>
      <c r="S150">
        <v>364</v>
      </c>
      <c r="T150">
        <v>367.15</v>
      </c>
      <c r="U150">
        <v>362.25</v>
      </c>
      <c r="V150">
        <v>363.9</v>
      </c>
      <c r="W150">
        <v>3.75</v>
      </c>
      <c r="X150">
        <v>1.0412328196584759</v>
      </c>
      <c r="Y150" s="1">
        <f t="shared" si="135"/>
        <v>-2.7472527472533717E-2</v>
      </c>
      <c r="Z150" s="1">
        <f t="shared" si="136"/>
        <v>2.7472527472533717E-2</v>
      </c>
      <c r="AA150" s="1">
        <f t="shared" si="137"/>
        <v>0.8653846153846092</v>
      </c>
      <c r="AB150" s="1">
        <f t="shared" si="138"/>
        <v>0.45342126957954854</v>
      </c>
      <c r="AC150" s="1" t="str">
        <f t="shared" si="139"/>
        <v>NO</v>
      </c>
      <c r="AD150" s="1" t="str">
        <f t="shared" si="140"/>
        <v>NO</v>
      </c>
      <c r="AE150" s="1" t="str">
        <f t="shared" si="141"/>
        <v>NO</v>
      </c>
      <c r="AF150" s="1" t="str">
        <f t="shared" si="142"/>
        <v>NO</v>
      </c>
      <c r="AG150" s="1" t="str">
        <f t="shared" si="143"/>
        <v>NO</v>
      </c>
      <c r="AH150" s="1" t="str">
        <f t="shared" si="144"/>
        <v>NO</v>
      </c>
      <c r="AI150">
        <v>358.5</v>
      </c>
      <c r="AJ150">
        <v>365.95</v>
      </c>
      <c r="AK150">
        <v>358.05</v>
      </c>
      <c r="AL150">
        <v>360.15</v>
      </c>
      <c r="AM150">
        <v>-3.25</v>
      </c>
      <c r="AN150">
        <v>-0.89433131535498078</v>
      </c>
      <c r="AO150" s="1">
        <f t="shared" si="145"/>
        <v>0.46025104602509831</v>
      </c>
      <c r="AP150" s="1">
        <f t="shared" si="146"/>
        <v>0.46025104602509831</v>
      </c>
      <c r="AQ150" s="1">
        <f t="shared" si="147"/>
        <v>1.6104400944051123</v>
      </c>
      <c r="AR150" s="1">
        <f t="shared" si="148"/>
        <v>0.12552301255229809</v>
      </c>
      <c r="AS150" t="str">
        <f t="shared" si="149"/>
        <v>NO</v>
      </c>
      <c r="AT150" t="str">
        <f t="shared" si="150"/>
        <v>NO</v>
      </c>
      <c r="AU150" t="str">
        <f t="shared" si="151"/>
        <v>NO</v>
      </c>
      <c r="AV150" t="str">
        <f t="shared" si="152"/>
        <v>NO</v>
      </c>
      <c r="AW150" t="str">
        <f t="shared" si="153"/>
        <v>NO</v>
      </c>
      <c r="AX150" t="str">
        <f t="shared" si="154"/>
        <v>NO</v>
      </c>
    </row>
    <row r="151" spans="1:50" x14ac:dyDescent="0.25">
      <c r="A151" t="s">
        <v>199</v>
      </c>
      <c r="B151">
        <v>20799.75</v>
      </c>
      <c r="C151">
        <v>20799.75</v>
      </c>
      <c r="D151">
        <v>20518</v>
      </c>
      <c r="E151">
        <v>20609.25</v>
      </c>
      <c r="F151">
        <v>-217</v>
      </c>
      <c r="G151">
        <v>-1.0419542644499129</v>
      </c>
      <c r="H151" s="1">
        <f t="shared" si="124"/>
        <v>-0.91587639274510502</v>
      </c>
      <c r="I151" s="1">
        <f t="shared" si="125"/>
        <v>0.91587639274510502</v>
      </c>
      <c r="J151" s="1">
        <f t="shared" si="126"/>
        <v>0</v>
      </c>
      <c r="K151" s="1">
        <f t="shared" si="127"/>
        <v>0.44276235185656926</v>
      </c>
      <c r="L151" s="1" t="str">
        <f t="shared" si="128"/>
        <v>NO</v>
      </c>
      <c r="M151" t="str">
        <f t="shared" si="129"/>
        <v>NO</v>
      </c>
      <c r="N151" t="str">
        <f t="shared" si="130"/>
        <v>NO</v>
      </c>
      <c r="O151" s="1" t="str">
        <f t="shared" si="131"/>
        <v>NO</v>
      </c>
      <c r="P151" s="1" t="str">
        <f t="shared" si="132"/>
        <v>NO</v>
      </c>
      <c r="Q151" s="1" t="str">
        <f t="shared" si="133"/>
        <v>NO</v>
      </c>
      <c r="R151" s="1" t="str">
        <f t="shared" si="134"/>
        <v>NO</v>
      </c>
      <c r="S151">
        <v>20747</v>
      </c>
      <c r="T151">
        <v>20979.95</v>
      </c>
      <c r="U151">
        <v>20436.45</v>
      </c>
      <c r="V151">
        <v>20826.25</v>
      </c>
      <c r="W151">
        <v>190.7999999999993</v>
      </c>
      <c r="X151">
        <v>0.92462243372448505</v>
      </c>
      <c r="Y151" s="1">
        <f t="shared" si="135"/>
        <v>0.38198293729213861</v>
      </c>
      <c r="Z151" s="1">
        <f t="shared" si="136"/>
        <v>0.38198293729213861</v>
      </c>
      <c r="AA151" s="1">
        <f t="shared" si="137"/>
        <v>0.73801092371406629</v>
      </c>
      <c r="AB151" s="1">
        <f t="shared" si="138"/>
        <v>1.4968429170482445</v>
      </c>
      <c r="AC151" s="1" t="str">
        <f t="shared" si="139"/>
        <v>NO</v>
      </c>
      <c r="AD151" s="1" t="str">
        <f t="shared" si="140"/>
        <v>NO</v>
      </c>
      <c r="AE151" s="1" t="str">
        <f t="shared" si="141"/>
        <v>NO</v>
      </c>
      <c r="AF151" s="1" t="str">
        <f t="shared" si="142"/>
        <v>NO</v>
      </c>
      <c r="AG151" s="1" t="str">
        <f t="shared" si="143"/>
        <v>NO</v>
      </c>
      <c r="AH151" s="1" t="str">
        <f t="shared" si="144"/>
        <v>NO</v>
      </c>
      <c r="AI151">
        <v>20190</v>
      </c>
      <c r="AJ151">
        <v>20747.2</v>
      </c>
      <c r="AK151">
        <v>20148.3</v>
      </c>
      <c r="AL151">
        <v>20635.45</v>
      </c>
      <c r="AM151">
        <v>460.10000000000218</v>
      </c>
      <c r="AN151">
        <v>2.2805056665683732</v>
      </c>
      <c r="AO151" s="1">
        <f t="shared" si="145"/>
        <v>2.2062902426944069</v>
      </c>
      <c r="AP151" s="1">
        <f t="shared" si="146"/>
        <v>2.2062902426944069</v>
      </c>
      <c r="AQ151" s="1">
        <f t="shared" si="147"/>
        <v>0.54154379962637111</v>
      </c>
      <c r="AR151" s="1">
        <f t="shared" si="148"/>
        <v>0.20653789004458015</v>
      </c>
      <c r="AS151" t="str">
        <f t="shared" si="149"/>
        <v>NO</v>
      </c>
      <c r="AT151" t="str">
        <f t="shared" si="150"/>
        <v>NO</v>
      </c>
      <c r="AU151" t="str">
        <f t="shared" si="151"/>
        <v>NO</v>
      </c>
      <c r="AV151" t="str">
        <f t="shared" si="152"/>
        <v>YES</v>
      </c>
      <c r="AW151" t="str">
        <f t="shared" si="153"/>
        <v>NO</v>
      </c>
      <c r="AX151" t="str">
        <f t="shared" si="154"/>
        <v>NO</v>
      </c>
    </row>
    <row r="152" spans="1:50" x14ac:dyDescent="0.25">
      <c r="A152" t="s">
        <v>200</v>
      </c>
      <c r="B152">
        <v>224</v>
      </c>
      <c r="C152">
        <v>224.95</v>
      </c>
      <c r="D152">
        <v>217.5</v>
      </c>
      <c r="E152">
        <v>221.55</v>
      </c>
      <c r="F152">
        <v>-1.3499999999999941</v>
      </c>
      <c r="G152">
        <v>-0.60565275908478877</v>
      </c>
      <c r="H152" s="1">
        <f t="shared" si="124"/>
        <v>-1.0937499999999949</v>
      </c>
      <c r="I152" s="1">
        <f t="shared" si="125"/>
        <v>1.0937499999999949</v>
      </c>
      <c r="J152" s="1">
        <f t="shared" si="126"/>
        <v>0.4241071428571378</v>
      </c>
      <c r="K152" s="1">
        <f t="shared" si="127"/>
        <v>1.8280297901151032</v>
      </c>
      <c r="L152" s="1" t="str">
        <f t="shared" si="128"/>
        <v>NO</v>
      </c>
      <c r="M152" t="str">
        <f t="shared" si="129"/>
        <v>NO</v>
      </c>
      <c r="N152" t="str">
        <f t="shared" si="130"/>
        <v>NO</v>
      </c>
      <c r="O152" s="1" t="str">
        <f t="shared" si="131"/>
        <v>NO</v>
      </c>
      <c r="P152" s="1" t="str">
        <f t="shared" si="132"/>
        <v>NO</v>
      </c>
      <c r="Q152" s="1" t="str">
        <f t="shared" si="133"/>
        <v>NO</v>
      </c>
      <c r="R152" s="1" t="str">
        <f t="shared" si="134"/>
        <v>NO</v>
      </c>
      <c r="S152">
        <v>222.3</v>
      </c>
      <c r="T152">
        <v>223.6</v>
      </c>
      <c r="U152">
        <v>218.8</v>
      </c>
      <c r="V152">
        <v>222.9</v>
      </c>
      <c r="W152">
        <v>0.25</v>
      </c>
      <c r="X152">
        <v>0.1122838535818549</v>
      </c>
      <c r="Y152" s="1">
        <f t="shared" si="135"/>
        <v>0.26990553306342524</v>
      </c>
      <c r="Z152" s="1">
        <f t="shared" si="136"/>
        <v>0.26990553306342524</v>
      </c>
      <c r="AA152" s="1">
        <f t="shared" si="137"/>
        <v>0.31404217137729412</v>
      </c>
      <c r="AB152" s="1">
        <f t="shared" si="138"/>
        <v>1.5744489428699955</v>
      </c>
      <c r="AC152" s="1" t="str">
        <f t="shared" si="139"/>
        <v>NO</v>
      </c>
      <c r="AD152" s="1" t="str">
        <f t="shared" si="140"/>
        <v>NO</v>
      </c>
      <c r="AE152" s="1" t="str">
        <f t="shared" si="141"/>
        <v>NO</v>
      </c>
      <c r="AF152" s="1" t="str">
        <f t="shared" si="142"/>
        <v>YES</v>
      </c>
      <c r="AG152" s="1" t="str">
        <f t="shared" si="143"/>
        <v>NO</v>
      </c>
      <c r="AH152" s="1" t="str">
        <f t="shared" si="144"/>
        <v>NO</v>
      </c>
      <c r="AI152">
        <v>218.5</v>
      </c>
      <c r="AJ152">
        <v>223.5</v>
      </c>
      <c r="AK152">
        <v>215</v>
      </c>
      <c r="AL152">
        <v>222.65</v>
      </c>
      <c r="AM152">
        <v>4.5</v>
      </c>
      <c r="AN152">
        <v>2.06280082512033</v>
      </c>
      <c r="AO152" s="1">
        <f t="shared" si="145"/>
        <v>1.8993135011441675</v>
      </c>
      <c r="AP152" s="1">
        <f t="shared" si="146"/>
        <v>1.8993135011441675</v>
      </c>
      <c r="AQ152" s="1">
        <f t="shared" si="147"/>
        <v>0.38176510217830417</v>
      </c>
      <c r="AR152" s="1">
        <f t="shared" si="148"/>
        <v>1.6018306636155606</v>
      </c>
      <c r="AS152" t="str">
        <f t="shared" si="149"/>
        <v>NO</v>
      </c>
      <c r="AT152" t="str">
        <f t="shared" si="150"/>
        <v>NO</v>
      </c>
      <c r="AU152" t="str">
        <f t="shared" si="151"/>
        <v>NO</v>
      </c>
      <c r="AV152" t="str">
        <f t="shared" si="152"/>
        <v>NO</v>
      </c>
      <c r="AW152" t="str">
        <f t="shared" si="153"/>
        <v>NO</v>
      </c>
      <c r="AX152" t="str">
        <f t="shared" si="154"/>
        <v>NO</v>
      </c>
    </row>
    <row r="153" spans="1:50" x14ac:dyDescent="0.25">
      <c r="A153" t="s">
        <v>201</v>
      </c>
      <c r="B153">
        <v>4996.1499999999996</v>
      </c>
      <c r="C153">
        <v>5020</v>
      </c>
      <c r="D153">
        <v>4960</v>
      </c>
      <c r="E153">
        <v>5000.8500000000004</v>
      </c>
      <c r="F153">
        <v>4.7000000000007276</v>
      </c>
      <c r="G153">
        <v>9.407243577556175E-2</v>
      </c>
      <c r="H153" s="1">
        <f t="shared" si="124"/>
        <v>9.407243577556175E-2</v>
      </c>
      <c r="I153" s="1">
        <f t="shared" si="125"/>
        <v>9.407243577556175E-2</v>
      </c>
      <c r="J153" s="1">
        <f t="shared" si="126"/>
        <v>0.38293490106681133</v>
      </c>
      <c r="K153" s="1">
        <f t="shared" si="127"/>
        <v>0.72355713899702057</v>
      </c>
      <c r="L153" s="1" t="str">
        <f t="shared" si="128"/>
        <v>NO</v>
      </c>
      <c r="M153" t="str">
        <f t="shared" si="129"/>
        <v>NO</v>
      </c>
      <c r="N153" t="str">
        <f t="shared" si="130"/>
        <v>NO</v>
      </c>
      <c r="O153" s="1" t="str">
        <f t="shared" si="131"/>
        <v>NO</v>
      </c>
      <c r="P153" s="1" t="str">
        <f t="shared" si="132"/>
        <v>NO</v>
      </c>
      <c r="Q153" s="1" t="str">
        <f t="shared" si="133"/>
        <v>NO</v>
      </c>
      <c r="R153" s="1" t="str">
        <f t="shared" si="134"/>
        <v>NO</v>
      </c>
      <c r="S153">
        <v>5001</v>
      </c>
      <c r="T153">
        <v>5049</v>
      </c>
      <c r="U153">
        <v>4976.1000000000004</v>
      </c>
      <c r="V153">
        <v>4996.1499999999996</v>
      </c>
      <c r="W153">
        <v>22.099999999999451</v>
      </c>
      <c r="X153">
        <v>0.44430594786943151</v>
      </c>
      <c r="Y153" s="1">
        <f t="shared" si="135"/>
        <v>-9.6980603879231436E-2</v>
      </c>
      <c r="Z153" s="1">
        <f t="shared" si="136"/>
        <v>9.6980603879231436E-2</v>
      </c>
      <c r="AA153" s="1">
        <f t="shared" si="137"/>
        <v>0.95980803839232143</v>
      </c>
      <c r="AB153" s="1">
        <f t="shared" si="138"/>
        <v>0.40130900793609625</v>
      </c>
      <c r="AC153" s="1" t="str">
        <f t="shared" si="139"/>
        <v>NO</v>
      </c>
      <c r="AD153" s="1" t="str">
        <f t="shared" si="140"/>
        <v>NO</v>
      </c>
      <c r="AE153" s="1" t="str">
        <f t="shared" si="141"/>
        <v>NO</v>
      </c>
      <c r="AF153" s="1" t="str">
        <f t="shared" si="142"/>
        <v>NO</v>
      </c>
      <c r="AG153" s="1" t="str">
        <f t="shared" si="143"/>
        <v>NO</v>
      </c>
      <c r="AH153" s="1" t="str">
        <f t="shared" si="144"/>
        <v>NO</v>
      </c>
      <c r="AI153">
        <v>4960</v>
      </c>
      <c r="AJ153">
        <v>4984</v>
      </c>
      <c r="AK153">
        <v>4910</v>
      </c>
      <c r="AL153">
        <v>4974.05</v>
      </c>
      <c r="AM153">
        <v>6.1500000000005457</v>
      </c>
      <c r="AN153">
        <v>0.1237947623744549</v>
      </c>
      <c r="AO153" s="1">
        <f t="shared" si="145"/>
        <v>0.28326612903226173</v>
      </c>
      <c r="AP153" s="1">
        <f t="shared" si="146"/>
        <v>0.28326612903226173</v>
      </c>
      <c r="AQ153" s="1">
        <f t="shared" si="147"/>
        <v>0.20003819824890817</v>
      </c>
      <c r="AR153" s="1">
        <f t="shared" si="148"/>
        <v>1.0080645161290323</v>
      </c>
      <c r="AS153" t="str">
        <f t="shared" si="149"/>
        <v>NO</v>
      </c>
      <c r="AT153" t="str">
        <f t="shared" si="150"/>
        <v>NO</v>
      </c>
      <c r="AU153" t="str">
        <f t="shared" si="151"/>
        <v>NO</v>
      </c>
      <c r="AV153" t="str">
        <f t="shared" si="152"/>
        <v>NO</v>
      </c>
      <c r="AW153" t="str">
        <f t="shared" si="153"/>
        <v>NO</v>
      </c>
      <c r="AX153" t="str">
        <f t="shared" si="154"/>
        <v>NO</v>
      </c>
    </row>
    <row r="154" spans="1:50" x14ac:dyDescent="0.25">
      <c r="A154" t="s">
        <v>202</v>
      </c>
      <c r="B154">
        <v>1542</v>
      </c>
      <c r="C154">
        <v>1551.35</v>
      </c>
      <c r="D154">
        <v>1519.55</v>
      </c>
      <c r="E154">
        <v>1524.85</v>
      </c>
      <c r="F154">
        <v>-11.150000000000089</v>
      </c>
      <c r="G154">
        <v>-0.72591145833333925</v>
      </c>
      <c r="H154" s="1">
        <f t="shared" si="124"/>
        <v>-1.1121919584954665</v>
      </c>
      <c r="I154" s="1">
        <f t="shared" si="125"/>
        <v>1.1121919584954665</v>
      </c>
      <c r="J154" s="1">
        <f t="shared" si="126"/>
        <v>0.60635538261996813</v>
      </c>
      <c r="K154" s="1">
        <f t="shared" si="127"/>
        <v>0.34757517132832438</v>
      </c>
      <c r="L154" s="1" t="str">
        <f t="shared" si="128"/>
        <v>NO</v>
      </c>
      <c r="M154" t="str">
        <f t="shared" si="129"/>
        <v>NO</v>
      </c>
      <c r="N154" t="str">
        <f t="shared" si="130"/>
        <v>NO</v>
      </c>
      <c r="O154" s="1" t="str">
        <f t="shared" si="131"/>
        <v>NO</v>
      </c>
      <c r="P154" s="1" t="str">
        <f t="shared" si="132"/>
        <v>NO</v>
      </c>
      <c r="Q154" s="1" t="str">
        <f t="shared" si="133"/>
        <v>NO</v>
      </c>
      <c r="R154" s="1" t="str">
        <f t="shared" si="134"/>
        <v>NO</v>
      </c>
      <c r="S154">
        <v>1486</v>
      </c>
      <c r="T154">
        <v>1542</v>
      </c>
      <c r="U154">
        <v>1481.25</v>
      </c>
      <c r="V154">
        <v>1536</v>
      </c>
      <c r="W154">
        <v>54.75</v>
      </c>
      <c r="X154">
        <v>3.6962025316455702</v>
      </c>
      <c r="Y154" s="1">
        <f t="shared" si="135"/>
        <v>3.3647375504710633</v>
      </c>
      <c r="Z154" s="1">
        <f t="shared" si="136"/>
        <v>3.3647375504710633</v>
      </c>
      <c r="AA154" s="1">
        <f t="shared" si="137"/>
        <v>0.390625</v>
      </c>
      <c r="AB154" s="1">
        <f t="shared" si="138"/>
        <v>0.31965006729475098</v>
      </c>
      <c r="AC154" s="1" t="str">
        <f t="shared" si="139"/>
        <v>NO</v>
      </c>
      <c r="AD154" s="1" t="str">
        <f t="shared" si="140"/>
        <v>NO</v>
      </c>
      <c r="AE154" s="1" t="str">
        <f t="shared" si="141"/>
        <v>NO</v>
      </c>
      <c r="AF154" s="1" t="str">
        <f t="shared" si="142"/>
        <v>NO</v>
      </c>
      <c r="AG154" s="1" t="str">
        <f t="shared" si="143"/>
        <v>NO</v>
      </c>
      <c r="AH154" s="1" t="str">
        <f t="shared" si="144"/>
        <v>NO</v>
      </c>
      <c r="AI154">
        <v>1472.5</v>
      </c>
      <c r="AJ154">
        <v>1493.4</v>
      </c>
      <c r="AK154">
        <v>1472</v>
      </c>
      <c r="AL154">
        <v>1481.25</v>
      </c>
      <c r="AM154">
        <v>4.7999999999999554</v>
      </c>
      <c r="AN154">
        <v>0.32510413491821288</v>
      </c>
      <c r="AO154" s="1">
        <f t="shared" si="145"/>
        <v>0.59422750424448212</v>
      </c>
      <c r="AP154" s="1">
        <f t="shared" si="146"/>
        <v>0.59422750424448212</v>
      </c>
      <c r="AQ154" s="1">
        <f t="shared" si="147"/>
        <v>0.82025316455696817</v>
      </c>
      <c r="AR154" s="1">
        <f t="shared" si="148"/>
        <v>3.3955857385398983E-2</v>
      </c>
      <c r="AS154" t="str">
        <f t="shared" si="149"/>
        <v>NO</v>
      </c>
      <c r="AT154" t="str">
        <f t="shared" si="150"/>
        <v>NO</v>
      </c>
      <c r="AU154" t="str">
        <f t="shared" si="151"/>
        <v>NO</v>
      </c>
      <c r="AV154" t="str">
        <f t="shared" si="152"/>
        <v>NO</v>
      </c>
      <c r="AW154" t="str">
        <f t="shared" si="153"/>
        <v>NO</v>
      </c>
      <c r="AX154" t="str">
        <f t="shared" si="154"/>
        <v>NO</v>
      </c>
    </row>
    <row r="155" spans="1:50" x14ac:dyDescent="0.25">
      <c r="A155" t="s">
        <v>203</v>
      </c>
      <c r="B155">
        <v>1319.1</v>
      </c>
      <c r="C155">
        <v>1353.8</v>
      </c>
      <c r="D155">
        <v>1310.3499999999999</v>
      </c>
      <c r="E155">
        <v>1318</v>
      </c>
      <c r="F155">
        <v>-6.0999999999999091</v>
      </c>
      <c r="G155">
        <v>-0.46069028019031111</v>
      </c>
      <c r="H155" s="1">
        <f t="shared" si="124"/>
        <v>-8.3390190281245488E-2</v>
      </c>
      <c r="I155" s="1">
        <f t="shared" si="125"/>
        <v>8.3390190281245488E-2</v>
      </c>
      <c r="J155" s="1">
        <f t="shared" si="126"/>
        <v>2.6305814570540558</v>
      </c>
      <c r="K155" s="1">
        <f t="shared" si="127"/>
        <v>0.58042488619120569</v>
      </c>
      <c r="L155" s="1" t="str">
        <f t="shared" si="128"/>
        <v>NO</v>
      </c>
      <c r="M155" t="str">
        <f t="shared" si="129"/>
        <v>NO</v>
      </c>
      <c r="N155" t="str">
        <f t="shared" si="130"/>
        <v>YES</v>
      </c>
      <c r="O155" s="1" t="str">
        <f t="shared" si="131"/>
        <v>NO</v>
      </c>
      <c r="P155" s="1" t="str">
        <f t="shared" si="132"/>
        <v>NO</v>
      </c>
      <c r="Q155" s="1" t="str">
        <f t="shared" si="133"/>
        <v>NO</v>
      </c>
      <c r="R155" s="1" t="str">
        <f t="shared" si="134"/>
        <v>NO</v>
      </c>
      <c r="S155">
        <v>1302.8</v>
      </c>
      <c r="T155">
        <v>1331</v>
      </c>
      <c r="U155">
        <v>1300.2</v>
      </c>
      <c r="V155">
        <v>1324.1</v>
      </c>
      <c r="W155">
        <v>32.75</v>
      </c>
      <c r="X155">
        <v>2.5361056258953809</v>
      </c>
      <c r="Y155" s="1">
        <f t="shared" si="135"/>
        <v>1.6349401289530208</v>
      </c>
      <c r="Z155" s="1">
        <f t="shared" si="136"/>
        <v>1.6349401289530208</v>
      </c>
      <c r="AA155" s="1">
        <f t="shared" si="137"/>
        <v>0.52110867759233381</v>
      </c>
      <c r="AB155" s="1">
        <f t="shared" si="138"/>
        <v>0.19957015658580821</v>
      </c>
      <c r="AC155" s="1" t="str">
        <f t="shared" si="139"/>
        <v>NO</v>
      </c>
      <c r="AD155" s="1" t="str">
        <f t="shared" si="140"/>
        <v>NO</v>
      </c>
      <c r="AE155" s="1" t="str">
        <f t="shared" si="141"/>
        <v>NO</v>
      </c>
      <c r="AF155" s="1" t="str">
        <f t="shared" si="142"/>
        <v>NO</v>
      </c>
      <c r="AG155" s="1" t="str">
        <f t="shared" si="143"/>
        <v>NO</v>
      </c>
      <c r="AH155" s="1" t="str">
        <f t="shared" si="144"/>
        <v>NO</v>
      </c>
      <c r="AI155">
        <v>1260</v>
      </c>
      <c r="AJ155">
        <v>1294.95</v>
      </c>
      <c r="AK155">
        <v>1258</v>
      </c>
      <c r="AL155">
        <v>1291.3499999999999</v>
      </c>
      <c r="AM155">
        <v>39.899999999999856</v>
      </c>
      <c r="AN155">
        <v>3.1883015701785822</v>
      </c>
      <c r="AO155" s="1">
        <f t="shared" si="145"/>
        <v>2.488095238095231</v>
      </c>
      <c r="AP155" s="1">
        <f t="shared" si="146"/>
        <v>2.488095238095231</v>
      </c>
      <c r="AQ155" s="1">
        <f t="shared" si="147"/>
        <v>0.27877802299919746</v>
      </c>
      <c r="AR155" s="1">
        <f t="shared" si="148"/>
        <v>0.15873015873015872</v>
      </c>
      <c r="AS155" t="str">
        <f t="shared" si="149"/>
        <v>NO</v>
      </c>
      <c r="AT155" t="str">
        <f t="shared" si="150"/>
        <v>NO</v>
      </c>
      <c r="AU155" t="str">
        <f t="shared" si="151"/>
        <v>NO</v>
      </c>
      <c r="AV155" t="str">
        <f t="shared" si="152"/>
        <v>YES</v>
      </c>
      <c r="AW155" t="str">
        <f t="shared" si="153"/>
        <v>NO</v>
      </c>
      <c r="AX155" t="str">
        <f t="shared" si="154"/>
        <v>NO</v>
      </c>
    </row>
    <row r="156" spans="1:50" x14ac:dyDescent="0.25">
      <c r="A156" t="s">
        <v>204</v>
      </c>
      <c r="B156">
        <v>804</v>
      </c>
      <c r="C156">
        <v>811.35</v>
      </c>
      <c r="D156">
        <v>801.65</v>
      </c>
      <c r="E156">
        <v>804.45</v>
      </c>
      <c r="F156">
        <v>0.2000000000000455</v>
      </c>
      <c r="G156">
        <v>2.4867889337898099E-2</v>
      </c>
      <c r="H156" s="1">
        <f t="shared" si="124"/>
        <v>5.5970149253736994E-2</v>
      </c>
      <c r="I156" s="1">
        <f t="shared" si="125"/>
        <v>5.5970149253736994E-2</v>
      </c>
      <c r="J156" s="1">
        <f t="shared" si="126"/>
        <v>0.85772888308782103</v>
      </c>
      <c r="K156" s="1">
        <f t="shared" si="127"/>
        <v>0.29228855721393315</v>
      </c>
      <c r="L156" s="1" t="str">
        <f t="shared" si="128"/>
        <v>NO</v>
      </c>
      <c r="M156" t="str">
        <f t="shared" si="129"/>
        <v>NO</v>
      </c>
      <c r="N156" t="str">
        <f t="shared" si="130"/>
        <v>NO</v>
      </c>
      <c r="O156" s="1" t="str">
        <f t="shared" si="131"/>
        <v>NO</v>
      </c>
      <c r="P156" s="1" t="str">
        <f t="shared" si="132"/>
        <v>NO</v>
      </c>
      <c r="Q156" s="1" t="str">
        <f t="shared" si="133"/>
        <v>NO</v>
      </c>
      <c r="R156" s="1" t="str">
        <f t="shared" si="134"/>
        <v>NO</v>
      </c>
      <c r="S156">
        <v>807.05</v>
      </c>
      <c r="T156">
        <v>813</v>
      </c>
      <c r="U156">
        <v>802.05</v>
      </c>
      <c r="V156">
        <v>804.25</v>
      </c>
      <c r="W156">
        <v>-2.700000000000045</v>
      </c>
      <c r="X156">
        <v>-0.33459322138918712</v>
      </c>
      <c r="Y156" s="1">
        <f t="shared" si="135"/>
        <v>-0.34694256861408274</v>
      </c>
      <c r="Z156" s="1">
        <f t="shared" si="136"/>
        <v>0.34694256861408274</v>
      </c>
      <c r="AA156" s="1">
        <f t="shared" si="137"/>
        <v>0.73725295830494342</v>
      </c>
      <c r="AB156" s="1">
        <f t="shared" si="138"/>
        <v>0.27354678271682253</v>
      </c>
      <c r="AC156" s="1" t="str">
        <f t="shared" si="139"/>
        <v>NO</v>
      </c>
      <c r="AD156" s="1" t="str">
        <f t="shared" si="140"/>
        <v>NO</v>
      </c>
      <c r="AE156" s="1" t="str">
        <f t="shared" si="141"/>
        <v>NO</v>
      </c>
      <c r="AF156" s="1" t="str">
        <f t="shared" si="142"/>
        <v>NO</v>
      </c>
      <c r="AG156" s="1" t="str">
        <f t="shared" si="143"/>
        <v>NO</v>
      </c>
      <c r="AH156" s="1" t="str">
        <f t="shared" si="144"/>
        <v>NO</v>
      </c>
      <c r="AI156">
        <v>806.75</v>
      </c>
      <c r="AJ156">
        <v>813.95</v>
      </c>
      <c r="AK156">
        <v>803</v>
      </c>
      <c r="AL156">
        <v>806.95</v>
      </c>
      <c r="AM156">
        <v>4.8000000000000682</v>
      </c>
      <c r="AN156">
        <v>0.59839182197844154</v>
      </c>
      <c r="AO156" s="1">
        <f t="shared" si="145"/>
        <v>2.4790827393869907E-2</v>
      </c>
      <c r="AP156" s="1">
        <f t="shared" si="146"/>
        <v>2.4790827393869907E-2</v>
      </c>
      <c r="AQ156" s="1">
        <f t="shared" si="147"/>
        <v>0.86746390730528533</v>
      </c>
      <c r="AR156" s="1">
        <f t="shared" si="148"/>
        <v>0.46482801363495507</v>
      </c>
      <c r="AS156" t="str">
        <f t="shared" si="149"/>
        <v>NO</v>
      </c>
      <c r="AT156" t="str">
        <f t="shared" si="150"/>
        <v>NO</v>
      </c>
      <c r="AU156" t="str">
        <f t="shared" si="151"/>
        <v>NO</v>
      </c>
      <c r="AV156" t="str">
        <f t="shared" si="152"/>
        <v>NO</v>
      </c>
      <c r="AW156" t="str">
        <f t="shared" si="153"/>
        <v>NO</v>
      </c>
      <c r="AX156" t="str">
        <f t="shared" si="154"/>
        <v>NO</v>
      </c>
    </row>
    <row r="157" spans="1:50" x14ac:dyDescent="0.25">
      <c r="A157" t="s">
        <v>205</v>
      </c>
      <c r="B157">
        <v>87.3</v>
      </c>
      <c r="C157">
        <v>88.2</v>
      </c>
      <c r="D157">
        <v>86.6</v>
      </c>
      <c r="E157">
        <v>87.55</v>
      </c>
      <c r="F157">
        <v>0.29999999999999721</v>
      </c>
      <c r="G157">
        <v>0.3438395415472747</v>
      </c>
      <c r="H157" s="1">
        <f t="shared" si="124"/>
        <v>0.28636884306987404</v>
      </c>
      <c r="I157" s="1">
        <f t="shared" si="125"/>
        <v>0.28636884306987404</v>
      </c>
      <c r="J157" s="1">
        <f t="shared" si="126"/>
        <v>0.74243289548829894</v>
      </c>
      <c r="K157" s="1">
        <f t="shared" si="127"/>
        <v>0.80183276059565045</v>
      </c>
      <c r="L157" s="1" t="str">
        <f t="shared" si="128"/>
        <v>NO</v>
      </c>
      <c r="M157" t="str">
        <f t="shared" si="129"/>
        <v>NO</v>
      </c>
      <c r="N157" t="str">
        <f t="shared" si="130"/>
        <v>NO</v>
      </c>
      <c r="O157" s="1" t="str">
        <f t="shared" si="131"/>
        <v>NO</v>
      </c>
      <c r="P157" s="1" t="str">
        <f t="shared" si="132"/>
        <v>NO</v>
      </c>
      <c r="Q157" s="1" t="str">
        <f t="shared" si="133"/>
        <v>NO</v>
      </c>
      <c r="R157" s="1" t="str">
        <f t="shared" si="134"/>
        <v>NO</v>
      </c>
      <c r="S157">
        <v>85.5</v>
      </c>
      <c r="T157">
        <v>87.6</v>
      </c>
      <c r="U157">
        <v>84.8</v>
      </c>
      <c r="V157">
        <v>87.25</v>
      </c>
      <c r="W157">
        <v>2.2000000000000028</v>
      </c>
      <c r="X157">
        <v>2.5867136978248122</v>
      </c>
      <c r="Y157" s="1">
        <f t="shared" si="135"/>
        <v>2.0467836257309941</v>
      </c>
      <c r="Z157" s="1">
        <f t="shared" si="136"/>
        <v>2.0467836257309941</v>
      </c>
      <c r="AA157" s="1">
        <f t="shared" si="137"/>
        <v>0.40114613180515107</v>
      </c>
      <c r="AB157" s="1">
        <f t="shared" si="138"/>
        <v>0.81871345029240106</v>
      </c>
      <c r="AC157" s="1" t="str">
        <f t="shared" si="139"/>
        <v>NO</v>
      </c>
      <c r="AD157" s="1" t="str">
        <f t="shared" si="140"/>
        <v>NO</v>
      </c>
      <c r="AE157" s="1" t="str">
        <f t="shared" si="141"/>
        <v>NO</v>
      </c>
      <c r="AF157" s="1" t="str">
        <f t="shared" si="142"/>
        <v>NO</v>
      </c>
      <c r="AG157" s="1" t="str">
        <f t="shared" si="143"/>
        <v>NO</v>
      </c>
      <c r="AH157" s="1" t="str">
        <f t="shared" si="144"/>
        <v>NO</v>
      </c>
      <c r="AI157">
        <v>84.35</v>
      </c>
      <c r="AJ157">
        <v>85.75</v>
      </c>
      <c r="AK157">
        <v>84.25</v>
      </c>
      <c r="AL157">
        <v>85.05</v>
      </c>
      <c r="AM157">
        <v>0.34999999999999432</v>
      </c>
      <c r="AN157">
        <v>0.41322314049586101</v>
      </c>
      <c r="AO157" s="1">
        <f t="shared" si="145"/>
        <v>0.82987551867220266</v>
      </c>
      <c r="AP157" s="1">
        <f t="shared" si="146"/>
        <v>0.82987551867220266</v>
      </c>
      <c r="AQ157" s="1">
        <f t="shared" si="147"/>
        <v>0.82304526748971529</v>
      </c>
      <c r="AR157" s="1">
        <f t="shared" si="148"/>
        <v>0.11855364552459315</v>
      </c>
      <c r="AS157" t="str">
        <f t="shared" si="149"/>
        <v>NO</v>
      </c>
      <c r="AT157" t="str">
        <f t="shared" si="150"/>
        <v>NO</v>
      </c>
      <c r="AU157" t="str">
        <f t="shared" si="151"/>
        <v>NO</v>
      </c>
      <c r="AV157" t="str">
        <f t="shared" si="152"/>
        <v>NO</v>
      </c>
      <c r="AW157" t="str">
        <f t="shared" si="153"/>
        <v>NO</v>
      </c>
      <c r="AX157" t="str">
        <f t="shared" si="154"/>
        <v>NO</v>
      </c>
    </row>
    <row r="158" spans="1:50" x14ac:dyDescent="0.25">
      <c r="A158" t="s">
        <v>206</v>
      </c>
      <c r="B158">
        <v>160</v>
      </c>
      <c r="C158">
        <v>160.4</v>
      </c>
      <c r="D158">
        <v>156.9</v>
      </c>
      <c r="E158">
        <v>157.19999999999999</v>
      </c>
      <c r="F158">
        <v>-2.5500000000000109</v>
      </c>
      <c r="G158">
        <v>-1.5962441314554059</v>
      </c>
      <c r="H158" s="1">
        <f t="shared" si="124"/>
        <v>-1.7500000000000071</v>
      </c>
      <c r="I158" s="1">
        <f t="shared" si="125"/>
        <v>1.7500000000000071</v>
      </c>
      <c r="J158" s="1">
        <f t="shared" si="126"/>
        <v>0.25000000000000355</v>
      </c>
      <c r="K158" s="1">
        <f t="shared" si="127"/>
        <v>0.19083969465647771</v>
      </c>
      <c r="L158" s="1" t="str">
        <f t="shared" si="128"/>
        <v>NO</v>
      </c>
      <c r="M158" t="str">
        <f t="shared" si="129"/>
        <v>NO</v>
      </c>
      <c r="N158" t="str">
        <f t="shared" si="130"/>
        <v>NO</v>
      </c>
      <c r="O158" s="1" t="str">
        <f t="shared" si="131"/>
        <v>NO</v>
      </c>
      <c r="P158" s="1" t="str">
        <f t="shared" si="132"/>
        <v>NO</v>
      </c>
      <c r="Q158" s="1" t="str">
        <f t="shared" si="133"/>
        <v>NO</v>
      </c>
      <c r="R158" s="1" t="str">
        <f t="shared" si="134"/>
        <v>NO</v>
      </c>
      <c r="S158">
        <v>159.94999999999999</v>
      </c>
      <c r="T158">
        <v>162.4</v>
      </c>
      <c r="U158">
        <v>159.4</v>
      </c>
      <c r="V158">
        <v>159.75</v>
      </c>
      <c r="W158">
        <v>0.80000000000001137</v>
      </c>
      <c r="X158">
        <v>0.50330292544826138</v>
      </c>
      <c r="Y158" s="1">
        <f t="shared" si="135"/>
        <v>-0.12503907471084005</v>
      </c>
      <c r="Z158" s="1">
        <f t="shared" si="136"/>
        <v>0.12503907471084005</v>
      </c>
      <c r="AA158" s="1">
        <f t="shared" si="137"/>
        <v>1.5317286652078881</v>
      </c>
      <c r="AB158" s="1">
        <f t="shared" si="138"/>
        <v>0.21909233176838455</v>
      </c>
      <c r="AC158" s="1" t="str">
        <f t="shared" si="139"/>
        <v>NO</v>
      </c>
      <c r="AD158" s="1" t="str">
        <f t="shared" si="140"/>
        <v>NO</v>
      </c>
      <c r="AE158" s="1" t="str">
        <f t="shared" si="141"/>
        <v>NO</v>
      </c>
      <c r="AF158" s="1" t="str">
        <f t="shared" si="142"/>
        <v>NO</v>
      </c>
      <c r="AG158" s="1" t="str">
        <f t="shared" si="143"/>
        <v>NO</v>
      </c>
      <c r="AH158" s="1" t="str">
        <f t="shared" si="144"/>
        <v>NO</v>
      </c>
      <c r="AI158">
        <v>156.1</v>
      </c>
      <c r="AJ158">
        <v>161.19999999999999</v>
      </c>
      <c r="AK158">
        <v>155.35</v>
      </c>
      <c r="AL158">
        <v>158.94999999999999</v>
      </c>
      <c r="AM158">
        <v>3.1999999999999891</v>
      </c>
      <c r="AN158">
        <v>2.054574638844294</v>
      </c>
      <c r="AO158" s="1">
        <f t="shared" si="145"/>
        <v>1.8257527226137056</v>
      </c>
      <c r="AP158" s="1">
        <f t="shared" si="146"/>
        <v>1.8257527226137056</v>
      </c>
      <c r="AQ158" s="1">
        <f t="shared" si="147"/>
        <v>1.4155394778232149</v>
      </c>
      <c r="AR158" s="1">
        <f t="shared" si="148"/>
        <v>0.48046124279308139</v>
      </c>
      <c r="AS158" t="str">
        <f t="shared" si="149"/>
        <v>NO</v>
      </c>
      <c r="AT158" t="str">
        <f t="shared" si="150"/>
        <v>NO</v>
      </c>
      <c r="AU158" t="str">
        <f t="shared" si="151"/>
        <v>NO</v>
      </c>
      <c r="AV158" t="str">
        <f t="shared" si="152"/>
        <v>NO</v>
      </c>
      <c r="AW158" t="str">
        <f t="shared" si="153"/>
        <v>NO</v>
      </c>
      <c r="AX158" t="str">
        <f t="shared" si="154"/>
        <v>NO</v>
      </c>
    </row>
    <row r="159" spans="1:50" x14ac:dyDescent="0.25">
      <c r="A159" t="s">
        <v>207</v>
      </c>
      <c r="B159">
        <v>253</v>
      </c>
      <c r="C159">
        <v>261.95</v>
      </c>
      <c r="D159">
        <v>250.95</v>
      </c>
      <c r="E159">
        <v>259.95</v>
      </c>
      <c r="F159">
        <v>1.899999999999977</v>
      </c>
      <c r="G159">
        <v>0.73629141639216322</v>
      </c>
      <c r="H159" s="1">
        <f t="shared" si="124"/>
        <v>2.7470355731225253</v>
      </c>
      <c r="I159" s="1">
        <f t="shared" si="125"/>
        <v>2.7470355731225253</v>
      </c>
      <c r="J159" s="1">
        <f t="shared" si="126"/>
        <v>0.76937872667820739</v>
      </c>
      <c r="K159" s="1">
        <f t="shared" si="127"/>
        <v>0.81027667984190177</v>
      </c>
      <c r="L159" s="1" t="str">
        <f t="shared" si="128"/>
        <v>NO</v>
      </c>
      <c r="M159" t="str">
        <f t="shared" si="129"/>
        <v>NO</v>
      </c>
      <c r="N159" t="str">
        <f t="shared" si="130"/>
        <v>NO</v>
      </c>
      <c r="O159" s="1" t="str">
        <f t="shared" si="131"/>
        <v>NO</v>
      </c>
      <c r="P159" s="1" t="str">
        <f t="shared" si="132"/>
        <v>NO</v>
      </c>
      <c r="Q159" s="1" t="str">
        <f t="shared" si="133"/>
        <v>NO</v>
      </c>
      <c r="R159" s="1" t="str">
        <f t="shared" si="134"/>
        <v>NO</v>
      </c>
      <c r="S159">
        <v>270</v>
      </c>
      <c r="T159">
        <v>271</v>
      </c>
      <c r="U159">
        <v>254.6</v>
      </c>
      <c r="V159">
        <v>258.05</v>
      </c>
      <c r="W159">
        <v>-2.3499999999999659</v>
      </c>
      <c r="X159">
        <v>-0.90245775729645394</v>
      </c>
      <c r="Y159" s="1">
        <f t="shared" si="135"/>
        <v>-4.425925925925922</v>
      </c>
      <c r="Z159" s="1">
        <f t="shared" si="136"/>
        <v>4.425925925925922</v>
      </c>
      <c r="AA159" s="1">
        <f t="shared" si="137"/>
        <v>0.37037037037037041</v>
      </c>
      <c r="AB159" s="1">
        <f t="shared" si="138"/>
        <v>1.3369502034489504</v>
      </c>
      <c r="AC159" s="1" t="str">
        <f t="shared" si="139"/>
        <v>NO</v>
      </c>
      <c r="AD159" s="1" t="str">
        <f t="shared" si="140"/>
        <v>NO</v>
      </c>
      <c r="AE159" s="1" t="str">
        <f t="shared" si="141"/>
        <v>NO</v>
      </c>
      <c r="AF159" s="1" t="str">
        <f t="shared" si="142"/>
        <v>NO</v>
      </c>
      <c r="AG159" s="1" t="str">
        <f t="shared" si="143"/>
        <v>NO</v>
      </c>
      <c r="AH159" s="1" t="str">
        <f t="shared" si="144"/>
        <v>NO</v>
      </c>
      <c r="AI159">
        <v>249.8</v>
      </c>
      <c r="AJ159">
        <v>263</v>
      </c>
      <c r="AK159">
        <v>245.85</v>
      </c>
      <c r="AL159">
        <v>260.39999999999998</v>
      </c>
      <c r="AM159">
        <v>12.44999999999999</v>
      </c>
      <c r="AN159">
        <v>5.0211736237144544</v>
      </c>
      <c r="AO159" s="1">
        <f t="shared" si="145"/>
        <v>4.2433947157726042</v>
      </c>
      <c r="AP159" s="1">
        <f t="shared" si="146"/>
        <v>4.2433947157726042</v>
      </c>
      <c r="AQ159" s="1">
        <f t="shared" si="147"/>
        <v>0.99846390168971699</v>
      </c>
      <c r="AR159" s="1">
        <f t="shared" si="148"/>
        <v>1.5812650120096146</v>
      </c>
      <c r="AS159" t="str">
        <f t="shared" si="149"/>
        <v>NO</v>
      </c>
      <c r="AT159" t="str">
        <f t="shared" si="150"/>
        <v>NO</v>
      </c>
      <c r="AU159" t="str">
        <f t="shared" si="151"/>
        <v>NO</v>
      </c>
      <c r="AV159" t="str">
        <f t="shared" si="152"/>
        <v>NO</v>
      </c>
      <c r="AW159" t="str">
        <f t="shared" si="153"/>
        <v>NO</v>
      </c>
      <c r="AX159" t="str">
        <f t="shared" si="154"/>
        <v>NO</v>
      </c>
    </row>
    <row r="160" spans="1:50" x14ac:dyDescent="0.25">
      <c r="A160" t="s">
        <v>208</v>
      </c>
      <c r="B160">
        <v>10096.049999999999</v>
      </c>
      <c r="C160">
        <v>10168.700000000001</v>
      </c>
      <c r="D160">
        <v>10000</v>
      </c>
      <c r="E160">
        <v>10083.9</v>
      </c>
      <c r="F160">
        <v>-65.649999999999636</v>
      </c>
      <c r="G160">
        <v>-0.64682670660275221</v>
      </c>
      <c r="H160" s="1">
        <f t="shared" si="124"/>
        <v>-0.12034409496783036</v>
      </c>
      <c r="I160" s="1">
        <f t="shared" si="125"/>
        <v>0.12034409496783036</v>
      </c>
      <c r="J160" s="1">
        <f t="shared" si="126"/>
        <v>0.71958835386117803</v>
      </c>
      <c r="K160" s="1">
        <f t="shared" si="127"/>
        <v>0.83201935758981782</v>
      </c>
      <c r="L160" s="1" t="str">
        <f t="shared" si="128"/>
        <v>NO</v>
      </c>
      <c r="M160" t="str">
        <f t="shared" si="129"/>
        <v>NO</v>
      </c>
      <c r="N160" t="str">
        <f t="shared" si="130"/>
        <v>NO</v>
      </c>
      <c r="O160" s="1" t="str">
        <f t="shared" si="131"/>
        <v>NO</v>
      </c>
      <c r="P160" s="1" t="str">
        <f t="shared" si="132"/>
        <v>NO</v>
      </c>
      <c r="Q160" s="1" t="str">
        <f t="shared" si="133"/>
        <v>NO</v>
      </c>
      <c r="R160" s="1" t="str">
        <f t="shared" si="134"/>
        <v>NO</v>
      </c>
      <c r="S160">
        <v>10180</v>
      </c>
      <c r="T160">
        <v>10180</v>
      </c>
      <c r="U160">
        <v>10076.1</v>
      </c>
      <c r="V160">
        <v>10149.549999999999</v>
      </c>
      <c r="W160">
        <v>37.049999999999272</v>
      </c>
      <c r="X160">
        <v>0.36637824474659347</v>
      </c>
      <c r="Y160" s="1">
        <f t="shared" si="135"/>
        <v>-0.29911591355599931</v>
      </c>
      <c r="Z160" s="1">
        <f t="shared" si="136"/>
        <v>0.29911591355599931</v>
      </c>
      <c r="AA160" s="1">
        <f t="shared" si="137"/>
        <v>0</v>
      </c>
      <c r="AB160" s="1">
        <f t="shared" si="138"/>
        <v>0.72367740441693384</v>
      </c>
      <c r="AC160" s="1" t="str">
        <f t="shared" si="139"/>
        <v>NO</v>
      </c>
      <c r="AD160" s="1" t="str">
        <f t="shared" si="140"/>
        <v>NO</v>
      </c>
      <c r="AE160" s="1" t="str">
        <f t="shared" si="141"/>
        <v>NO</v>
      </c>
      <c r="AF160" s="1" t="str">
        <f t="shared" si="142"/>
        <v>NO</v>
      </c>
      <c r="AG160" s="1" t="str">
        <f t="shared" si="143"/>
        <v>NO</v>
      </c>
      <c r="AH160" s="1" t="str">
        <f t="shared" si="144"/>
        <v>NO</v>
      </c>
      <c r="AI160">
        <v>10069.950000000001</v>
      </c>
      <c r="AJ160">
        <v>10159</v>
      </c>
      <c r="AK160">
        <v>10018.450000000001</v>
      </c>
      <c r="AL160">
        <v>10112.5</v>
      </c>
      <c r="AM160">
        <v>38.399999999999643</v>
      </c>
      <c r="AN160">
        <v>0.38117548962189812</v>
      </c>
      <c r="AO160" s="1">
        <f t="shared" si="145"/>
        <v>0.42254430260328274</v>
      </c>
      <c r="AP160" s="1">
        <f t="shared" si="146"/>
        <v>0.42254430260328274</v>
      </c>
      <c r="AQ160" s="1">
        <f t="shared" si="147"/>
        <v>0.45982694684796044</v>
      </c>
      <c r="AR160" s="1">
        <f t="shared" si="148"/>
        <v>0.51142259892055075</v>
      </c>
      <c r="AS160" t="str">
        <f t="shared" si="149"/>
        <v>NO</v>
      </c>
      <c r="AT160" t="str">
        <f t="shared" si="150"/>
        <v>NO</v>
      </c>
      <c r="AU160" t="str">
        <f t="shared" si="151"/>
        <v>NO</v>
      </c>
      <c r="AV160" t="str">
        <f t="shared" si="152"/>
        <v>YES</v>
      </c>
      <c r="AW160" t="str">
        <f t="shared" si="153"/>
        <v>NO</v>
      </c>
      <c r="AX160" t="str">
        <f t="shared" si="154"/>
        <v>NO</v>
      </c>
    </row>
    <row r="161" spans="1:50" x14ac:dyDescent="0.25">
      <c r="A161" t="s">
        <v>209</v>
      </c>
      <c r="B161">
        <v>27.9</v>
      </c>
      <c r="C161">
        <v>27.9</v>
      </c>
      <c r="D161">
        <v>27.25</v>
      </c>
      <c r="E161">
        <v>27.35</v>
      </c>
      <c r="F161">
        <v>-0.59999999999999787</v>
      </c>
      <c r="G161">
        <v>-2.1466905187835348</v>
      </c>
      <c r="H161" s="1">
        <f t="shared" si="124"/>
        <v>-1.9713261648745417</v>
      </c>
      <c r="I161" s="1">
        <f t="shared" si="125"/>
        <v>1.9713261648745417</v>
      </c>
      <c r="J161" s="1">
        <f t="shared" si="126"/>
        <v>0</v>
      </c>
      <c r="K161" s="1">
        <f t="shared" si="127"/>
        <v>0.36563071297989547</v>
      </c>
      <c r="L161" s="1" t="str">
        <f t="shared" si="128"/>
        <v>NO</v>
      </c>
      <c r="M161" t="str">
        <f t="shared" si="129"/>
        <v>NO</v>
      </c>
      <c r="N161" t="str">
        <f t="shared" si="130"/>
        <v>NO</v>
      </c>
      <c r="O161" s="1" t="str">
        <f t="shared" si="131"/>
        <v>NO</v>
      </c>
      <c r="P161" s="1" t="str">
        <f t="shared" si="132"/>
        <v>NO</v>
      </c>
      <c r="Q161" s="1" t="str">
        <f t="shared" si="133"/>
        <v>NO</v>
      </c>
      <c r="R161" s="1" t="str">
        <f t="shared" si="134"/>
        <v>NO</v>
      </c>
      <c r="S161">
        <v>27.75</v>
      </c>
      <c r="T161">
        <v>28.05</v>
      </c>
      <c r="U161">
        <v>27.6</v>
      </c>
      <c r="V161">
        <v>27.95</v>
      </c>
      <c r="W161">
        <v>0.5</v>
      </c>
      <c r="X161">
        <v>1.821493624772313</v>
      </c>
      <c r="Y161" s="1">
        <f t="shared" si="135"/>
        <v>0.72072072072071813</v>
      </c>
      <c r="Z161" s="1">
        <f t="shared" si="136"/>
        <v>0.72072072072071813</v>
      </c>
      <c r="AA161" s="1">
        <f t="shared" si="137"/>
        <v>0.3577817531305954</v>
      </c>
      <c r="AB161" s="1">
        <f t="shared" si="138"/>
        <v>0.54054054054053546</v>
      </c>
      <c r="AC161" s="1" t="str">
        <f t="shared" si="139"/>
        <v>NO</v>
      </c>
      <c r="AD161" s="1" t="str">
        <f t="shared" si="140"/>
        <v>NO</v>
      </c>
      <c r="AE161" s="1" t="str">
        <f t="shared" si="141"/>
        <v>NO</v>
      </c>
      <c r="AF161" s="1" t="str">
        <f t="shared" si="142"/>
        <v>NO</v>
      </c>
      <c r="AG161" s="1" t="str">
        <f t="shared" si="143"/>
        <v>NO</v>
      </c>
      <c r="AH161" s="1" t="str">
        <f t="shared" si="144"/>
        <v>NO</v>
      </c>
      <c r="AI161">
        <v>27.8</v>
      </c>
      <c r="AJ161">
        <v>27.95</v>
      </c>
      <c r="AK161">
        <v>27.35</v>
      </c>
      <c r="AL161">
        <v>27.45</v>
      </c>
      <c r="AM161">
        <v>-0.25</v>
      </c>
      <c r="AN161">
        <v>-0.90252707581227432</v>
      </c>
      <c r="AO161" s="1">
        <f t="shared" si="145"/>
        <v>-1.2589928057554007</v>
      </c>
      <c r="AP161" s="1">
        <f t="shared" si="146"/>
        <v>1.2589928057554007</v>
      </c>
      <c r="AQ161" s="1">
        <f t="shared" si="147"/>
        <v>0.53956834532373588</v>
      </c>
      <c r="AR161" s="1">
        <f t="shared" si="148"/>
        <v>0.36429872495445492</v>
      </c>
      <c r="AS161" t="str">
        <f t="shared" si="149"/>
        <v>NO</v>
      </c>
      <c r="AT161" t="str">
        <f t="shared" si="150"/>
        <v>NO</v>
      </c>
      <c r="AU161" t="str">
        <f t="shared" si="151"/>
        <v>NO</v>
      </c>
      <c r="AV161" t="str">
        <f t="shared" si="152"/>
        <v>NO</v>
      </c>
      <c r="AW161" t="str">
        <f t="shared" si="153"/>
        <v>NO</v>
      </c>
      <c r="AX161" t="str">
        <f t="shared" si="154"/>
        <v>NO</v>
      </c>
    </row>
    <row r="162" spans="1:50" x14ac:dyDescent="0.25">
      <c r="A162" t="s">
        <v>210</v>
      </c>
      <c r="B162">
        <v>408.35</v>
      </c>
      <c r="C162">
        <v>419.8</v>
      </c>
      <c r="D162">
        <v>405.55</v>
      </c>
      <c r="E162">
        <v>410.75</v>
      </c>
      <c r="F162">
        <v>-2.5</v>
      </c>
      <c r="G162">
        <v>-0.60496067755595884</v>
      </c>
      <c r="H162" s="1">
        <f t="shared" ref="H162:H193" si="155">(E162-B162)/B162*100</f>
        <v>0.58773111301578973</v>
      </c>
      <c r="I162" s="1">
        <f t="shared" ref="I162:I193" si="156">ABS(H162)</f>
        <v>0.58773111301578973</v>
      </c>
      <c r="J162" s="1">
        <f t="shared" ref="J162:J193" si="157">IF(H162&gt;=0,(C162-E162)/E162*100,(C162-B162)/B162*100)</f>
        <v>2.2032866707242875</v>
      </c>
      <c r="K162" s="1">
        <f t="shared" ref="K162:K193" si="158">IF(H162&gt;=0,(B162-D162)/B162*100,(E162-D162)/E162*100)</f>
        <v>0.68568629851843055</v>
      </c>
      <c r="L162" s="1" t="str">
        <f t="shared" ref="L162:L193" si="159">IF(AND((K162-J162)&gt;1.5,I162&lt;0.5),"YES","NO")</f>
        <v>NO</v>
      </c>
      <c r="M162" t="str">
        <f t="shared" ref="M162:M193" si="160">IF(AND((K162-J162)&gt;1.5,I162&lt;2,I162&gt;0.5,H162&gt;0),"YES","NO")</f>
        <v>NO</v>
      </c>
      <c r="N162" t="str">
        <f t="shared" ref="N162:N193" si="161">IF(AND((J162-K162)&gt;1.5,I162&lt;0.5),"YES","NO")</f>
        <v>NO</v>
      </c>
      <c r="O162" s="1" t="str">
        <f t="shared" ref="O162:O193" si="162">IF(AND((J162-K162)&gt;1.5,I162&lt;2,I162&gt;0.5,H162&lt;0),"YES","NO")</f>
        <v>NO</v>
      </c>
      <c r="P162" s="1" t="str">
        <f t="shared" ref="P162:P193" si="163">IF(AND(I162&lt;1,J162&gt;1.5,K162&gt;1.5),"YES","NO")</f>
        <v>NO</v>
      </c>
      <c r="Q162" s="1" t="str">
        <f t="shared" ref="Q162:Q193" si="164">IF(AND(I162&gt;5,J162&lt;0.25,K162&lt;0.25,H162&gt;0),"YES","NO")</f>
        <v>NO</v>
      </c>
      <c r="R162" s="1" t="str">
        <f t="shared" ref="R162:R193" si="165">IF(AND(I163&gt;5,J163&lt;0.25,K163&lt;0.25,H163&lt;0),"YES","NO")</f>
        <v>NO</v>
      </c>
      <c r="S162">
        <v>424.4</v>
      </c>
      <c r="T162">
        <v>424.4</v>
      </c>
      <c r="U162">
        <v>402.2</v>
      </c>
      <c r="V162">
        <v>413.25</v>
      </c>
      <c r="W162">
        <v>-6.1499999999999773</v>
      </c>
      <c r="X162">
        <v>-1.4663805436337569</v>
      </c>
      <c r="Y162" s="1">
        <f t="shared" ref="Y162:Y193" si="166">(V162-S162)/S162*100</f>
        <v>-2.6272384542884017</v>
      </c>
      <c r="Z162" s="1">
        <f t="shared" ref="Z162:Z193" si="167">ABS(Y162)</f>
        <v>2.6272384542884017</v>
      </c>
      <c r="AA162" s="1">
        <f t="shared" ref="AA162:AA193" si="168">IF(Y162&gt;=0,(T162-V162)/V162*100,(T162-S162)/S162*100)</f>
        <v>0</v>
      </c>
      <c r="AB162" s="1">
        <f t="shared" ref="AB162:AB193" si="169">IF(Y162&gt;=0,(S162-U162)/S162*100,(V162-U162)/V162*100)</f>
        <v>2.6739261947973407</v>
      </c>
      <c r="AC162" s="1" t="str">
        <f t="shared" ref="AC162:AC193" si="170">IF(AND(I162&lt;Z162/2,S162&gt;E162,E162&gt;(S162+V162)/2,V162&lt;B162,B162&lt;(S162+V162)/2),"YES","NO")</f>
        <v>NO</v>
      </c>
      <c r="AD162" s="1" t="str">
        <f t="shared" ref="AD162:AD193" si="171">IF(AND(I162&lt;Z162/2,V162&gt;B162,B162&gt;(S162+V162)/2,S162&lt;E162,E162&lt;(S162+V162)/2),"YES","NO")</f>
        <v>NO</v>
      </c>
      <c r="AE162" s="1" t="str">
        <f t="shared" ref="AE162:AE193" si="172">IF(AND(I162&gt;=2*Z162,E162&gt;S162,S162&gt;(B162+E162)/2,B162&lt;V162,V162&lt;(B162+E162)/2),"YES","NO")</f>
        <v>NO</v>
      </c>
      <c r="AF162" s="1" t="str">
        <f t="shared" ref="AF162:AF193" si="173">IF(AND(I162&gt;=2*Z162,E162&lt;S162,S162&lt;(B162+E162)/2,B162&gt;V162,V162&gt;(B162+E162)/2),"YES","NO")</f>
        <v>NO</v>
      </c>
      <c r="AG162" s="1" t="str">
        <f t="shared" ref="AG162:AG193" si="174">IF(AND(B162&lt;V162,E162&lt;S162,E162&gt;(S162+V162)/2,I162&gt;3,Z162&gt;3),"YES","NO")</f>
        <v>NO</v>
      </c>
      <c r="AH162" s="1" t="str">
        <f t="shared" ref="AH162:AH193" si="175">IF(AND(B162&gt;V162,E162&gt;S162,E162&lt;(S162+V162)/2,Z162&gt;3,I162&gt;3),"YES","NO")</f>
        <v>NO</v>
      </c>
      <c r="AI162">
        <v>410.7</v>
      </c>
      <c r="AJ162">
        <v>434.65</v>
      </c>
      <c r="AK162">
        <v>409.1</v>
      </c>
      <c r="AL162">
        <v>419.4</v>
      </c>
      <c r="AM162">
        <v>9.5</v>
      </c>
      <c r="AN162">
        <v>2.3176384484020489</v>
      </c>
      <c r="AO162" s="1">
        <f t="shared" ref="AO162:AO193" si="176">(AL162-AI162)/AI162*100</f>
        <v>2.1183345507669804</v>
      </c>
      <c r="AP162" s="1">
        <f t="shared" ref="AP162:AP193" si="177">ABS(AO162)</f>
        <v>2.1183345507669804</v>
      </c>
      <c r="AQ162" s="1">
        <f t="shared" ref="AQ162:AQ193" si="178">IF(AO162&gt;=0,(AJ162-AL162)/AL162*100,(AJ162-AI162)/AI162*100)</f>
        <v>3.6361468764902245</v>
      </c>
      <c r="AR162" s="1">
        <f t="shared" ref="AR162:AR193" si="179">IF(AO162&gt;=0,(AI162-AK162)/AI162*100,(AL162-AK162)/AL162*100)</f>
        <v>0.38957876795713803</v>
      </c>
      <c r="AS162" t="str">
        <f t="shared" ref="AS162:AS193" si="180">IF(AND(AO162&lt;0,AP162&gt;1.5,Y162&lt;0,Z162&gt;1.5,AL162&gt;S162,AL162&lt;E162,H162&gt;0,I162&gt;1.5),"YES","NO")</f>
        <v>NO</v>
      </c>
      <c r="AT162" t="str">
        <f t="shared" ref="AT162:AT193" si="181">IF(AND(AO162&gt;0,AP162&gt;1.5,Y162&gt;0,Z162&gt;1.5,AL162&lt;S162,AL162&gt;E162,H162&lt;0,I162&gt;1.5),"YES","NO")</f>
        <v>NO</v>
      </c>
      <c r="AU162" t="str">
        <f t="shared" ref="AU162:AU193" si="182">IF(AND(AO162&lt;0,S162&lt;AL162,V162&lt;AL162,B162&gt;V162,E162&gt;V162,H162&gt;0),"YES","NO")</f>
        <v>NO</v>
      </c>
      <c r="AV162" t="str">
        <f t="shared" ref="AV162:AV193" si="183">IF(AND(AO162&gt;0,S162&gt;AL162,V162&gt;AL162,B162&lt;V162,E162&lt;V162,H162&lt;0),"YES","NO")</f>
        <v>NO</v>
      </c>
      <c r="AW162" t="str">
        <f t="shared" ref="AW162:AW193" si="184">IF(AND(AO162&gt;0,AP162&gt;1,Y162&gt;0,Z162&gt;1,V162&gt;AL162,S162&gt;AI162,S162&lt;AL162,H162&gt;0,I162&gt;1,E162&gt;V162,B162&lt;V162,B162&gt;S162),"YES","NO")</f>
        <v>NO</v>
      </c>
      <c r="AX162" t="str">
        <f t="shared" ref="AX162:AX193" si="185">IF(AND(AO162&lt;0,AP162&gt;1,Y162&lt;0,Z162&gt;1,V162&lt;AL162,S162&lt;AI162,S162&gt;AL162,H162&lt;0,I162&gt;1,E162&lt;V162,B162&gt;V162,B162&lt;S162),"YES","NO")</f>
        <v>NO</v>
      </c>
    </row>
    <row r="163" spans="1:50" x14ac:dyDescent="0.25">
      <c r="A163" t="s">
        <v>211</v>
      </c>
      <c r="B163">
        <v>177</v>
      </c>
      <c r="C163">
        <v>181.65</v>
      </c>
      <c r="D163">
        <v>175.15</v>
      </c>
      <c r="E163">
        <v>179.45</v>
      </c>
      <c r="F163">
        <v>0.59999999999999432</v>
      </c>
      <c r="G163">
        <v>0.33547665641598789</v>
      </c>
      <c r="H163" s="1">
        <f t="shared" si="155"/>
        <v>1.3841807909604456</v>
      </c>
      <c r="I163" s="1">
        <f t="shared" si="156"/>
        <v>1.3841807909604456</v>
      </c>
      <c r="J163" s="1">
        <f t="shared" si="157"/>
        <v>1.2259682362775242</v>
      </c>
      <c r="K163" s="1">
        <f t="shared" si="158"/>
        <v>1.0451977401129913</v>
      </c>
      <c r="L163" s="1" t="str">
        <f t="shared" si="159"/>
        <v>NO</v>
      </c>
      <c r="M163" t="str">
        <f t="shared" si="160"/>
        <v>NO</v>
      </c>
      <c r="N163" t="str">
        <f t="shared" si="161"/>
        <v>NO</v>
      </c>
      <c r="O163" s="1" t="str">
        <f t="shared" si="162"/>
        <v>NO</v>
      </c>
      <c r="P163" s="1" t="str">
        <f t="shared" si="163"/>
        <v>NO</v>
      </c>
      <c r="Q163" s="1" t="str">
        <f t="shared" si="164"/>
        <v>NO</v>
      </c>
      <c r="R163" s="1" t="str">
        <f t="shared" si="165"/>
        <v>NO</v>
      </c>
      <c r="S163">
        <v>173.1</v>
      </c>
      <c r="T163">
        <v>180.9</v>
      </c>
      <c r="U163">
        <v>172.5</v>
      </c>
      <c r="V163">
        <v>178.85</v>
      </c>
      <c r="W163">
        <v>6.8499999999999943</v>
      </c>
      <c r="X163">
        <v>3.9825581395348801</v>
      </c>
      <c r="Y163" s="1">
        <f t="shared" si="166"/>
        <v>3.3217793183131139</v>
      </c>
      <c r="Z163" s="1">
        <f t="shared" si="167"/>
        <v>3.3217793183131139</v>
      </c>
      <c r="AA163" s="1">
        <f t="shared" si="168"/>
        <v>1.1462119094213092</v>
      </c>
      <c r="AB163" s="1">
        <f t="shared" si="169"/>
        <v>0.34662045060658253</v>
      </c>
      <c r="AC163" s="1" t="str">
        <f t="shared" si="170"/>
        <v>NO</v>
      </c>
      <c r="AD163" s="1" t="str">
        <f t="shared" si="171"/>
        <v>NO</v>
      </c>
      <c r="AE163" s="1" t="str">
        <f t="shared" si="172"/>
        <v>NO</v>
      </c>
      <c r="AF163" s="1" t="str">
        <f t="shared" si="173"/>
        <v>NO</v>
      </c>
      <c r="AG163" s="1" t="str">
        <f t="shared" si="174"/>
        <v>NO</v>
      </c>
      <c r="AH163" s="1" t="str">
        <f t="shared" si="175"/>
        <v>NO</v>
      </c>
      <c r="AI163">
        <v>168.1</v>
      </c>
      <c r="AJ163">
        <v>172.5</v>
      </c>
      <c r="AK163">
        <v>166.85</v>
      </c>
      <c r="AL163">
        <v>172</v>
      </c>
      <c r="AM163">
        <v>5</v>
      </c>
      <c r="AN163">
        <v>2.9940119760479038</v>
      </c>
      <c r="AO163" s="1">
        <f t="shared" si="176"/>
        <v>2.3200475907198133</v>
      </c>
      <c r="AP163" s="1">
        <f t="shared" si="177"/>
        <v>2.3200475907198133</v>
      </c>
      <c r="AQ163" s="1">
        <f t="shared" si="178"/>
        <v>0.29069767441860467</v>
      </c>
      <c r="AR163" s="1">
        <f t="shared" si="179"/>
        <v>0.74360499702558003</v>
      </c>
      <c r="AS163" t="str">
        <f t="shared" si="180"/>
        <v>NO</v>
      </c>
      <c r="AT163" t="str">
        <f t="shared" si="181"/>
        <v>NO</v>
      </c>
      <c r="AU163" t="str">
        <f t="shared" si="182"/>
        <v>NO</v>
      </c>
      <c r="AV163" t="str">
        <f t="shared" si="183"/>
        <v>NO</v>
      </c>
      <c r="AW163" t="str">
        <f t="shared" si="184"/>
        <v>NO</v>
      </c>
      <c r="AX163" t="str">
        <f t="shared" si="185"/>
        <v>NO</v>
      </c>
    </row>
    <row r="164" spans="1:50" x14ac:dyDescent="0.25">
      <c r="A164" t="s">
        <v>212</v>
      </c>
      <c r="B164">
        <v>95.8</v>
      </c>
      <c r="C164">
        <v>97.85</v>
      </c>
      <c r="D164">
        <v>94.9</v>
      </c>
      <c r="E164">
        <v>97.45</v>
      </c>
      <c r="F164">
        <v>1.4500000000000031</v>
      </c>
      <c r="G164">
        <v>1.5104166666666701</v>
      </c>
      <c r="H164" s="1">
        <f t="shared" si="155"/>
        <v>1.7223382045929079</v>
      </c>
      <c r="I164" s="1">
        <f t="shared" si="156"/>
        <v>1.7223382045929079</v>
      </c>
      <c r="J164" s="1">
        <f t="shared" si="157"/>
        <v>0.41046690610568642</v>
      </c>
      <c r="K164" s="1">
        <f t="shared" si="158"/>
        <v>0.93945720250521036</v>
      </c>
      <c r="L164" s="1" t="str">
        <f t="shared" si="159"/>
        <v>NO</v>
      </c>
      <c r="M164" t="str">
        <f t="shared" si="160"/>
        <v>NO</v>
      </c>
      <c r="N164" t="str">
        <f t="shared" si="161"/>
        <v>NO</v>
      </c>
      <c r="O164" s="1" t="str">
        <f t="shared" si="162"/>
        <v>NO</v>
      </c>
      <c r="P164" s="1" t="str">
        <f t="shared" si="163"/>
        <v>NO</v>
      </c>
      <c r="Q164" s="1" t="str">
        <f t="shared" si="164"/>
        <v>NO</v>
      </c>
      <c r="R164" s="1" t="str">
        <f t="shared" si="165"/>
        <v>NO</v>
      </c>
      <c r="S164">
        <v>94.3</v>
      </c>
      <c r="T164">
        <v>96.4</v>
      </c>
      <c r="U164">
        <v>93.6</v>
      </c>
      <c r="V164">
        <v>96</v>
      </c>
      <c r="W164">
        <v>2</v>
      </c>
      <c r="X164">
        <v>2.1276595744680851</v>
      </c>
      <c r="Y164" s="1">
        <f t="shared" si="166"/>
        <v>1.8027571580063655</v>
      </c>
      <c r="Z164" s="1">
        <f t="shared" si="167"/>
        <v>1.8027571580063655</v>
      </c>
      <c r="AA164" s="1">
        <f t="shared" si="168"/>
        <v>0.41666666666667257</v>
      </c>
      <c r="AB164" s="1">
        <f t="shared" si="169"/>
        <v>0.74231177094379941</v>
      </c>
      <c r="AC164" s="1" t="str">
        <f t="shared" si="170"/>
        <v>NO</v>
      </c>
      <c r="AD164" s="1" t="str">
        <f t="shared" si="171"/>
        <v>NO</v>
      </c>
      <c r="AE164" s="1" t="str">
        <f t="shared" si="172"/>
        <v>NO</v>
      </c>
      <c r="AF164" s="1" t="str">
        <f t="shared" si="173"/>
        <v>NO</v>
      </c>
      <c r="AG164" s="1" t="str">
        <f t="shared" si="174"/>
        <v>NO</v>
      </c>
      <c r="AH164" s="1" t="str">
        <f t="shared" si="175"/>
        <v>NO</v>
      </c>
      <c r="AI164">
        <v>93.7</v>
      </c>
      <c r="AJ164">
        <v>94.85</v>
      </c>
      <c r="AK164">
        <v>93.3</v>
      </c>
      <c r="AL164">
        <v>94</v>
      </c>
      <c r="AM164">
        <v>0.54999999999999716</v>
      </c>
      <c r="AN164">
        <v>0.58855002675227086</v>
      </c>
      <c r="AO164" s="1">
        <f t="shared" si="176"/>
        <v>0.32017075773745696</v>
      </c>
      <c r="AP164" s="1">
        <f t="shared" si="177"/>
        <v>0.32017075773745696</v>
      </c>
      <c r="AQ164" s="1">
        <f t="shared" si="178"/>
        <v>0.9042553191489302</v>
      </c>
      <c r="AR164" s="1">
        <f t="shared" si="179"/>
        <v>0.42689434364995266</v>
      </c>
      <c r="AS164" t="str">
        <f t="shared" si="180"/>
        <v>NO</v>
      </c>
      <c r="AT164" t="str">
        <f t="shared" si="181"/>
        <v>NO</v>
      </c>
      <c r="AU164" t="str">
        <f t="shared" si="182"/>
        <v>NO</v>
      </c>
      <c r="AV164" t="str">
        <f t="shared" si="183"/>
        <v>NO</v>
      </c>
      <c r="AW164" t="str">
        <f t="shared" si="184"/>
        <v>NO</v>
      </c>
      <c r="AX164" t="str">
        <f t="shared" si="185"/>
        <v>NO</v>
      </c>
    </row>
    <row r="165" spans="1:50" x14ac:dyDescent="0.25">
      <c r="A165" t="s">
        <v>213</v>
      </c>
      <c r="B165">
        <v>447.5</v>
      </c>
      <c r="C165">
        <v>454</v>
      </c>
      <c r="D165">
        <v>445.1</v>
      </c>
      <c r="E165">
        <v>449.65</v>
      </c>
      <c r="F165">
        <v>3.549999999999955</v>
      </c>
      <c r="G165">
        <v>0.79578569827391932</v>
      </c>
      <c r="H165" s="1">
        <f t="shared" si="155"/>
        <v>0.48044692737429662</v>
      </c>
      <c r="I165" s="1">
        <f t="shared" si="156"/>
        <v>0.48044692737429662</v>
      </c>
      <c r="J165" s="1">
        <f t="shared" si="157"/>
        <v>0.96741910374736406</v>
      </c>
      <c r="K165" s="1">
        <f t="shared" si="158"/>
        <v>0.53631284916200606</v>
      </c>
      <c r="L165" s="1" t="str">
        <f t="shared" si="159"/>
        <v>NO</v>
      </c>
      <c r="M165" t="str">
        <f t="shared" si="160"/>
        <v>NO</v>
      </c>
      <c r="N165" t="str">
        <f t="shared" si="161"/>
        <v>NO</v>
      </c>
      <c r="O165" s="1" t="str">
        <f t="shared" si="162"/>
        <v>NO</v>
      </c>
      <c r="P165" s="1" t="str">
        <f t="shared" si="163"/>
        <v>NO</v>
      </c>
      <c r="Q165" s="1" t="str">
        <f t="shared" si="164"/>
        <v>NO</v>
      </c>
      <c r="R165" s="1" t="str">
        <f t="shared" si="165"/>
        <v>NO</v>
      </c>
      <c r="S165">
        <v>447.9</v>
      </c>
      <c r="T165">
        <v>450.75</v>
      </c>
      <c r="U165">
        <v>445</v>
      </c>
      <c r="V165">
        <v>446.1</v>
      </c>
      <c r="W165">
        <v>0</v>
      </c>
      <c r="X165">
        <v>0</v>
      </c>
      <c r="Y165" s="1">
        <f t="shared" si="166"/>
        <v>-0.40187541862021764</v>
      </c>
      <c r="Z165" s="1">
        <f t="shared" si="167"/>
        <v>0.40187541862021764</v>
      </c>
      <c r="AA165" s="1">
        <f t="shared" si="168"/>
        <v>0.63630274614869908</v>
      </c>
      <c r="AB165" s="1">
        <f t="shared" si="169"/>
        <v>0.24658148397220864</v>
      </c>
      <c r="AC165" s="1" t="str">
        <f t="shared" si="170"/>
        <v>NO</v>
      </c>
      <c r="AD165" s="1" t="str">
        <f t="shared" si="171"/>
        <v>NO</v>
      </c>
      <c r="AE165" s="1" t="str">
        <f t="shared" si="172"/>
        <v>NO</v>
      </c>
      <c r="AF165" s="1" t="str">
        <f t="shared" si="173"/>
        <v>NO</v>
      </c>
      <c r="AG165" s="1" t="str">
        <f t="shared" si="174"/>
        <v>NO</v>
      </c>
      <c r="AH165" s="1" t="str">
        <f t="shared" si="175"/>
        <v>NO</v>
      </c>
      <c r="AI165">
        <v>447.05</v>
      </c>
      <c r="AJ165">
        <v>450.3</v>
      </c>
      <c r="AK165">
        <v>445</v>
      </c>
      <c r="AL165">
        <v>446.1</v>
      </c>
      <c r="AM165">
        <v>1.1500000000000341</v>
      </c>
      <c r="AN165">
        <v>0.25845600629284959</v>
      </c>
      <c r="AO165" s="1">
        <f t="shared" si="176"/>
        <v>-0.21250419416172431</v>
      </c>
      <c r="AP165" s="1">
        <f t="shared" si="177"/>
        <v>0.21250419416172431</v>
      </c>
      <c r="AQ165" s="1">
        <f t="shared" si="178"/>
        <v>0.72698803265853928</v>
      </c>
      <c r="AR165" s="1">
        <f t="shared" si="179"/>
        <v>0.24658148397220864</v>
      </c>
      <c r="AS165" t="str">
        <f t="shared" si="180"/>
        <v>NO</v>
      </c>
      <c r="AT165" t="str">
        <f t="shared" si="181"/>
        <v>NO</v>
      </c>
      <c r="AU165" t="str">
        <f t="shared" si="182"/>
        <v>NO</v>
      </c>
      <c r="AV165" t="str">
        <f t="shared" si="183"/>
        <v>NO</v>
      </c>
      <c r="AW165" t="str">
        <f t="shared" si="184"/>
        <v>NO</v>
      </c>
      <c r="AX165" t="str">
        <f t="shared" si="185"/>
        <v>NO</v>
      </c>
    </row>
    <row r="166" spans="1:50" x14ac:dyDescent="0.25">
      <c r="A166" t="s">
        <v>214</v>
      </c>
      <c r="B166">
        <v>2179</v>
      </c>
      <c r="C166">
        <v>2193</v>
      </c>
      <c r="D166">
        <v>2152.25</v>
      </c>
      <c r="E166">
        <v>2155.9</v>
      </c>
      <c r="F166">
        <v>-20.299999999999731</v>
      </c>
      <c r="G166">
        <v>-0.93281867475414615</v>
      </c>
      <c r="H166" s="1">
        <f t="shared" si="155"/>
        <v>-1.0601193207893487</v>
      </c>
      <c r="I166" s="1">
        <f t="shared" si="156"/>
        <v>1.0601193207893487</v>
      </c>
      <c r="J166" s="1">
        <f t="shared" si="157"/>
        <v>0.64249655805415329</v>
      </c>
      <c r="K166" s="1">
        <f t="shared" si="158"/>
        <v>0.16930284336008583</v>
      </c>
      <c r="L166" s="1" t="str">
        <f t="shared" si="159"/>
        <v>NO</v>
      </c>
      <c r="M166" t="str">
        <f t="shared" si="160"/>
        <v>NO</v>
      </c>
      <c r="N166" t="str">
        <f t="shared" si="161"/>
        <v>NO</v>
      </c>
      <c r="O166" s="1" t="str">
        <f t="shared" si="162"/>
        <v>NO</v>
      </c>
      <c r="P166" s="1" t="str">
        <f t="shared" si="163"/>
        <v>NO</v>
      </c>
      <c r="Q166" s="1" t="str">
        <f t="shared" si="164"/>
        <v>NO</v>
      </c>
      <c r="R166" s="1" t="str">
        <f t="shared" si="165"/>
        <v>NO</v>
      </c>
      <c r="S166">
        <v>2190.0500000000002</v>
      </c>
      <c r="T166">
        <v>2228.6999999999998</v>
      </c>
      <c r="U166">
        <v>2155.15</v>
      </c>
      <c r="V166">
        <v>2176.1999999999998</v>
      </c>
      <c r="W166">
        <v>0.3999999999996362</v>
      </c>
      <c r="X166">
        <v>1.8384042650962228E-2</v>
      </c>
      <c r="Y166" s="1">
        <f t="shared" si="166"/>
        <v>-0.63240565283899286</v>
      </c>
      <c r="Z166" s="1">
        <f t="shared" si="167"/>
        <v>0.63240565283899286</v>
      </c>
      <c r="AA166" s="1">
        <f t="shared" si="168"/>
        <v>1.7647998904134443</v>
      </c>
      <c r="AB166" s="1">
        <f t="shared" si="169"/>
        <v>0.96728241889530964</v>
      </c>
      <c r="AC166" s="1" t="str">
        <f t="shared" si="170"/>
        <v>NO</v>
      </c>
      <c r="AD166" s="1" t="str">
        <f t="shared" si="171"/>
        <v>NO</v>
      </c>
      <c r="AE166" s="1" t="str">
        <f t="shared" si="172"/>
        <v>NO</v>
      </c>
      <c r="AF166" s="1" t="str">
        <f t="shared" si="173"/>
        <v>NO</v>
      </c>
      <c r="AG166" s="1" t="str">
        <f t="shared" si="174"/>
        <v>NO</v>
      </c>
      <c r="AH166" s="1" t="str">
        <f t="shared" si="175"/>
        <v>NO</v>
      </c>
      <c r="AI166">
        <v>2215</v>
      </c>
      <c r="AJ166">
        <v>2232.5</v>
      </c>
      <c r="AK166">
        <v>2172.65</v>
      </c>
      <c r="AL166">
        <v>2175.8000000000002</v>
      </c>
      <c r="AM166">
        <v>-30.699999999999822</v>
      </c>
      <c r="AN166">
        <v>-1.3913437570813421</v>
      </c>
      <c r="AO166" s="1">
        <f t="shared" si="176"/>
        <v>-1.769751693002249</v>
      </c>
      <c r="AP166" s="1">
        <f t="shared" si="177"/>
        <v>1.769751693002249</v>
      </c>
      <c r="AQ166" s="1">
        <f t="shared" si="178"/>
        <v>0.79006772009029347</v>
      </c>
      <c r="AR166" s="1">
        <f t="shared" si="179"/>
        <v>0.14477433587646338</v>
      </c>
      <c r="AS166" t="str">
        <f t="shared" si="180"/>
        <v>NO</v>
      </c>
      <c r="AT166" t="str">
        <f t="shared" si="181"/>
        <v>NO</v>
      </c>
      <c r="AU166" t="str">
        <f t="shared" si="182"/>
        <v>NO</v>
      </c>
      <c r="AV166" t="str">
        <f t="shared" si="183"/>
        <v>NO</v>
      </c>
      <c r="AW166" t="str">
        <f t="shared" si="184"/>
        <v>NO</v>
      </c>
      <c r="AX166" t="str">
        <f t="shared" si="185"/>
        <v>NO</v>
      </c>
    </row>
    <row r="167" spans="1:50" x14ac:dyDescent="0.25">
      <c r="A167" t="s">
        <v>215</v>
      </c>
      <c r="B167">
        <v>809.25</v>
      </c>
      <c r="C167">
        <v>809.25</v>
      </c>
      <c r="D167">
        <v>790</v>
      </c>
      <c r="E167">
        <v>800.75</v>
      </c>
      <c r="F167">
        <v>2.450000000000045</v>
      </c>
      <c r="G167">
        <v>0.30690216710510398</v>
      </c>
      <c r="H167" s="1">
        <f t="shared" si="155"/>
        <v>-1.050355267222737</v>
      </c>
      <c r="I167" s="1">
        <f t="shared" si="156"/>
        <v>1.050355267222737</v>
      </c>
      <c r="J167" s="1">
        <f t="shared" si="157"/>
        <v>0</v>
      </c>
      <c r="K167" s="1">
        <f t="shared" si="158"/>
        <v>1.3424914142990947</v>
      </c>
      <c r="L167" s="1" t="str">
        <f t="shared" si="159"/>
        <v>NO</v>
      </c>
      <c r="M167" t="str">
        <f t="shared" si="160"/>
        <v>NO</v>
      </c>
      <c r="N167" t="str">
        <f t="shared" si="161"/>
        <v>NO</v>
      </c>
      <c r="O167" s="1" t="str">
        <f t="shared" si="162"/>
        <v>NO</v>
      </c>
      <c r="P167" s="1" t="str">
        <f t="shared" si="163"/>
        <v>NO</v>
      </c>
      <c r="Q167" s="1" t="str">
        <f t="shared" si="164"/>
        <v>NO</v>
      </c>
      <c r="R167" s="1" t="str">
        <f t="shared" si="165"/>
        <v>NO</v>
      </c>
      <c r="S167">
        <v>800.5</v>
      </c>
      <c r="T167">
        <v>808.55</v>
      </c>
      <c r="U167">
        <v>795</v>
      </c>
      <c r="V167">
        <v>798.3</v>
      </c>
      <c r="W167">
        <v>-1.25</v>
      </c>
      <c r="X167">
        <v>-0.15633794009130139</v>
      </c>
      <c r="Y167" s="1">
        <f t="shared" si="166"/>
        <v>-0.27482823235478393</v>
      </c>
      <c r="Z167" s="1">
        <f t="shared" si="167"/>
        <v>0.27482823235478393</v>
      </c>
      <c r="AA167" s="1">
        <f t="shared" si="168"/>
        <v>1.0056214865708875</v>
      </c>
      <c r="AB167" s="1">
        <f t="shared" si="169"/>
        <v>0.41337842916196355</v>
      </c>
      <c r="AC167" s="1" t="str">
        <f t="shared" si="170"/>
        <v>NO</v>
      </c>
      <c r="AD167" s="1" t="str">
        <f t="shared" si="171"/>
        <v>NO</v>
      </c>
      <c r="AE167" s="1" t="str">
        <f t="shared" si="172"/>
        <v>NO</v>
      </c>
      <c r="AF167" s="1" t="str">
        <f t="shared" si="173"/>
        <v>NO</v>
      </c>
      <c r="AG167" s="1" t="str">
        <f t="shared" si="174"/>
        <v>NO</v>
      </c>
      <c r="AH167" s="1" t="str">
        <f t="shared" si="175"/>
        <v>NO</v>
      </c>
      <c r="AI167">
        <v>802</v>
      </c>
      <c r="AJ167">
        <v>811</v>
      </c>
      <c r="AK167">
        <v>796.65</v>
      </c>
      <c r="AL167">
        <v>799.55</v>
      </c>
      <c r="AM167">
        <v>-5.2000000000000446</v>
      </c>
      <c r="AN167">
        <v>-0.64616340478410006</v>
      </c>
      <c r="AO167" s="1">
        <f t="shared" si="176"/>
        <v>-0.30548628428928248</v>
      </c>
      <c r="AP167" s="1">
        <f t="shared" si="177"/>
        <v>0.30548628428928248</v>
      </c>
      <c r="AQ167" s="1">
        <f t="shared" si="178"/>
        <v>1.1221945137157108</v>
      </c>
      <c r="AR167" s="1">
        <f t="shared" si="179"/>
        <v>0.36270402101181631</v>
      </c>
      <c r="AS167" t="str">
        <f t="shared" si="180"/>
        <v>NO</v>
      </c>
      <c r="AT167" t="str">
        <f t="shared" si="181"/>
        <v>NO</v>
      </c>
      <c r="AU167" t="str">
        <f t="shared" si="182"/>
        <v>NO</v>
      </c>
      <c r="AV167" t="str">
        <f t="shared" si="183"/>
        <v>NO</v>
      </c>
      <c r="AW167" t="str">
        <f t="shared" si="184"/>
        <v>NO</v>
      </c>
      <c r="AX167" t="str">
        <f t="shared" si="185"/>
        <v>NO</v>
      </c>
    </row>
    <row r="168" spans="1:50" x14ac:dyDescent="0.25">
      <c r="A168" t="s">
        <v>216</v>
      </c>
      <c r="B168">
        <v>4455.6000000000004</v>
      </c>
      <c r="C168">
        <v>4524.5</v>
      </c>
      <c r="D168">
        <v>4440.1499999999996</v>
      </c>
      <c r="E168">
        <v>4485.3999999999996</v>
      </c>
      <c r="F168">
        <v>34.75</v>
      </c>
      <c r="G168">
        <v>0.78078482918225434</v>
      </c>
      <c r="H168" s="1">
        <f t="shared" si="155"/>
        <v>0.66882125864079511</v>
      </c>
      <c r="I168" s="1">
        <f t="shared" si="156"/>
        <v>0.66882125864079511</v>
      </c>
      <c r="J168" s="1">
        <f t="shared" si="157"/>
        <v>0.87171712667767354</v>
      </c>
      <c r="K168" s="1">
        <f t="shared" si="158"/>
        <v>0.34675464583896054</v>
      </c>
      <c r="L168" s="1" t="str">
        <f t="shared" si="159"/>
        <v>NO</v>
      </c>
      <c r="M168" t="str">
        <f t="shared" si="160"/>
        <v>NO</v>
      </c>
      <c r="N168" t="str">
        <f t="shared" si="161"/>
        <v>NO</v>
      </c>
      <c r="O168" s="1" t="str">
        <f t="shared" si="162"/>
        <v>NO</v>
      </c>
      <c r="P168" s="1" t="str">
        <f t="shared" si="163"/>
        <v>NO</v>
      </c>
      <c r="Q168" s="1" t="str">
        <f t="shared" si="164"/>
        <v>NO</v>
      </c>
      <c r="R168" s="1" t="str">
        <f t="shared" si="165"/>
        <v>NO</v>
      </c>
      <c r="S168">
        <v>4486.6000000000004</v>
      </c>
      <c r="T168">
        <v>4525</v>
      </c>
      <c r="U168">
        <v>4392</v>
      </c>
      <c r="V168">
        <v>4450.6499999999996</v>
      </c>
      <c r="W168">
        <v>-0.3000000000001819</v>
      </c>
      <c r="X168">
        <v>-6.7401341286732466E-3</v>
      </c>
      <c r="Y168" s="1">
        <f t="shared" si="166"/>
        <v>-0.80127490750235653</v>
      </c>
      <c r="Z168" s="1">
        <f t="shared" si="167"/>
        <v>0.80127490750235653</v>
      </c>
      <c r="AA168" s="1">
        <f t="shared" si="168"/>
        <v>0.8558819596130619</v>
      </c>
      <c r="AB168" s="1">
        <f t="shared" si="169"/>
        <v>1.3177850426342139</v>
      </c>
      <c r="AC168" s="1" t="str">
        <f t="shared" si="170"/>
        <v>NO</v>
      </c>
      <c r="AD168" s="1" t="str">
        <f t="shared" si="171"/>
        <v>NO</v>
      </c>
      <c r="AE168" s="1" t="str">
        <f t="shared" si="172"/>
        <v>NO</v>
      </c>
      <c r="AF168" s="1" t="str">
        <f t="shared" si="173"/>
        <v>NO</v>
      </c>
      <c r="AG168" s="1" t="str">
        <f t="shared" si="174"/>
        <v>NO</v>
      </c>
      <c r="AH168" s="1" t="str">
        <f t="shared" si="175"/>
        <v>NO</v>
      </c>
      <c r="AI168">
        <v>4414</v>
      </c>
      <c r="AJ168">
        <v>4507.1499999999996</v>
      </c>
      <c r="AK168">
        <v>4390</v>
      </c>
      <c r="AL168">
        <v>4450.95</v>
      </c>
      <c r="AM168">
        <v>99.25</v>
      </c>
      <c r="AN168">
        <v>2.2807178803685919</v>
      </c>
      <c r="AO168" s="1">
        <f t="shared" si="176"/>
        <v>0.83710919800633943</v>
      </c>
      <c r="AP168" s="1">
        <f t="shared" si="177"/>
        <v>0.83710919800633943</v>
      </c>
      <c r="AQ168" s="1">
        <f t="shared" si="178"/>
        <v>1.262651793437352</v>
      </c>
      <c r="AR168" s="1">
        <f t="shared" si="179"/>
        <v>0.54372451291345725</v>
      </c>
      <c r="AS168" t="str">
        <f t="shared" si="180"/>
        <v>NO</v>
      </c>
      <c r="AT168" t="str">
        <f t="shared" si="181"/>
        <v>NO</v>
      </c>
      <c r="AU168" t="str">
        <f t="shared" si="182"/>
        <v>NO</v>
      </c>
      <c r="AV168" t="str">
        <f t="shared" si="183"/>
        <v>NO</v>
      </c>
      <c r="AW168" t="str">
        <f t="shared" si="184"/>
        <v>NO</v>
      </c>
      <c r="AX168" t="str">
        <f t="shared" si="185"/>
        <v>NO</v>
      </c>
    </row>
    <row r="169" spans="1:50" x14ac:dyDescent="0.25">
      <c r="A169" t="s">
        <v>217</v>
      </c>
      <c r="B169">
        <v>21197</v>
      </c>
      <c r="C169">
        <v>21550</v>
      </c>
      <c r="D169">
        <v>21100.1</v>
      </c>
      <c r="E169">
        <v>21184.799999999999</v>
      </c>
      <c r="F169">
        <v>82.549999999999272</v>
      </c>
      <c r="G169">
        <v>0.39119051285999962</v>
      </c>
      <c r="H169" s="1">
        <f t="shared" si="155"/>
        <v>-5.7555314431290874E-2</v>
      </c>
      <c r="I169" s="1">
        <f t="shared" si="156"/>
        <v>5.7555314431290874E-2</v>
      </c>
      <c r="J169" s="1">
        <f t="shared" si="157"/>
        <v>1.6653299995282353</v>
      </c>
      <c r="K169" s="1">
        <f t="shared" si="158"/>
        <v>0.39981496167063524</v>
      </c>
      <c r="L169" s="1" t="str">
        <f t="shared" si="159"/>
        <v>NO</v>
      </c>
      <c r="M169" t="str">
        <f t="shared" si="160"/>
        <v>NO</v>
      </c>
      <c r="N169" t="str">
        <f t="shared" si="161"/>
        <v>NO</v>
      </c>
      <c r="O169" s="1" t="str">
        <f t="shared" si="162"/>
        <v>NO</v>
      </c>
      <c r="P169" s="1" t="str">
        <f t="shared" si="163"/>
        <v>NO</v>
      </c>
      <c r="Q169" s="1" t="str">
        <f t="shared" si="164"/>
        <v>NO</v>
      </c>
      <c r="R169" s="1" t="str">
        <f t="shared" si="165"/>
        <v>NO</v>
      </c>
      <c r="S169">
        <v>21200</v>
      </c>
      <c r="T169">
        <v>21400</v>
      </c>
      <c r="U169">
        <v>21022.1</v>
      </c>
      <c r="V169">
        <v>21102.25</v>
      </c>
      <c r="W169">
        <v>-75.200000000000728</v>
      </c>
      <c r="X169">
        <v>-0.35509468798179539</v>
      </c>
      <c r="Y169" s="1">
        <f t="shared" si="166"/>
        <v>-0.46108490566037741</v>
      </c>
      <c r="Z169" s="1">
        <f t="shared" si="167"/>
        <v>0.46108490566037741</v>
      </c>
      <c r="AA169" s="1">
        <f t="shared" si="168"/>
        <v>0.94339622641509435</v>
      </c>
      <c r="AB169" s="1">
        <f t="shared" si="169"/>
        <v>0.37981731805850777</v>
      </c>
      <c r="AC169" s="1" t="str">
        <f t="shared" si="170"/>
        <v>NO</v>
      </c>
      <c r="AD169" s="1" t="str">
        <f t="shared" si="171"/>
        <v>NO</v>
      </c>
      <c r="AE169" s="1" t="str">
        <f t="shared" si="172"/>
        <v>NO</v>
      </c>
      <c r="AF169" s="1" t="str">
        <f t="shared" si="173"/>
        <v>NO</v>
      </c>
      <c r="AG169" s="1" t="str">
        <f t="shared" si="174"/>
        <v>NO</v>
      </c>
      <c r="AH169" s="1" t="str">
        <f t="shared" si="175"/>
        <v>NO</v>
      </c>
      <c r="AI169">
        <v>20780</v>
      </c>
      <c r="AJ169">
        <v>21324.55</v>
      </c>
      <c r="AK169">
        <v>20650</v>
      </c>
      <c r="AL169">
        <v>21177.45</v>
      </c>
      <c r="AM169">
        <v>535.20000000000073</v>
      </c>
      <c r="AN169">
        <v>2.5927406169385638</v>
      </c>
      <c r="AO169" s="1">
        <f t="shared" si="176"/>
        <v>1.9126564003849891</v>
      </c>
      <c r="AP169" s="1">
        <f t="shared" si="177"/>
        <v>1.9126564003849891</v>
      </c>
      <c r="AQ169" s="1">
        <f t="shared" si="178"/>
        <v>0.69460676332607818</v>
      </c>
      <c r="AR169" s="1">
        <f t="shared" si="179"/>
        <v>0.62560153994225209</v>
      </c>
      <c r="AS169" t="str">
        <f t="shared" si="180"/>
        <v>NO</v>
      </c>
      <c r="AT169" t="str">
        <f t="shared" si="181"/>
        <v>NO</v>
      </c>
      <c r="AU169" t="str">
        <f t="shared" si="182"/>
        <v>NO</v>
      </c>
      <c r="AV169" t="str">
        <f t="shared" si="183"/>
        <v>NO</v>
      </c>
      <c r="AW169" t="str">
        <f t="shared" si="184"/>
        <v>NO</v>
      </c>
      <c r="AX169" t="str">
        <f t="shared" si="185"/>
        <v>NO</v>
      </c>
    </row>
    <row r="170" spans="1:50" x14ac:dyDescent="0.25">
      <c r="A170" t="s">
        <v>218</v>
      </c>
      <c r="B170">
        <v>654</v>
      </c>
      <c r="C170">
        <v>661.75</v>
      </c>
      <c r="D170">
        <v>647</v>
      </c>
      <c r="E170">
        <v>658.65</v>
      </c>
      <c r="F170">
        <v>0.89999999999997726</v>
      </c>
      <c r="G170">
        <v>0.1368301026225735</v>
      </c>
      <c r="H170" s="1">
        <f t="shared" si="155"/>
        <v>0.71100917431192312</v>
      </c>
      <c r="I170" s="1">
        <f t="shared" si="156"/>
        <v>0.71100917431192312</v>
      </c>
      <c r="J170" s="1">
        <f t="shared" si="157"/>
        <v>0.47065968268428193</v>
      </c>
      <c r="K170" s="1">
        <f t="shared" si="158"/>
        <v>1.0703363914373087</v>
      </c>
      <c r="L170" s="1" t="str">
        <f t="shared" si="159"/>
        <v>NO</v>
      </c>
      <c r="M170" t="str">
        <f t="shared" si="160"/>
        <v>NO</v>
      </c>
      <c r="N170" t="str">
        <f t="shared" si="161"/>
        <v>NO</v>
      </c>
      <c r="O170" s="1" t="str">
        <f t="shared" si="162"/>
        <v>NO</v>
      </c>
      <c r="P170" s="1" t="str">
        <f t="shared" si="163"/>
        <v>NO</v>
      </c>
      <c r="Q170" s="1" t="str">
        <f t="shared" si="164"/>
        <v>NO</v>
      </c>
      <c r="R170" s="1" t="str">
        <f t="shared" si="165"/>
        <v>NO</v>
      </c>
      <c r="S170">
        <v>647.20000000000005</v>
      </c>
      <c r="T170">
        <v>664.9</v>
      </c>
      <c r="U170">
        <v>644.20000000000005</v>
      </c>
      <c r="V170">
        <v>657.75</v>
      </c>
      <c r="W170">
        <v>10.649999999999981</v>
      </c>
      <c r="X170">
        <v>1.6458043579044941</v>
      </c>
      <c r="Y170" s="1">
        <f t="shared" si="166"/>
        <v>1.6300988875154441</v>
      </c>
      <c r="Z170" s="1">
        <f t="shared" si="167"/>
        <v>1.6300988875154441</v>
      </c>
      <c r="AA170" s="1">
        <f t="shared" si="168"/>
        <v>1.0870391486126914</v>
      </c>
      <c r="AB170" s="1">
        <f t="shared" si="169"/>
        <v>0.46353522867737945</v>
      </c>
      <c r="AC170" s="1" t="str">
        <f t="shared" si="170"/>
        <v>NO</v>
      </c>
      <c r="AD170" s="1" t="str">
        <f t="shared" si="171"/>
        <v>NO</v>
      </c>
      <c r="AE170" s="1" t="str">
        <f t="shared" si="172"/>
        <v>NO</v>
      </c>
      <c r="AF170" s="1" t="str">
        <f t="shared" si="173"/>
        <v>NO</v>
      </c>
      <c r="AG170" s="1" t="str">
        <f t="shared" si="174"/>
        <v>NO</v>
      </c>
      <c r="AH170" s="1" t="str">
        <f t="shared" si="175"/>
        <v>NO</v>
      </c>
      <c r="AI170">
        <v>637</v>
      </c>
      <c r="AJ170">
        <v>649.04999999999995</v>
      </c>
      <c r="AK170">
        <v>626.5</v>
      </c>
      <c r="AL170">
        <v>647.1</v>
      </c>
      <c r="AM170">
        <v>14.950000000000051</v>
      </c>
      <c r="AN170">
        <v>2.3649450288697369</v>
      </c>
      <c r="AO170" s="1">
        <f t="shared" si="176"/>
        <v>1.5855572998430176</v>
      </c>
      <c r="AP170" s="1">
        <f t="shared" si="177"/>
        <v>1.5855572998430176</v>
      </c>
      <c r="AQ170" s="1">
        <f t="shared" si="178"/>
        <v>0.30134445989799596</v>
      </c>
      <c r="AR170" s="1">
        <f t="shared" si="179"/>
        <v>1.6483516483516485</v>
      </c>
      <c r="AS170" t="str">
        <f t="shared" si="180"/>
        <v>NO</v>
      </c>
      <c r="AT170" t="str">
        <f t="shared" si="181"/>
        <v>NO</v>
      </c>
      <c r="AU170" t="str">
        <f t="shared" si="182"/>
        <v>NO</v>
      </c>
      <c r="AV170" t="str">
        <f t="shared" si="183"/>
        <v>NO</v>
      </c>
      <c r="AW170" t="str">
        <f t="shared" si="184"/>
        <v>NO</v>
      </c>
      <c r="AX170" t="str">
        <f t="shared" si="185"/>
        <v>NO</v>
      </c>
    </row>
    <row r="171" spans="1:50" x14ac:dyDescent="0.25">
      <c r="A171" t="s">
        <v>219</v>
      </c>
      <c r="B171">
        <v>1275.1500000000001</v>
      </c>
      <c r="C171">
        <v>1297.7</v>
      </c>
      <c r="D171">
        <v>1270.3499999999999</v>
      </c>
      <c r="E171">
        <v>1287.75</v>
      </c>
      <c r="F171">
        <v>11</v>
      </c>
      <c r="G171">
        <v>0.86156256119052277</v>
      </c>
      <c r="H171" s="1">
        <f t="shared" si="155"/>
        <v>0.98811904481824941</v>
      </c>
      <c r="I171" s="1">
        <f t="shared" si="156"/>
        <v>0.98811904481824941</v>
      </c>
      <c r="J171" s="1">
        <f t="shared" si="157"/>
        <v>0.7726655018443056</v>
      </c>
      <c r="K171" s="1">
        <f t="shared" si="158"/>
        <v>0.37642630278792155</v>
      </c>
      <c r="L171" s="1" t="str">
        <f t="shared" si="159"/>
        <v>NO</v>
      </c>
      <c r="M171" t="str">
        <f t="shared" si="160"/>
        <v>NO</v>
      </c>
      <c r="N171" t="str">
        <f t="shared" si="161"/>
        <v>NO</v>
      </c>
      <c r="O171" s="1" t="str">
        <f t="shared" si="162"/>
        <v>NO</v>
      </c>
      <c r="P171" s="1" t="str">
        <f t="shared" si="163"/>
        <v>NO</v>
      </c>
      <c r="Q171" s="1" t="str">
        <f t="shared" si="164"/>
        <v>NO</v>
      </c>
      <c r="R171" s="1" t="str">
        <f t="shared" si="165"/>
        <v>NO</v>
      </c>
      <c r="S171">
        <v>1270</v>
      </c>
      <c r="T171">
        <v>1283</v>
      </c>
      <c r="U171">
        <v>1256.7</v>
      </c>
      <c r="V171">
        <v>1276.75</v>
      </c>
      <c r="W171">
        <v>11.299999999999949</v>
      </c>
      <c r="X171">
        <v>0.89296297759689869</v>
      </c>
      <c r="Y171" s="1">
        <f t="shared" si="166"/>
        <v>0.53149606299212593</v>
      </c>
      <c r="Z171" s="1">
        <f t="shared" si="167"/>
        <v>0.53149606299212593</v>
      </c>
      <c r="AA171" s="1">
        <f t="shared" si="168"/>
        <v>0.48952418249461521</v>
      </c>
      <c r="AB171" s="1">
        <f t="shared" si="169"/>
        <v>1.0472440944881856</v>
      </c>
      <c r="AC171" s="1" t="str">
        <f t="shared" si="170"/>
        <v>NO</v>
      </c>
      <c r="AD171" s="1" t="str">
        <f t="shared" si="171"/>
        <v>NO</v>
      </c>
      <c r="AE171" s="1" t="str">
        <f t="shared" si="172"/>
        <v>NO</v>
      </c>
      <c r="AF171" s="1" t="str">
        <f t="shared" si="173"/>
        <v>NO</v>
      </c>
      <c r="AG171" s="1" t="str">
        <f t="shared" si="174"/>
        <v>NO</v>
      </c>
      <c r="AH171" s="1" t="str">
        <f t="shared" si="175"/>
        <v>NO</v>
      </c>
      <c r="AI171">
        <v>1249</v>
      </c>
      <c r="AJ171">
        <v>1268.75</v>
      </c>
      <c r="AK171">
        <v>1226.4000000000001</v>
      </c>
      <c r="AL171">
        <v>1265.45</v>
      </c>
      <c r="AM171">
        <v>27.299999999999951</v>
      </c>
      <c r="AN171">
        <v>2.2049024754674269</v>
      </c>
      <c r="AO171" s="1">
        <f t="shared" si="176"/>
        <v>1.3170536429143351</v>
      </c>
      <c r="AP171" s="1">
        <f t="shared" si="177"/>
        <v>1.3170536429143351</v>
      </c>
      <c r="AQ171" s="1">
        <f t="shared" si="178"/>
        <v>0.26077679876723336</v>
      </c>
      <c r="AR171" s="1">
        <f t="shared" si="179"/>
        <v>1.80944755804643</v>
      </c>
      <c r="AS171" t="str">
        <f t="shared" si="180"/>
        <v>NO</v>
      </c>
      <c r="AT171" t="str">
        <f t="shared" si="181"/>
        <v>NO</v>
      </c>
      <c r="AU171" t="str">
        <f t="shared" si="182"/>
        <v>NO</v>
      </c>
      <c r="AV171" t="str">
        <f t="shared" si="183"/>
        <v>NO</v>
      </c>
      <c r="AW171" t="str">
        <f t="shared" si="184"/>
        <v>NO</v>
      </c>
      <c r="AX171" t="str">
        <f t="shared" si="185"/>
        <v>NO</v>
      </c>
    </row>
    <row r="172" spans="1:50" x14ac:dyDescent="0.25">
      <c r="A172" t="s">
        <v>220</v>
      </c>
      <c r="B172">
        <v>201</v>
      </c>
      <c r="C172">
        <v>204.35</v>
      </c>
      <c r="D172">
        <v>200.7</v>
      </c>
      <c r="E172">
        <v>203.05</v>
      </c>
      <c r="F172">
        <v>-0.94999999999998863</v>
      </c>
      <c r="G172">
        <v>-0.46568627450979838</v>
      </c>
      <c r="H172" s="1">
        <f t="shared" si="155"/>
        <v>1.0199004975124435</v>
      </c>
      <c r="I172" s="1">
        <f t="shared" si="156"/>
        <v>1.0199004975124435</v>
      </c>
      <c r="J172" s="1">
        <f t="shared" si="157"/>
        <v>0.64023639497659834</v>
      </c>
      <c r="K172" s="1">
        <f t="shared" si="158"/>
        <v>0.14925373134328923</v>
      </c>
      <c r="L172" s="1" t="str">
        <f t="shared" si="159"/>
        <v>NO</v>
      </c>
      <c r="M172" t="str">
        <f t="shared" si="160"/>
        <v>NO</v>
      </c>
      <c r="N172" t="str">
        <f t="shared" si="161"/>
        <v>NO</v>
      </c>
      <c r="O172" s="1" t="str">
        <f t="shared" si="162"/>
        <v>NO</v>
      </c>
      <c r="P172" s="1" t="str">
        <f t="shared" si="163"/>
        <v>NO</v>
      </c>
      <c r="Q172" s="1" t="str">
        <f t="shared" si="164"/>
        <v>NO</v>
      </c>
      <c r="R172" s="1" t="str">
        <f t="shared" si="165"/>
        <v>NO</v>
      </c>
      <c r="S172">
        <v>196.2</v>
      </c>
      <c r="T172">
        <v>204.6</v>
      </c>
      <c r="U172">
        <v>196.05</v>
      </c>
      <c r="V172">
        <v>204</v>
      </c>
      <c r="W172">
        <v>8.0500000000000114</v>
      </c>
      <c r="X172">
        <v>4.1081908650165921</v>
      </c>
      <c r="Y172" s="1">
        <f t="shared" si="166"/>
        <v>3.9755351681957247</v>
      </c>
      <c r="Z172" s="1">
        <f t="shared" si="167"/>
        <v>3.9755351681957247</v>
      </c>
      <c r="AA172" s="1">
        <f t="shared" si="168"/>
        <v>0.29411764705882076</v>
      </c>
      <c r="AB172" s="1">
        <f t="shared" si="169"/>
        <v>7.6452599388367612E-2</v>
      </c>
      <c r="AC172" s="1" t="str">
        <f t="shared" si="170"/>
        <v>NO</v>
      </c>
      <c r="AD172" s="1" t="str">
        <f t="shared" si="171"/>
        <v>NO</v>
      </c>
      <c r="AE172" s="1" t="str">
        <f t="shared" si="172"/>
        <v>NO</v>
      </c>
      <c r="AF172" s="1" t="str">
        <f t="shared" si="173"/>
        <v>NO</v>
      </c>
      <c r="AG172" s="1" t="str">
        <f t="shared" si="174"/>
        <v>NO</v>
      </c>
      <c r="AH172" s="1" t="str">
        <f t="shared" si="175"/>
        <v>NO</v>
      </c>
      <c r="AI172">
        <v>194</v>
      </c>
      <c r="AJ172">
        <v>196.75</v>
      </c>
      <c r="AK172">
        <v>191.6</v>
      </c>
      <c r="AL172">
        <v>195.95</v>
      </c>
      <c r="AM172">
        <v>3.0999999999999939</v>
      </c>
      <c r="AN172">
        <v>1.6074669432201161</v>
      </c>
      <c r="AO172" s="1">
        <f t="shared" si="176"/>
        <v>1.0051546391752519</v>
      </c>
      <c r="AP172" s="1">
        <f t="shared" si="177"/>
        <v>1.0051546391752519</v>
      </c>
      <c r="AQ172" s="1">
        <f t="shared" si="178"/>
        <v>0.4082674151569336</v>
      </c>
      <c r="AR172" s="1">
        <f t="shared" si="179"/>
        <v>1.2371134020618586</v>
      </c>
      <c r="AS172" t="str">
        <f t="shared" si="180"/>
        <v>NO</v>
      </c>
      <c r="AT172" t="str">
        <f t="shared" si="181"/>
        <v>NO</v>
      </c>
      <c r="AU172" t="str">
        <f t="shared" si="182"/>
        <v>NO</v>
      </c>
      <c r="AV172" t="str">
        <f t="shared" si="183"/>
        <v>NO</v>
      </c>
      <c r="AW172" t="str">
        <f t="shared" si="184"/>
        <v>NO</v>
      </c>
      <c r="AX172" t="str">
        <f t="shared" si="185"/>
        <v>NO</v>
      </c>
    </row>
    <row r="173" spans="1:50" x14ac:dyDescent="0.25">
      <c r="A173" t="s">
        <v>221</v>
      </c>
      <c r="B173">
        <v>34.65</v>
      </c>
      <c r="C173">
        <v>34.85</v>
      </c>
      <c r="D173">
        <v>34.35</v>
      </c>
      <c r="E173">
        <v>34.6</v>
      </c>
      <c r="F173">
        <v>-0.14999999999999861</v>
      </c>
      <c r="G173">
        <v>-0.43165467625898868</v>
      </c>
      <c r="H173" s="1">
        <f t="shared" si="155"/>
        <v>-0.1443001443001361</v>
      </c>
      <c r="I173" s="1">
        <f t="shared" si="156"/>
        <v>0.1443001443001361</v>
      </c>
      <c r="J173" s="1">
        <f t="shared" si="157"/>
        <v>0.57720057720058549</v>
      </c>
      <c r="K173" s="1">
        <f t="shared" si="158"/>
        <v>0.7225433526011561</v>
      </c>
      <c r="L173" s="1" t="str">
        <f t="shared" si="159"/>
        <v>NO</v>
      </c>
      <c r="M173" t="str">
        <f t="shared" si="160"/>
        <v>NO</v>
      </c>
      <c r="N173" t="str">
        <f t="shared" si="161"/>
        <v>NO</v>
      </c>
      <c r="O173" s="1" t="str">
        <f t="shared" si="162"/>
        <v>NO</v>
      </c>
      <c r="P173" s="1" t="str">
        <f t="shared" si="163"/>
        <v>NO</v>
      </c>
      <c r="Q173" s="1" t="str">
        <f t="shared" si="164"/>
        <v>NO</v>
      </c>
      <c r="R173" s="1" t="str">
        <f t="shared" si="165"/>
        <v>NO</v>
      </c>
      <c r="S173">
        <v>34.200000000000003</v>
      </c>
      <c r="T173">
        <v>34.950000000000003</v>
      </c>
      <c r="U173">
        <v>34.1</v>
      </c>
      <c r="V173">
        <v>34.75</v>
      </c>
      <c r="W173">
        <v>0.89999999999999858</v>
      </c>
      <c r="X173">
        <v>2.6587887740029501</v>
      </c>
      <c r="Y173" s="1">
        <f t="shared" si="166"/>
        <v>1.6081871345029155</v>
      </c>
      <c r="Z173" s="1">
        <f t="shared" si="167"/>
        <v>1.6081871345029155</v>
      </c>
      <c r="AA173" s="1">
        <f t="shared" si="168"/>
        <v>0.57553956834533193</v>
      </c>
      <c r="AB173" s="1">
        <f t="shared" si="169"/>
        <v>0.2923976608187176</v>
      </c>
      <c r="AC173" s="1" t="str">
        <f t="shared" si="170"/>
        <v>NO</v>
      </c>
      <c r="AD173" s="1" t="str">
        <f t="shared" si="171"/>
        <v>NO</v>
      </c>
      <c r="AE173" s="1" t="str">
        <f t="shared" si="172"/>
        <v>NO</v>
      </c>
      <c r="AF173" s="1" t="str">
        <f t="shared" si="173"/>
        <v>NO</v>
      </c>
      <c r="AG173" s="1" t="str">
        <f t="shared" si="174"/>
        <v>NO</v>
      </c>
      <c r="AH173" s="1" t="str">
        <f t="shared" si="175"/>
        <v>NO</v>
      </c>
      <c r="AI173">
        <v>33</v>
      </c>
      <c r="AJ173">
        <v>34.1</v>
      </c>
      <c r="AK173">
        <v>32.75</v>
      </c>
      <c r="AL173">
        <v>33.85</v>
      </c>
      <c r="AM173">
        <v>1.050000000000004</v>
      </c>
      <c r="AN173">
        <v>3.2012195121951348</v>
      </c>
      <c r="AO173" s="1">
        <f t="shared" si="176"/>
        <v>2.5757575757575801</v>
      </c>
      <c r="AP173" s="1">
        <f t="shared" si="177"/>
        <v>2.5757575757575801</v>
      </c>
      <c r="AQ173" s="1">
        <f t="shared" si="178"/>
        <v>0.73855243722304276</v>
      </c>
      <c r="AR173" s="1">
        <f t="shared" si="179"/>
        <v>0.75757575757575757</v>
      </c>
      <c r="AS173" t="str">
        <f t="shared" si="180"/>
        <v>NO</v>
      </c>
      <c r="AT173" t="str">
        <f t="shared" si="181"/>
        <v>NO</v>
      </c>
      <c r="AU173" t="str">
        <f t="shared" si="182"/>
        <v>NO</v>
      </c>
      <c r="AV173" t="str">
        <f t="shared" si="183"/>
        <v>YES</v>
      </c>
      <c r="AW173" t="str">
        <f t="shared" si="184"/>
        <v>NO</v>
      </c>
      <c r="AX173" t="str">
        <f t="shared" si="185"/>
        <v>NO</v>
      </c>
    </row>
    <row r="174" spans="1:50" x14ac:dyDescent="0.25">
      <c r="A174" t="s">
        <v>222</v>
      </c>
      <c r="B174">
        <v>484.95</v>
      </c>
      <c r="C174">
        <v>488.55</v>
      </c>
      <c r="D174">
        <v>480.4</v>
      </c>
      <c r="E174">
        <v>486.35</v>
      </c>
      <c r="F174">
        <v>2.700000000000045</v>
      </c>
      <c r="G174">
        <v>0.55825493642097501</v>
      </c>
      <c r="H174" s="1">
        <f t="shared" si="155"/>
        <v>0.28868955562429821</v>
      </c>
      <c r="I174" s="1">
        <f t="shared" si="156"/>
        <v>0.28868955562429821</v>
      </c>
      <c r="J174" s="1">
        <f t="shared" si="157"/>
        <v>0.45234913128405235</v>
      </c>
      <c r="K174" s="1">
        <f t="shared" si="158"/>
        <v>0.93824105577894867</v>
      </c>
      <c r="L174" s="1" t="str">
        <f t="shared" si="159"/>
        <v>NO</v>
      </c>
      <c r="M174" t="str">
        <f t="shared" si="160"/>
        <v>NO</v>
      </c>
      <c r="N174" t="str">
        <f t="shared" si="161"/>
        <v>NO</v>
      </c>
      <c r="O174" s="1" t="str">
        <f t="shared" si="162"/>
        <v>NO</v>
      </c>
      <c r="P174" s="1" t="str">
        <f t="shared" si="163"/>
        <v>NO</v>
      </c>
      <c r="Q174" s="1" t="str">
        <f t="shared" si="164"/>
        <v>NO</v>
      </c>
      <c r="R174" s="1" t="str">
        <f t="shared" si="165"/>
        <v>NO</v>
      </c>
      <c r="S174">
        <v>489.95</v>
      </c>
      <c r="T174">
        <v>490.9</v>
      </c>
      <c r="U174">
        <v>480.9</v>
      </c>
      <c r="V174">
        <v>483.65</v>
      </c>
      <c r="W174">
        <v>-3.25</v>
      </c>
      <c r="X174">
        <v>-0.66748819059355102</v>
      </c>
      <c r="Y174" s="1">
        <f t="shared" si="166"/>
        <v>-1.2858454944382103</v>
      </c>
      <c r="Z174" s="1">
        <f t="shared" si="167"/>
        <v>1.2858454944382103</v>
      </c>
      <c r="AA174" s="1">
        <f t="shared" si="168"/>
        <v>0.19389733646290205</v>
      </c>
      <c r="AB174" s="1">
        <f t="shared" si="169"/>
        <v>0.56859299079913161</v>
      </c>
      <c r="AC174" s="1" t="str">
        <f t="shared" si="170"/>
        <v>NO</v>
      </c>
      <c r="AD174" s="1" t="str">
        <f t="shared" si="171"/>
        <v>NO</v>
      </c>
      <c r="AE174" s="1" t="str">
        <f t="shared" si="172"/>
        <v>NO</v>
      </c>
      <c r="AF174" s="1" t="str">
        <f t="shared" si="173"/>
        <v>NO</v>
      </c>
      <c r="AG174" s="1" t="str">
        <f t="shared" si="174"/>
        <v>NO</v>
      </c>
      <c r="AH174" s="1" t="str">
        <f t="shared" si="175"/>
        <v>NO</v>
      </c>
      <c r="AI174">
        <v>491</v>
      </c>
      <c r="AJ174">
        <v>494.75</v>
      </c>
      <c r="AK174">
        <v>485.25</v>
      </c>
      <c r="AL174">
        <v>486.9</v>
      </c>
      <c r="AM174">
        <v>-3.4000000000000341</v>
      </c>
      <c r="AN174">
        <v>-0.69345298796655797</v>
      </c>
      <c r="AO174" s="1">
        <f t="shared" si="176"/>
        <v>-0.8350305498981716</v>
      </c>
      <c r="AP174" s="1">
        <f t="shared" si="177"/>
        <v>0.8350305498981716</v>
      </c>
      <c r="AQ174" s="1">
        <f t="shared" si="178"/>
        <v>0.76374745417515277</v>
      </c>
      <c r="AR174" s="1">
        <f t="shared" si="179"/>
        <v>0.33887861983979817</v>
      </c>
      <c r="AS174" t="str">
        <f t="shared" si="180"/>
        <v>NO</v>
      </c>
      <c r="AT174" t="str">
        <f t="shared" si="181"/>
        <v>NO</v>
      </c>
      <c r="AU174" t="str">
        <f t="shared" si="182"/>
        <v>NO</v>
      </c>
      <c r="AV174" t="str">
        <f t="shared" si="183"/>
        <v>NO</v>
      </c>
      <c r="AW174" t="str">
        <f t="shared" si="184"/>
        <v>NO</v>
      </c>
      <c r="AX174" t="str">
        <f t="shared" si="185"/>
        <v>NO</v>
      </c>
    </row>
    <row r="175" spans="1:50" x14ac:dyDescent="0.25">
      <c r="A175" t="s">
        <v>223</v>
      </c>
      <c r="B175">
        <v>422.85</v>
      </c>
      <c r="C175">
        <v>433.65</v>
      </c>
      <c r="D175">
        <v>422.2</v>
      </c>
      <c r="E175">
        <v>428.75</v>
      </c>
      <c r="F175">
        <v>1.75</v>
      </c>
      <c r="G175">
        <v>0.4098360655737705</v>
      </c>
      <c r="H175" s="1">
        <f t="shared" si="155"/>
        <v>1.3952938394229577</v>
      </c>
      <c r="I175" s="1">
        <f t="shared" si="156"/>
        <v>1.3952938394229577</v>
      </c>
      <c r="J175" s="1">
        <f t="shared" si="157"/>
        <v>1.1428571428571375</v>
      </c>
      <c r="K175" s="1">
        <f t="shared" si="158"/>
        <v>0.15371881281779215</v>
      </c>
      <c r="L175" s="1" t="str">
        <f t="shared" si="159"/>
        <v>NO</v>
      </c>
      <c r="M175" t="str">
        <f t="shared" si="160"/>
        <v>NO</v>
      </c>
      <c r="N175" t="str">
        <f t="shared" si="161"/>
        <v>NO</v>
      </c>
      <c r="O175" s="1" t="str">
        <f t="shared" si="162"/>
        <v>NO</v>
      </c>
      <c r="P175" s="1" t="str">
        <f t="shared" si="163"/>
        <v>NO</v>
      </c>
      <c r="Q175" s="1" t="str">
        <f t="shared" si="164"/>
        <v>NO</v>
      </c>
      <c r="R175" s="1" t="str">
        <f t="shared" si="165"/>
        <v>NO</v>
      </c>
      <c r="S175">
        <v>436</v>
      </c>
      <c r="T175">
        <v>440.35</v>
      </c>
      <c r="U175">
        <v>425</v>
      </c>
      <c r="V175">
        <v>427</v>
      </c>
      <c r="W175">
        <v>-7.8000000000000114</v>
      </c>
      <c r="X175">
        <v>-1.7939282428702881</v>
      </c>
      <c r="Y175" s="1">
        <f t="shared" si="166"/>
        <v>-2.0642201834862388</v>
      </c>
      <c r="Z175" s="1">
        <f t="shared" si="167"/>
        <v>2.0642201834862388</v>
      </c>
      <c r="AA175" s="1">
        <f t="shared" si="168"/>
        <v>0.99770642201835391</v>
      </c>
      <c r="AB175" s="1">
        <f t="shared" si="169"/>
        <v>0.46838407494145201</v>
      </c>
      <c r="AC175" s="1" t="str">
        <f t="shared" si="170"/>
        <v>NO</v>
      </c>
      <c r="AD175" s="1" t="str">
        <f t="shared" si="171"/>
        <v>NO</v>
      </c>
      <c r="AE175" s="1" t="str">
        <f t="shared" si="172"/>
        <v>NO</v>
      </c>
      <c r="AF175" s="1" t="str">
        <f t="shared" si="173"/>
        <v>NO</v>
      </c>
      <c r="AG175" s="1" t="str">
        <f t="shared" si="174"/>
        <v>NO</v>
      </c>
      <c r="AH175" s="1" t="str">
        <f t="shared" si="175"/>
        <v>NO</v>
      </c>
      <c r="AI175">
        <v>433.6</v>
      </c>
      <c r="AJ175">
        <v>439.15</v>
      </c>
      <c r="AK175">
        <v>428.75</v>
      </c>
      <c r="AL175">
        <v>434.8</v>
      </c>
      <c r="AM175">
        <v>3.25</v>
      </c>
      <c r="AN175">
        <v>0.75309929324527858</v>
      </c>
      <c r="AO175" s="1">
        <f t="shared" si="176"/>
        <v>0.27675276752767264</v>
      </c>
      <c r="AP175" s="1">
        <f t="shared" si="177"/>
        <v>0.27675276752767264</v>
      </c>
      <c r="AQ175" s="1">
        <f t="shared" si="178"/>
        <v>1.000459981600728</v>
      </c>
      <c r="AR175" s="1">
        <f t="shared" si="179"/>
        <v>1.1185424354243594</v>
      </c>
      <c r="AS175" t="str">
        <f t="shared" si="180"/>
        <v>NO</v>
      </c>
      <c r="AT175" t="str">
        <f t="shared" si="181"/>
        <v>NO</v>
      </c>
      <c r="AU175" t="str">
        <f t="shared" si="182"/>
        <v>NO</v>
      </c>
      <c r="AV175" t="str">
        <f t="shared" si="183"/>
        <v>NO</v>
      </c>
      <c r="AW175" t="str">
        <f t="shared" si="184"/>
        <v>NO</v>
      </c>
      <c r="AX175" t="str">
        <f t="shared" si="185"/>
        <v>NO</v>
      </c>
    </row>
    <row r="176" spans="1:50" x14ac:dyDescent="0.25">
      <c r="A176" t="s">
        <v>224</v>
      </c>
      <c r="B176">
        <v>554.95000000000005</v>
      </c>
      <c r="C176">
        <v>557.85</v>
      </c>
      <c r="D176">
        <v>550</v>
      </c>
      <c r="E176">
        <v>554.9</v>
      </c>
      <c r="F176">
        <v>-5.0000000000068212E-2</v>
      </c>
      <c r="G176">
        <v>-9.0098207045802691E-3</v>
      </c>
      <c r="H176" s="1">
        <f t="shared" si="155"/>
        <v>-9.0098207045802691E-3</v>
      </c>
      <c r="I176" s="1">
        <f t="shared" si="156"/>
        <v>9.0098207045802691E-3</v>
      </c>
      <c r="J176" s="1">
        <f t="shared" si="157"/>
        <v>0.52256960086493864</v>
      </c>
      <c r="K176" s="1">
        <f t="shared" si="158"/>
        <v>0.88304198954766222</v>
      </c>
      <c r="L176" s="1" t="str">
        <f t="shared" si="159"/>
        <v>NO</v>
      </c>
      <c r="M176" t="str">
        <f t="shared" si="160"/>
        <v>NO</v>
      </c>
      <c r="N176" t="str">
        <f t="shared" si="161"/>
        <v>NO</v>
      </c>
      <c r="O176" s="1" t="str">
        <f t="shared" si="162"/>
        <v>NO</v>
      </c>
      <c r="P176" s="1" t="str">
        <f t="shared" si="163"/>
        <v>NO</v>
      </c>
      <c r="Q176" s="1" t="str">
        <f t="shared" si="164"/>
        <v>NO</v>
      </c>
      <c r="R176" s="1" t="str">
        <f t="shared" si="165"/>
        <v>NO</v>
      </c>
      <c r="S176">
        <v>559.5</v>
      </c>
      <c r="T176">
        <v>559.95000000000005</v>
      </c>
      <c r="U176">
        <v>551.6</v>
      </c>
      <c r="V176">
        <v>554.95000000000005</v>
      </c>
      <c r="W176">
        <v>5.0000000000068212E-2</v>
      </c>
      <c r="X176">
        <v>9.0106325464170498E-3</v>
      </c>
      <c r="Y176" s="1">
        <f t="shared" si="166"/>
        <v>-0.81322609472742702</v>
      </c>
      <c r="Z176" s="1">
        <f t="shared" si="167"/>
        <v>0.81322609472742702</v>
      </c>
      <c r="AA176" s="1">
        <f t="shared" si="168"/>
        <v>8.0428954423600624E-2</v>
      </c>
      <c r="AB176" s="1">
        <f t="shared" si="169"/>
        <v>0.60365798720605868</v>
      </c>
      <c r="AC176" s="1" t="str">
        <f t="shared" si="170"/>
        <v>NO</v>
      </c>
      <c r="AD176" s="1" t="str">
        <f t="shared" si="171"/>
        <v>NO</v>
      </c>
      <c r="AE176" s="1" t="str">
        <f t="shared" si="172"/>
        <v>NO</v>
      </c>
      <c r="AF176" s="1" t="str">
        <f t="shared" si="173"/>
        <v>NO</v>
      </c>
      <c r="AG176" s="1" t="str">
        <f t="shared" si="174"/>
        <v>NO</v>
      </c>
      <c r="AH176" s="1" t="str">
        <f t="shared" si="175"/>
        <v>NO</v>
      </c>
      <c r="AI176">
        <v>558.95000000000005</v>
      </c>
      <c r="AJ176">
        <v>559.45000000000005</v>
      </c>
      <c r="AK176">
        <v>550.95000000000005</v>
      </c>
      <c r="AL176">
        <v>554.9</v>
      </c>
      <c r="AM176">
        <v>0.79999999999995453</v>
      </c>
      <c r="AN176">
        <v>0.14437827107019571</v>
      </c>
      <c r="AO176" s="1">
        <f t="shared" si="176"/>
        <v>-0.72457285982647246</v>
      </c>
      <c r="AP176" s="1">
        <f t="shared" si="177"/>
        <v>0.72457285982647246</v>
      </c>
      <c r="AQ176" s="1">
        <f t="shared" si="178"/>
        <v>8.9453439484748182E-2</v>
      </c>
      <c r="AR176" s="1">
        <f t="shared" si="179"/>
        <v>0.71183997116596354</v>
      </c>
      <c r="AS176" t="str">
        <f t="shared" si="180"/>
        <v>NO</v>
      </c>
      <c r="AT176" t="str">
        <f t="shared" si="181"/>
        <v>NO</v>
      </c>
      <c r="AU176" t="str">
        <f t="shared" si="182"/>
        <v>NO</v>
      </c>
      <c r="AV176" t="str">
        <f t="shared" si="183"/>
        <v>NO</v>
      </c>
      <c r="AW176" t="str">
        <f t="shared" si="184"/>
        <v>NO</v>
      </c>
      <c r="AX176" t="str">
        <f t="shared" si="185"/>
        <v>NO</v>
      </c>
    </row>
    <row r="177" spans="1:50" x14ac:dyDescent="0.25">
      <c r="A177" t="s">
        <v>225</v>
      </c>
      <c r="B177">
        <v>455</v>
      </c>
      <c r="C177">
        <v>459.4</v>
      </c>
      <c r="D177">
        <v>449.15</v>
      </c>
      <c r="E177">
        <v>452.2</v>
      </c>
      <c r="F177">
        <v>-2.6500000000000341</v>
      </c>
      <c r="G177">
        <v>-0.58260965153347999</v>
      </c>
      <c r="H177" s="1">
        <f t="shared" si="155"/>
        <v>-0.61538461538461786</v>
      </c>
      <c r="I177" s="1">
        <f t="shared" si="156"/>
        <v>0.61538461538461786</v>
      </c>
      <c r="J177" s="1">
        <f t="shared" si="157"/>
        <v>0.96703296703296204</v>
      </c>
      <c r="K177" s="1">
        <f t="shared" si="158"/>
        <v>0.67448031844316925</v>
      </c>
      <c r="L177" s="1" t="str">
        <f t="shared" si="159"/>
        <v>NO</v>
      </c>
      <c r="M177" t="str">
        <f t="shared" si="160"/>
        <v>NO</v>
      </c>
      <c r="N177" t="str">
        <f t="shared" si="161"/>
        <v>NO</v>
      </c>
      <c r="O177" s="1" t="str">
        <f t="shared" si="162"/>
        <v>NO</v>
      </c>
      <c r="P177" s="1" t="str">
        <f t="shared" si="163"/>
        <v>NO</v>
      </c>
      <c r="Q177" s="1" t="str">
        <f t="shared" si="164"/>
        <v>NO</v>
      </c>
      <c r="R177" s="1" t="str">
        <f t="shared" si="165"/>
        <v>NO</v>
      </c>
      <c r="S177">
        <v>466</v>
      </c>
      <c r="T177">
        <v>467.9</v>
      </c>
      <c r="U177">
        <v>450.95</v>
      </c>
      <c r="V177">
        <v>454.85</v>
      </c>
      <c r="W177">
        <v>-8.3999999999999773</v>
      </c>
      <c r="X177">
        <v>-1.8132757690232011</v>
      </c>
      <c r="Y177" s="1">
        <f t="shared" si="166"/>
        <v>-2.3927038626609396</v>
      </c>
      <c r="Z177" s="1">
        <f t="shared" si="167"/>
        <v>2.3927038626609396</v>
      </c>
      <c r="AA177" s="1">
        <f t="shared" si="168"/>
        <v>0.40772532188840716</v>
      </c>
      <c r="AB177" s="1">
        <f t="shared" si="169"/>
        <v>0.85742552489832558</v>
      </c>
      <c r="AC177" s="1" t="str">
        <f t="shared" si="170"/>
        <v>NO</v>
      </c>
      <c r="AD177" s="1" t="str">
        <f t="shared" si="171"/>
        <v>NO</v>
      </c>
      <c r="AE177" s="1" t="str">
        <f t="shared" si="172"/>
        <v>NO</v>
      </c>
      <c r="AF177" s="1" t="str">
        <f t="shared" si="173"/>
        <v>NO</v>
      </c>
      <c r="AG177" s="1" t="str">
        <f t="shared" si="174"/>
        <v>NO</v>
      </c>
      <c r="AH177" s="1" t="str">
        <f t="shared" si="175"/>
        <v>NO</v>
      </c>
      <c r="AI177">
        <v>458.5</v>
      </c>
      <c r="AJ177">
        <v>466.6</v>
      </c>
      <c r="AK177">
        <v>456.05</v>
      </c>
      <c r="AL177">
        <v>463.25</v>
      </c>
      <c r="AM177">
        <v>4.6499999999999773</v>
      </c>
      <c r="AN177">
        <v>1.0139555167902261</v>
      </c>
      <c r="AO177" s="1">
        <f t="shared" si="176"/>
        <v>1.0359869138495092</v>
      </c>
      <c r="AP177" s="1">
        <f t="shared" si="177"/>
        <v>1.0359869138495092</v>
      </c>
      <c r="AQ177" s="1">
        <f t="shared" si="178"/>
        <v>0.72315164597949755</v>
      </c>
      <c r="AR177" s="1">
        <f t="shared" si="179"/>
        <v>0.53435114503816539</v>
      </c>
      <c r="AS177" t="str">
        <f t="shared" si="180"/>
        <v>NO</v>
      </c>
      <c r="AT177" t="str">
        <f t="shared" si="181"/>
        <v>NO</v>
      </c>
      <c r="AU177" t="str">
        <f t="shared" si="182"/>
        <v>NO</v>
      </c>
      <c r="AV177" t="str">
        <f t="shared" si="183"/>
        <v>NO</v>
      </c>
      <c r="AW177" t="str">
        <f t="shared" si="184"/>
        <v>NO</v>
      </c>
      <c r="AX177" t="str">
        <f t="shared" si="185"/>
        <v>NO</v>
      </c>
    </row>
    <row r="178" spans="1:50" x14ac:dyDescent="0.25">
      <c r="A178" t="s">
        <v>226</v>
      </c>
      <c r="B178">
        <v>2725</v>
      </c>
      <c r="C178">
        <v>2759.9</v>
      </c>
      <c r="D178">
        <v>2717.95</v>
      </c>
      <c r="E178">
        <v>2739</v>
      </c>
      <c r="F178">
        <v>27.449999999999822</v>
      </c>
      <c r="G178">
        <v>1.012336117718641</v>
      </c>
      <c r="H178" s="1">
        <f t="shared" si="155"/>
        <v>0.51376146788990829</v>
      </c>
      <c r="I178" s="1">
        <f t="shared" si="156"/>
        <v>0.51376146788990829</v>
      </c>
      <c r="J178" s="1">
        <f t="shared" si="157"/>
        <v>0.76305220883534464</v>
      </c>
      <c r="K178" s="1">
        <f t="shared" si="158"/>
        <v>0.25871559633028191</v>
      </c>
      <c r="L178" s="1" t="str">
        <f t="shared" si="159"/>
        <v>NO</v>
      </c>
      <c r="M178" t="str">
        <f t="shared" si="160"/>
        <v>NO</v>
      </c>
      <c r="N178" t="str">
        <f t="shared" si="161"/>
        <v>NO</v>
      </c>
      <c r="O178" s="1" t="str">
        <f t="shared" si="162"/>
        <v>NO</v>
      </c>
      <c r="P178" s="1" t="str">
        <f t="shared" si="163"/>
        <v>NO</v>
      </c>
      <c r="Q178" s="1" t="str">
        <f t="shared" si="164"/>
        <v>NO</v>
      </c>
      <c r="R178" s="1" t="str">
        <f t="shared" si="165"/>
        <v>NO</v>
      </c>
      <c r="S178">
        <v>2774</v>
      </c>
      <c r="T178">
        <v>2774</v>
      </c>
      <c r="U178">
        <v>2706.6</v>
      </c>
      <c r="V178">
        <v>2711.55</v>
      </c>
      <c r="W178">
        <v>-51.75</v>
      </c>
      <c r="X178">
        <v>-1.8727608294430571</v>
      </c>
      <c r="Y178" s="1">
        <f t="shared" si="166"/>
        <v>-2.2512617159336634</v>
      </c>
      <c r="Z178" s="1">
        <f t="shared" si="167"/>
        <v>2.2512617159336634</v>
      </c>
      <c r="AA178" s="1">
        <f t="shared" si="168"/>
        <v>0</v>
      </c>
      <c r="AB178" s="1">
        <f t="shared" si="169"/>
        <v>0.18255241467058592</v>
      </c>
      <c r="AC178" s="1" t="str">
        <f t="shared" si="170"/>
        <v>NO</v>
      </c>
      <c r="AD178" s="1" t="str">
        <f t="shared" si="171"/>
        <v>NO</v>
      </c>
      <c r="AE178" s="1" t="str">
        <f t="shared" si="172"/>
        <v>NO</v>
      </c>
      <c r="AF178" s="1" t="str">
        <f t="shared" si="173"/>
        <v>NO</v>
      </c>
      <c r="AG178" s="1" t="str">
        <f t="shared" si="174"/>
        <v>NO</v>
      </c>
      <c r="AH178" s="1" t="str">
        <f t="shared" si="175"/>
        <v>NO</v>
      </c>
      <c r="AI178">
        <v>2750.1</v>
      </c>
      <c r="AJ178">
        <v>2771.65</v>
      </c>
      <c r="AK178">
        <v>2731.3</v>
      </c>
      <c r="AL178">
        <v>2763.3</v>
      </c>
      <c r="AM178">
        <v>22.700000000000269</v>
      </c>
      <c r="AN178">
        <v>0.82828577683719884</v>
      </c>
      <c r="AO178" s="1">
        <f t="shared" si="176"/>
        <v>0.47998254608924307</v>
      </c>
      <c r="AP178" s="1">
        <f t="shared" si="177"/>
        <v>0.47998254608924307</v>
      </c>
      <c r="AQ178" s="1">
        <f t="shared" si="178"/>
        <v>0.30217493576520499</v>
      </c>
      <c r="AR178" s="1">
        <f t="shared" si="179"/>
        <v>0.68361150503617063</v>
      </c>
      <c r="AS178" t="str">
        <f t="shared" si="180"/>
        <v>NO</v>
      </c>
      <c r="AT178" t="str">
        <f t="shared" si="181"/>
        <v>NO</v>
      </c>
      <c r="AU178" t="str">
        <f t="shared" si="182"/>
        <v>NO</v>
      </c>
      <c r="AV178" t="str">
        <f t="shared" si="183"/>
        <v>NO</v>
      </c>
      <c r="AW178" t="str">
        <f t="shared" si="184"/>
        <v>NO</v>
      </c>
      <c r="AX178" t="str">
        <f t="shared" si="185"/>
        <v>NO</v>
      </c>
    </row>
    <row r="179" spans="1:50" x14ac:dyDescent="0.25">
      <c r="A179" t="s">
        <v>227</v>
      </c>
      <c r="B179">
        <v>476</v>
      </c>
      <c r="C179">
        <v>484</v>
      </c>
      <c r="D179">
        <v>475.15</v>
      </c>
      <c r="E179">
        <v>477.9</v>
      </c>
      <c r="F179">
        <v>2.049999999999955</v>
      </c>
      <c r="G179">
        <v>0.43080802773982441</v>
      </c>
      <c r="H179" s="1">
        <f t="shared" si="155"/>
        <v>0.39915966386554141</v>
      </c>
      <c r="I179" s="1">
        <f t="shared" si="156"/>
        <v>0.39915966386554141</v>
      </c>
      <c r="J179" s="1">
        <f t="shared" si="157"/>
        <v>1.2764176605984563</v>
      </c>
      <c r="K179" s="1">
        <f t="shared" si="158"/>
        <v>0.17857142857143335</v>
      </c>
      <c r="L179" s="1" t="str">
        <f t="shared" si="159"/>
        <v>NO</v>
      </c>
      <c r="M179" t="str">
        <f t="shared" si="160"/>
        <v>NO</v>
      </c>
      <c r="N179" t="str">
        <f t="shared" si="161"/>
        <v>NO</v>
      </c>
      <c r="O179" s="1" t="str">
        <f t="shared" si="162"/>
        <v>NO</v>
      </c>
      <c r="P179" s="1" t="str">
        <f t="shared" si="163"/>
        <v>NO</v>
      </c>
      <c r="Q179" s="1" t="str">
        <f t="shared" si="164"/>
        <v>NO</v>
      </c>
      <c r="R179" s="1" t="str">
        <f t="shared" si="165"/>
        <v>NO</v>
      </c>
      <c r="S179">
        <v>481.9</v>
      </c>
      <c r="T179">
        <v>484.25</v>
      </c>
      <c r="U179">
        <v>472.05</v>
      </c>
      <c r="V179">
        <v>475.85</v>
      </c>
      <c r="W179">
        <v>-1.25</v>
      </c>
      <c r="X179">
        <v>-0.26199958080067071</v>
      </c>
      <c r="Y179" s="1">
        <f t="shared" si="166"/>
        <v>-1.2554471882133127</v>
      </c>
      <c r="Z179" s="1">
        <f t="shared" si="167"/>
        <v>1.2554471882133127</v>
      </c>
      <c r="AA179" s="1">
        <f t="shared" si="168"/>
        <v>0.48765304004980758</v>
      </c>
      <c r="AB179" s="1">
        <f t="shared" si="169"/>
        <v>0.79857097824945078</v>
      </c>
      <c r="AC179" s="1" t="str">
        <f t="shared" si="170"/>
        <v>NO</v>
      </c>
      <c r="AD179" s="1" t="str">
        <f t="shared" si="171"/>
        <v>NO</v>
      </c>
      <c r="AE179" s="1" t="str">
        <f t="shared" si="172"/>
        <v>NO</v>
      </c>
      <c r="AF179" s="1" t="str">
        <f t="shared" si="173"/>
        <v>NO</v>
      </c>
      <c r="AG179" s="1" t="str">
        <f t="shared" si="174"/>
        <v>NO</v>
      </c>
      <c r="AH179" s="1" t="str">
        <f t="shared" si="175"/>
        <v>NO</v>
      </c>
      <c r="AI179">
        <v>478.75</v>
      </c>
      <c r="AJ179">
        <v>486.7</v>
      </c>
      <c r="AK179">
        <v>475.05</v>
      </c>
      <c r="AL179">
        <v>477.1</v>
      </c>
      <c r="AM179">
        <v>3</v>
      </c>
      <c r="AN179">
        <v>0.63277789495886938</v>
      </c>
      <c r="AO179" s="1">
        <f t="shared" si="176"/>
        <v>-0.34464751958224071</v>
      </c>
      <c r="AP179" s="1">
        <f t="shared" si="177"/>
        <v>0.34464751958224071</v>
      </c>
      <c r="AQ179" s="1">
        <f t="shared" si="178"/>
        <v>1.6605744125326349</v>
      </c>
      <c r="AR179" s="1">
        <f t="shared" si="179"/>
        <v>0.42967931251310237</v>
      </c>
      <c r="AS179" t="str">
        <f t="shared" si="180"/>
        <v>NO</v>
      </c>
      <c r="AT179" t="str">
        <f t="shared" si="181"/>
        <v>NO</v>
      </c>
      <c r="AU179" t="str">
        <f t="shared" si="182"/>
        <v>NO</v>
      </c>
      <c r="AV179" t="str">
        <f t="shared" si="183"/>
        <v>NO</v>
      </c>
      <c r="AW179" t="str">
        <f t="shared" si="184"/>
        <v>NO</v>
      </c>
      <c r="AX179" t="str">
        <f t="shared" si="185"/>
        <v>NO</v>
      </c>
    </row>
    <row r="180" spans="1:50" x14ac:dyDescent="0.25">
      <c r="A180" t="s">
        <v>228</v>
      </c>
      <c r="B180">
        <v>128.1</v>
      </c>
      <c r="C180">
        <v>130.30000000000001</v>
      </c>
      <c r="D180">
        <v>126.35</v>
      </c>
      <c r="E180">
        <v>129.65</v>
      </c>
      <c r="F180">
        <v>1.4000000000000059</v>
      </c>
      <c r="G180">
        <v>1.091617933723201</v>
      </c>
      <c r="H180" s="1">
        <f t="shared" si="155"/>
        <v>1.2099921935987599</v>
      </c>
      <c r="I180" s="1">
        <f t="shared" si="156"/>
        <v>1.2099921935987599</v>
      </c>
      <c r="J180" s="1">
        <f t="shared" si="157"/>
        <v>0.50134978789047868</v>
      </c>
      <c r="K180" s="1">
        <f t="shared" si="158"/>
        <v>1.3661202185792352</v>
      </c>
      <c r="L180" s="1" t="str">
        <f t="shared" si="159"/>
        <v>NO</v>
      </c>
      <c r="M180" t="str">
        <f t="shared" si="160"/>
        <v>NO</v>
      </c>
      <c r="N180" t="str">
        <f t="shared" si="161"/>
        <v>NO</v>
      </c>
      <c r="O180" s="1" t="str">
        <f t="shared" si="162"/>
        <v>NO</v>
      </c>
      <c r="P180" s="1" t="str">
        <f t="shared" si="163"/>
        <v>NO</v>
      </c>
      <c r="Q180" s="1" t="str">
        <f t="shared" si="164"/>
        <v>NO</v>
      </c>
      <c r="R180" s="1" t="str">
        <f t="shared" si="165"/>
        <v>NO</v>
      </c>
      <c r="S180">
        <v>129.80000000000001</v>
      </c>
      <c r="T180">
        <v>130.4</v>
      </c>
      <c r="U180">
        <v>127.8</v>
      </c>
      <c r="V180">
        <v>128.25</v>
      </c>
      <c r="W180">
        <v>0.5</v>
      </c>
      <c r="X180">
        <v>0.39138943248532287</v>
      </c>
      <c r="Y180" s="1">
        <f t="shared" si="166"/>
        <v>-1.1941448382126434</v>
      </c>
      <c r="Z180" s="1">
        <f t="shared" si="167"/>
        <v>1.1941448382126434</v>
      </c>
      <c r="AA180" s="1">
        <f t="shared" si="168"/>
        <v>0.46224961479198329</v>
      </c>
      <c r="AB180" s="1">
        <f t="shared" si="169"/>
        <v>0.35087719298245834</v>
      </c>
      <c r="AC180" s="1" t="str">
        <f t="shared" si="170"/>
        <v>NO</v>
      </c>
      <c r="AD180" s="1" t="str">
        <f t="shared" si="171"/>
        <v>NO</v>
      </c>
      <c r="AE180" s="1" t="str">
        <f t="shared" si="172"/>
        <v>NO</v>
      </c>
      <c r="AF180" s="1" t="str">
        <f t="shared" si="173"/>
        <v>NO</v>
      </c>
      <c r="AG180" s="1" t="str">
        <f t="shared" si="174"/>
        <v>NO</v>
      </c>
      <c r="AH180" s="1" t="str">
        <f t="shared" si="175"/>
        <v>NO</v>
      </c>
      <c r="AI180">
        <v>129.4</v>
      </c>
      <c r="AJ180">
        <v>130.05000000000001</v>
      </c>
      <c r="AK180">
        <v>126</v>
      </c>
      <c r="AL180">
        <v>127.75</v>
      </c>
      <c r="AM180">
        <v>0.79999999999999716</v>
      </c>
      <c r="AN180">
        <v>0.63016935801496421</v>
      </c>
      <c r="AO180" s="1">
        <f t="shared" si="176"/>
        <v>-1.2751159196290616</v>
      </c>
      <c r="AP180" s="1">
        <f t="shared" si="177"/>
        <v>1.2751159196290616</v>
      </c>
      <c r="AQ180" s="1">
        <f t="shared" si="178"/>
        <v>0.50231839258114808</v>
      </c>
      <c r="AR180" s="1">
        <f t="shared" si="179"/>
        <v>1.3698630136986301</v>
      </c>
      <c r="AS180" t="str">
        <f t="shared" si="180"/>
        <v>NO</v>
      </c>
      <c r="AT180" t="str">
        <f t="shared" si="181"/>
        <v>NO</v>
      </c>
      <c r="AU180" t="str">
        <f t="shared" si="182"/>
        <v>NO</v>
      </c>
      <c r="AV180" t="str">
        <f t="shared" si="183"/>
        <v>NO</v>
      </c>
      <c r="AW180" t="str">
        <f t="shared" si="184"/>
        <v>NO</v>
      </c>
      <c r="AX180" t="str">
        <f t="shared" si="185"/>
        <v>NO</v>
      </c>
    </row>
    <row r="181" spans="1:50" x14ac:dyDescent="0.25">
      <c r="A181" t="s">
        <v>229</v>
      </c>
      <c r="B181">
        <v>55</v>
      </c>
      <c r="C181">
        <v>56.15</v>
      </c>
      <c r="D181">
        <v>54.55</v>
      </c>
      <c r="E181">
        <v>54.75</v>
      </c>
      <c r="F181">
        <v>-0.45000000000000279</v>
      </c>
      <c r="G181">
        <v>-0.815217391304353</v>
      </c>
      <c r="H181" s="1">
        <f t="shared" si="155"/>
        <v>-0.45454545454545453</v>
      </c>
      <c r="I181" s="1">
        <f t="shared" si="156"/>
        <v>0.45454545454545453</v>
      </c>
      <c r="J181" s="1">
        <f t="shared" si="157"/>
        <v>2.0909090909090886</v>
      </c>
      <c r="K181" s="1">
        <f t="shared" si="158"/>
        <v>0.36529680365297323</v>
      </c>
      <c r="L181" s="1" t="str">
        <f t="shared" si="159"/>
        <v>NO</v>
      </c>
      <c r="M181" t="str">
        <f t="shared" si="160"/>
        <v>NO</v>
      </c>
      <c r="N181" t="str">
        <f t="shared" si="161"/>
        <v>YES</v>
      </c>
      <c r="O181" s="1" t="str">
        <f t="shared" si="162"/>
        <v>NO</v>
      </c>
      <c r="P181" s="1" t="str">
        <f t="shared" si="163"/>
        <v>NO</v>
      </c>
      <c r="Q181" s="1" t="str">
        <f t="shared" si="164"/>
        <v>NO</v>
      </c>
      <c r="R181" s="1" t="str">
        <f t="shared" si="165"/>
        <v>NO</v>
      </c>
      <c r="S181">
        <v>54.35</v>
      </c>
      <c r="T181">
        <v>55.55</v>
      </c>
      <c r="U181">
        <v>53.9</v>
      </c>
      <c r="V181">
        <v>55.2</v>
      </c>
      <c r="W181">
        <v>1.050000000000004</v>
      </c>
      <c r="X181">
        <v>1.93905817174516</v>
      </c>
      <c r="Y181" s="1">
        <f t="shared" si="166"/>
        <v>1.5639374425023025</v>
      </c>
      <c r="Z181" s="1">
        <f t="shared" si="167"/>
        <v>1.5639374425023025</v>
      </c>
      <c r="AA181" s="1">
        <f t="shared" si="168"/>
        <v>0.63405797101448236</v>
      </c>
      <c r="AB181" s="1">
        <f t="shared" si="169"/>
        <v>0.82796688132475216</v>
      </c>
      <c r="AC181" s="1" t="str">
        <f t="shared" si="170"/>
        <v>NO</v>
      </c>
      <c r="AD181" s="1" t="str">
        <f t="shared" si="171"/>
        <v>YES</v>
      </c>
      <c r="AE181" s="1" t="str">
        <f t="shared" si="172"/>
        <v>NO</v>
      </c>
      <c r="AF181" s="1" t="str">
        <f t="shared" si="173"/>
        <v>NO</v>
      </c>
      <c r="AG181" s="1" t="str">
        <f t="shared" si="174"/>
        <v>NO</v>
      </c>
      <c r="AH181" s="1" t="str">
        <f t="shared" si="175"/>
        <v>NO</v>
      </c>
      <c r="AI181">
        <v>53.55</v>
      </c>
      <c r="AJ181">
        <v>54.6</v>
      </c>
      <c r="AK181">
        <v>52.3</v>
      </c>
      <c r="AL181">
        <v>54.15</v>
      </c>
      <c r="AM181">
        <v>1.25</v>
      </c>
      <c r="AN181">
        <v>2.3629489603024569</v>
      </c>
      <c r="AO181" s="1">
        <f t="shared" si="176"/>
        <v>1.1204481792717114</v>
      </c>
      <c r="AP181" s="1">
        <f t="shared" si="177"/>
        <v>1.1204481792717114</v>
      </c>
      <c r="AQ181" s="1">
        <f t="shared" si="178"/>
        <v>0.83102493074792771</v>
      </c>
      <c r="AR181" s="1">
        <f t="shared" si="179"/>
        <v>2.3342670401493932</v>
      </c>
      <c r="AS181" t="str">
        <f t="shared" si="180"/>
        <v>NO</v>
      </c>
      <c r="AT181" t="str">
        <f t="shared" si="181"/>
        <v>NO</v>
      </c>
      <c r="AU181" t="str">
        <f t="shared" si="182"/>
        <v>NO</v>
      </c>
      <c r="AV181" t="str">
        <f t="shared" si="183"/>
        <v>YES</v>
      </c>
      <c r="AW181" t="str">
        <f t="shared" si="184"/>
        <v>NO</v>
      </c>
      <c r="AX181" t="str">
        <f t="shared" si="185"/>
        <v>NO</v>
      </c>
    </row>
    <row r="182" spans="1:50" x14ac:dyDescent="0.25">
      <c r="A182" t="s">
        <v>230</v>
      </c>
      <c r="B182">
        <v>392</v>
      </c>
      <c r="C182">
        <v>397.35</v>
      </c>
      <c r="D182">
        <v>389.6</v>
      </c>
      <c r="E182">
        <v>392.4</v>
      </c>
      <c r="F182">
        <v>-3.1000000000000232</v>
      </c>
      <c r="G182">
        <v>-0.78381795195955062</v>
      </c>
      <c r="H182" s="1">
        <f t="shared" si="155"/>
        <v>0.10204081632652481</v>
      </c>
      <c r="I182" s="1">
        <f t="shared" si="156"/>
        <v>0.10204081632652481</v>
      </c>
      <c r="J182" s="1">
        <f t="shared" si="157"/>
        <v>1.2614678899082685</v>
      </c>
      <c r="K182" s="1">
        <f t="shared" si="158"/>
        <v>0.6122448979591778</v>
      </c>
      <c r="L182" s="1" t="str">
        <f t="shared" si="159"/>
        <v>NO</v>
      </c>
      <c r="M182" t="str">
        <f t="shared" si="160"/>
        <v>NO</v>
      </c>
      <c r="N182" t="str">
        <f t="shared" si="161"/>
        <v>NO</v>
      </c>
      <c r="O182" s="1" t="str">
        <f t="shared" si="162"/>
        <v>NO</v>
      </c>
      <c r="P182" s="1" t="str">
        <f t="shared" si="163"/>
        <v>NO</v>
      </c>
      <c r="Q182" s="1" t="str">
        <f t="shared" si="164"/>
        <v>NO</v>
      </c>
      <c r="R182" s="1" t="str">
        <f t="shared" si="165"/>
        <v>NO</v>
      </c>
      <c r="S182">
        <v>397.6</v>
      </c>
      <c r="T182">
        <v>400</v>
      </c>
      <c r="U182">
        <v>391.8</v>
      </c>
      <c r="V182">
        <v>395.5</v>
      </c>
      <c r="W182">
        <v>1.649999999999977</v>
      </c>
      <c r="X182">
        <v>0.41894122127713013</v>
      </c>
      <c r="Y182" s="1">
        <f t="shared" si="166"/>
        <v>-0.52816901408451278</v>
      </c>
      <c r="Z182" s="1">
        <f t="shared" si="167"/>
        <v>0.52816901408451278</v>
      </c>
      <c r="AA182" s="1">
        <f t="shared" si="168"/>
        <v>0.60362173038228795</v>
      </c>
      <c r="AB182" s="1">
        <f t="shared" si="169"/>
        <v>0.93552465233880877</v>
      </c>
      <c r="AC182" s="1" t="str">
        <f t="shared" si="170"/>
        <v>NO</v>
      </c>
      <c r="AD182" s="1" t="str">
        <f t="shared" si="171"/>
        <v>NO</v>
      </c>
      <c r="AE182" s="1" t="str">
        <f t="shared" si="172"/>
        <v>NO</v>
      </c>
      <c r="AF182" s="1" t="str">
        <f t="shared" si="173"/>
        <v>NO</v>
      </c>
      <c r="AG182" s="1" t="str">
        <f t="shared" si="174"/>
        <v>NO</v>
      </c>
      <c r="AH182" s="1" t="str">
        <f t="shared" si="175"/>
        <v>NO</v>
      </c>
      <c r="AI182">
        <v>377.1</v>
      </c>
      <c r="AJ182">
        <v>395.9</v>
      </c>
      <c r="AK182">
        <v>375.2</v>
      </c>
      <c r="AL182">
        <v>393.85</v>
      </c>
      <c r="AM182">
        <v>19.950000000000049</v>
      </c>
      <c r="AN182">
        <v>5.3356512436480461</v>
      </c>
      <c r="AO182" s="1">
        <f t="shared" si="176"/>
        <v>4.4417926279501456</v>
      </c>
      <c r="AP182" s="1">
        <f t="shared" si="177"/>
        <v>4.4417926279501456</v>
      </c>
      <c r="AQ182" s="1">
        <f t="shared" si="178"/>
        <v>0.52050272946552101</v>
      </c>
      <c r="AR182" s="1">
        <f t="shared" si="179"/>
        <v>0.50384513391674202</v>
      </c>
      <c r="AS182" t="str">
        <f t="shared" si="180"/>
        <v>NO</v>
      </c>
      <c r="AT182" t="str">
        <f t="shared" si="181"/>
        <v>NO</v>
      </c>
      <c r="AU182" t="str">
        <f t="shared" si="182"/>
        <v>NO</v>
      </c>
      <c r="AV182" t="str">
        <f t="shared" si="183"/>
        <v>NO</v>
      </c>
      <c r="AW182" t="str">
        <f t="shared" si="184"/>
        <v>NO</v>
      </c>
      <c r="AX182" t="str">
        <f t="shared" si="185"/>
        <v>NO</v>
      </c>
    </row>
    <row r="183" spans="1:50" x14ac:dyDescent="0.25">
      <c r="A183" t="s">
        <v>231</v>
      </c>
      <c r="B183">
        <v>820.6</v>
      </c>
      <c r="C183">
        <v>852.9</v>
      </c>
      <c r="D183">
        <v>819.6</v>
      </c>
      <c r="E183">
        <v>849.85</v>
      </c>
      <c r="F183">
        <v>25.700000000000049</v>
      </c>
      <c r="G183">
        <v>3.118364375417102</v>
      </c>
      <c r="H183" s="1">
        <f t="shared" si="155"/>
        <v>3.5644650255910308</v>
      </c>
      <c r="I183" s="1">
        <f t="shared" si="156"/>
        <v>3.5644650255910308</v>
      </c>
      <c r="J183" s="1">
        <f t="shared" si="157"/>
        <v>0.35888686238747475</v>
      </c>
      <c r="K183" s="1">
        <f t="shared" si="158"/>
        <v>0.12186205215695832</v>
      </c>
      <c r="L183" s="1" t="str">
        <f t="shared" si="159"/>
        <v>NO</v>
      </c>
      <c r="M183" t="str">
        <f t="shared" si="160"/>
        <v>NO</v>
      </c>
      <c r="N183" t="str">
        <f t="shared" si="161"/>
        <v>NO</v>
      </c>
      <c r="O183" s="1" t="str">
        <f t="shared" si="162"/>
        <v>NO</v>
      </c>
      <c r="P183" s="1" t="str">
        <f t="shared" si="163"/>
        <v>NO</v>
      </c>
      <c r="Q183" s="1" t="str">
        <f t="shared" si="164"/>
        <v>NO</v>
      </c>
      <c r="R183" s="1" t="str">
        <f t="shared" si="165"/>
        <v>NO</v>
      </c>
      <c r="S183">
        <v>828</v>
      </c>
      <c r="T183">
        <v>836.6</v>
      </c>
      <c r="U183">
        <v>817.6</v>
      </c>
      <c r="V183">
        <v>824.15</v>
      </c>
      <c r="W183">
        <v>1.399999999999977</v>
      </c>
      <c r="X183">
        <v>0.17016104527498971</v>
      </c>
      <c r="Y183" s="1">
        <f t="shared" si="166"/>
        <v>-0.46497584541063075</v>
      </c>
      <c r="Z183" s="1">
        <f t="shared" si="167"/>
        <v>0.46497584541063075</v>
      </c>
      <c r="AA183" s="1">
        <f t="shared" si="168"/>
        <v>1.0386473429951719</v>
      </c>
      <c r="AB183" s="1">
        <f t="shared" si="169"/>
        <v>0.79475823575804827</v>
      </c>
      <c r="AC183" s="1" t="str">
        <f t="shared" si="170"/>
        <v>NO</v>
      </c>
      <c r="AD183" s="1" t="str">
        <f t="shared" si="171"/>
        <v>NO</v>
      </c>
      <c r="AE183" s="1" t="str">
        <f t="shared" si="172"/>
        <v>NO</v>
      </c>
      <c r="AF183" s="1" t="str">
        <f t="shared" si="173"/>
        <v>NO</v>
      </c>
      <c r="AG183" s="1" t="str">
        <f t="shared" si="174"/>
        <v>NO</v>
      </c>
      <c r="AH183" s="1" t="str">
        <f t="shared" si="175"/>
        <v>NO</v>
      </c>
      <c r="AI183">
        <v>813.2</v>
      </c>
      <c r="AJ183">
        <v>828.3</v>
      </c>
      <c r="AK183">
        <v>798.8</v>
      </c>
      <c r="AL183">
        <v>822.75</v>
      </c>
      <c r="AM183">
        <v>10.350000000000019</v>
      </c>
      <c r="AN183">
        <v>1.274002954209752</v>
      </c>
      <c r="AO183" s="1">
        <f t="shared" si="176"/>
        <v>1.1743728480078646</v>
      </c>
      <c r="AP183" s="1">
        <f t="shared" si="177"/>
        <v>1.1743728480078646</v>
      </c>
      <c r="AQ183" s="1">
        <f t="shared" si="178"/>
        <v>0.67456700091157151</v>
      </c>
      <c r="AR183" s="1">
        <f t="shared" si="179"/>
        <v>1.7707820954254907</v>
      </c>
      <c r="AS183" t="str">
        <f t="shared" si="180"/>
        <v>NO</v>
      </c>
      <c r="AT183" t="str">
        <f t="shared" si="181"/>
        <v>NO</v>
      </c>
      <c r="AU183" t="str">
        <f t="shared" si="182"/>
        <v>NO</v>
      </c>
      <c r="AV183" t="str">
        <f t="shared" si="183"/>
        <v>NO</v>
      </c>
      <c r="AW183" t="str">
        <f t="shared" si="184"/>
        <v>NO</v>
      </c>
      <c r="AX183" t="str">
        <f t="shared" si="185"/>
        <v>NO</v>
      </c>
    </row>
    <row r="184" spans="1:50" x14ac:dyDescent="0.25">
      <c r="A184" t="s">
        <v>232</v>
      </c>
      <c r="B184">
        <v>785</v>
      </c>
      <c r="C184">
        <v>794.9</v>
      </c>
      <c r="D184">
        <v>772</v>
      </c>
      <c r="E184">
        <v>781.4</v>
      </c>
      <c r="F184">
        <v>-3.3500000000000232</v>
      </c>
      <c r="G184">
        <v>-0.42688754380376198</v>
      </c>
      <c r="H184" s="1">
        <f t="shared" si="155"/>
        <v>-0.45859872611465258</v>
      </c>
      <c r="I184" s="1">
        <f t="shared" si="156"/>
        <v>0.45859872611465258</v>
      </c>
      <c r="J184" s="1">
        <f t="shared" si="157"/>
        <v>1.2611464968152837</v>
      </c>
      <c r="K184" s="1">
        <f t="shared" si="158"/>
        <v>1.2029690299462474</v>
      </c>
      <c r="L184" s="1" t="str">
        <f t="shared" si="159"/>
        <v>NO</v>
      </c>
      <c r="M184" t="str">
        <f t="shared" si="160"/>
        <v>NO</v>
      </c>
      <c r="N184" t="str">
        <f t="shared" si="161"/>
        <v>NO</v>
      </c>
      <c r="O184" s="1" t="str">
        <f t="shared" si="162"/>
        <v>NO</v>
      </c>
      <c r="P184" s="1" t="str">
        <f t="shared" si="163"/>
        <v>NO</v>
      </c>
      <c r="Q184" s="1" t="str">
        <f t="shared" si="164"/>
        <v>NO</v>
      </c>
      <c r="R184" s="1" t="str">
        <f t="shared" si="165"/>
        <v>NO</v>
      </c>
      <c r="S184">
        <v>788</v>
      </c>
      <c r="T184">
        <v>788</v>
      </c>
      <c r="U184">
        <v>772</v>
      </c>
      <c r="V184">
        <v>784.75</v>
      </c>
      <c r="W184">
        <v>4.3999999999999773</v>
      </c>
      <c r="X184">
        <v>0.56384955468699649</v>
      </c>
      <c r="Y184" s="1">
        <f t="shared" si="166"/>
        <v>-0.4124365482233503</v>
      </c>
      <c r="Z184" s="1">
        <f t="shared" si="167"/>
        <v>0.4124365482233503</v>
      </c>
      <c r="AA184" s="1">
        <f t="shared" si="168"/>
        <v>0</v>
      </c>
      <c r="AB184" s="1">
        <f t="shared" si="169"/>
        <v>1.6247212488053522</v>
      </c>
      <c r="AC184" s="1" t="str">
        <f t="shared" si="170"/>
        <v>NO</v>
      </c>
      <c r="AD184" s="1" t="str">
        <f t="shared" si="171"/>
        <v>NO</v>
      </c>
      <c r="AE184" s="1" t="str">
        <f t="shared" si="172"/>
        <v>NO</v>
      </c>
      <c r="AF184" s="1" t="str">
        <f t="shared" si="173"/>
        <v>NO</v>
      </c>
      <c r="AG184" s="1" t="str">
        <f t="shared" si="174"/>
        <v>NO</v>
      </c>
      <c r="AH184" s="1" t="str">
        <f t="shared" si="175"/>
        <v>NO</v>
      </c>
      <c r="AI184">
        <v>764.9</v>
      </c>
      <c r="AJ184">
        <v>785</v>
      </c>
      <c r="AK184">
        <v>757.65</v>
      </c>
      <c r="AL184">
        <v>780.35</v>
      </c>
      <c r="AM184">
        <v>20.75</v>
      </c>
      <c r="AN184">
        <v>2.7317008952080042</v>
      </c>
      <c r="AO184" s="1">
        <f t="shared" si="176"/>
        <v>2.0198718786769576</v>
      </c>
      <c r="AP184" s="1">
        <f t="shared" si="177"/>
        <v>2.0198718786769576</v>
      </c>
      <c r="AQ184" s="1">
        <f t="shared" si="178"/>
        <v>0.59588646120330335</v>
      </c>
      <c r="AR184" s="1">
        <f t="shared" si="179"/>
        <v>0.94783631847300298</v>
      </c>
      <c r="AS184" t="str">
        <f t="shared" si="180"/>
        <v>NO</v>
      </c>
      <c r="AT184" t="str">
        <f t="shared" si="181"/>
        <v>NO</v>
      </c>
      <c r="AU184" t="str">
        <f t="shared" si="182"/>
        <v>NO</v>
      </c>
      <c r="AV184" t="str">
        <f t="shared" si="183"/>
        <v>NO</v>
      </c>
      <c r="AW184" t="str">
        <f t="shared" si="184"/>
        <v>NO</v>
      </c>
      <c r="AX184" t="str">
        <f t="shared" si="185"/>
        <v>NO</v>
      </c>
    </row>
    <row r="185" spans="1:50" x14ac:dyDescent="0.25">
      <c r="A185" t="s">
        <v>233</v>
      </c>
      <c r="B185">
        <v>1230</v>
      </c>
      <c r="C185">
        <v>1245.55</v>
      </c>
      <c r="D185">
        <v>1217.0999999999999</v>
      </c>
      <c r="E185">
        <v>1233.5</v>
      </c>
      <c r="F185">
        <v>4.7000000000000446</v>
      </c>
      <c r="G185">
        <v>0.3824869791666704</v>
      </c>
      <c r="H185" s="1">
        <f t="shared" si="155"/>
        <v>0.28455284552845528</v>
      </c>
      <c r="I185" s="1">
        <f t="shared" si="156"/>
        <v>0.28455284552845528</v>
      </c>
      <c r="J185" s="1">
        <f t="shared" si="157"/>
        <v>0.97689501418726821</v>
      </c>
      <c r="K185" s="1">
        <f t="shared" si="158"/>
        <v>1.0487804878048854</v>
      </c>
      <c r="L185" s="1" t="str">
        <f t="shared" si="159"/>
        <v>NO</v>
      </c>
      <c r="M185" t="str">
        <f t="shared" si="160"/>
        <v>NO</v>
      </c>
      <c r="N185" t="str">
        <f t="shared" si="161"/>
        <v>NO</v>
      </c>
      <c r="O185" s="1" t="str">
        <f t="shared" si="162"/>
        <v>NO</v>
      </c>
      <c r="P185" s="1" t="str">
        <f t="shared" si="163"/>
        <v>NO</v>
      </c>
      <c r="Q185" s="1" t="str">
        <f t="shared" si="164"/>
        <v>NO</v>
      </c>
      <c r="R185" s="1" t="str">
        <f t="shared" si="165"/>
        <v>NO</v>
      </c>
      <c r="S185">
        <v>1225.0999999999999</v>
      </c>
      <c r="T185">
        <v>1234.5999999999999</v>
      </c>
      <c r="U185">
        <v>1213.0999999999999</v>
      </c>
      <c r="V185">
        <v>1228.8</v>
      </c>
      <c r="W185">
        <v>5.6499999999998636</v>
      </c>
      <c r="X185">
        <v>0.46192208641620919</v>
      </c>
      <c r="Y185" s="1">
        <f t="shared" si="166"/>
        <v>0.30201616194596731</v>
      </c>
      <c r="Z185" s="1">
        <f t="shared" si="167"/>
        <v>0.30201616194596731</v>
      </c>
      <c r="AA185" s="1">
        <f t="shared" si="168"/>
        <v>0.47200520833332965</v>
      </c>
      <c r="AB185" s="1">
        <f t="shared" si="169"/>
        <v>0.97951187658150363</v>
      </c>
      <c r="AC185" s="1" t="str">
        <f t="shared" si="170"/>
        <v>NO</v>
      </c>
      <c r="AD185" s="1" t="str">
        <f t="shared" si="171"/>
        <v>NO</v>
      </c>
      <c r="AE185" s="1" t="str">
        <f t="shared" si="172"/>
        <v>NO</v>
      </c>
      <c r="AF185" s="1" t="str">
        <f t="shared" si="173"/>
        <v>NO</v>
      </c>
      <c r="AG185" s="1" t="str">
        <f t="shared" si="174"/>
        <v>NO</v>
      </c>
      <c r="AH185" s="1" t="str">
        <f t="shared" si="175"/>
        <v>NO</v>
      </c>
      <c r="AI185">
        <v>1216.05</v>
      </c>
      <c r="AJ185">
        <v>1240.05</v>
      </c>
      <c r="AK185">
        <v>1216</v>
      </c>
      <c r="AL185">
        <v>1223.1500000000001</v>
      </c>
      <c r="AM185">
        <v>9.5500000000001819</v>
      </c>
      <c r="AN185">
        <v>0.78691496374424708</v>
      </c>
      <c r="AO185" s="1">
        <f t="shared" si="176"/>
        <v>0.58385757164591401</v>
      </c>
      <c r="AP185" s="1">
        <f t="shared" si="177"/>
        <v>0.58385757164591401</v>
      </c>
      <c r="AQ185" s="1">
        <f t="shared" si="178"/>
        <v>1.3816784531741702</v>
      </c>
      <c r="AR185" s="1">
        <f t="shared" si="179"/>
        <v>4.1116730397561382E-3</v>
      </c>
      <c r="AS185" t="str">
        <f t="shared" si="180"/>
        <v>NO</v>
      </c>
      <c r="AT185" t="str">
        <f t="shared" si="181"/>
        <v>NO</v>
      </c>
      <c r="AU185" t="str">
        <f t="shared" si="182"/>
        <v>NO</v>
      </c>
      <c r="AV185" t="str">
        <f t="shared" si="183"/>
        <v>NO</v>
      </c>
      <c r="AW185" t="str">
        <f t="shared" si="184"/>
        <v>NO</v>
      </c>
      <c r="AX185" t="str">
        <f t="shared" si="185"/>
        <v>NO</v>
      </c>
    </row>
    <row r="186" spans="1:50" x14ac:dyDescent="0.25">
      <c r="A186" t="s">
        <v>234</v>
      </c>
      <c r="B186">
        <v>2673.1</v>
      </c>
      <c r="C186">
        <v>2728.5</v>
      </c>
      <c r="D186">
        <v>2649</v>
      </c>
      <c r="E186">
        <v>2711.65</v>
      </c>
      <c r="F186">
        <v>38.550000000000182</v>
      </c>
      <c r="G186">
        <v>1.442145823201533</v>
      </c>
      <c r="H186" s="1">
        <f t="shared" si="155"/>
        <v>1.4421458232015332</v>
      </c>
      <c r="I186" s="1">
        <f t="shared" si="156"/>
        <v>1.4421458232015332</v>
      </c>
      <c r="J186" s="1">
        <f t="shared" si="157"/>
        <v>0.62139287887448258</v>
      </c>
      <c r="K186" s="1">
        <f t="shared" si="158"/>
        <v>0.90157495043207914</v>
      </c>
      <c r="L186" s="1" t="str">
        <f t="shared" si="159"/>
        <v>NO</v>
      </c>
      <c r="M186" t="str">
        <f t="shared" si="160"/>
        <v>NO</v>
      </c>
      <c r="N186" t="str">
        <f t="shared" si="161"/>
        <v>NO</v>
      </c>
      <c r="O186" s="1" t="str">
        <f t="shared" si="162"/>
        <v>NO</v>
      </c>
      <c r="P186" s="1" t="str">
        <f t="shared" si="163"/>
        <v>NO</v>
      </c>
      <c r="Q186" s="1" t="str">
        <f t="shared" si="164"/>
        <v>NO</v>
      </c>
      <c r="R186" s="1" t="str">
        <f t="shared" si="165"/>
        <v>NO</v>
      </c>
      <c r="S186">
        <v>2739.8</v>
      </c>
      <c r="T186">
        <v>2744</v>
      </c>
      <c r="U186">
        <v>2662.2</v>
      </c>
      <c r="V186">
        <v>2673.1</v>
      </c>
      <c r="W186">
        <v>-71.099999999999909</v>
      </c>
      <c r="X186">
        <v>-2.590919029225272</v>
      </c>
      <c r="Y186" s="1">
        <f t="shared" si="166"/>
        <v>-2.4344842689247486</v>
      </c>
      <c r="Z186" s="1">
        <f t="shared" si="167"/>
        <v>2.4344842689247486</v>
      </c>
      <c r="AA186" s="1">
        <f t="shared" si="168"/>
        <v>0.15329586101174603</v>
      </c>
      <c r="AB186" s="1">
        <f t="shared" si="169"/>
        <v>0.40776626388837273</v>
      </c>
      <c r="AC186" s="1" t="str">
        <f t="shared" si="170"/>
        <v>NO</v>
      </c>
      <c r="AD186" s="1" t="str">
        <f t="shared" si="171"/>
        <v>NO</v>
      </c>
      <c r="AE186" s="1" t="str">
        <f t="shared" si="172"/>
        <v>NO</v>
      </c>
      <c r="AF186" s="1" t="str">
        <f t="shared" si="173"/>
        <v>NO</v>
      </c>
      <c r="AG186" s="1" t="str">
        <f t="shared" si="174"/>
        <v>NO</v>
      </c>
      <c r="AH186" s="1" t="str">
        <f t="shared" si="175"/>
        <v>NO</v>
      </c>
      <c r="AI186">
        <v>2730</v>
      </c>
      <c r="AJ186">
        <v>2775</v>
      </c>
      <c r="AK186">
        <v>2682.5</v>
      </c>
      <c r="AL186">
        <v>2744.2</v>
      </c>
      <c r="AM186">
        <v>23</v>
      </c>
      <c r="AN186">
        <v>0.84521534617080696</v>
      </c>
      <c r="AO186" s="1">
        <f t="shared" si="176"/>
        <v>0.52014652014651352</v>
      </c>
      <c r="AP186" s="1">
        <f t="shared" si="177"/>
        <v>0.52014652014651352</v>
      </c>
      <c r="AQ186" s="1">
        <f t="shared" si="178"/>
        <v>1.1223671744042045</v>
      </c>
      <c r="AR186" s="1">
        <f t="shared" si="179"/>
        <v>1.73992673992674</v>
      </c>
      <c r="AS186" t="str">
        <f t="shared" si="180"/>
        <v>NO</v>
      </c>
      <c r="AT186" t="str">
        <f t="shared" si="181"/>
        <v>NO</v>
      </c>
      <c r="AU186" t="str">
        <f t="shared" si="182"/>
        <v>NO</v>
      </c>
      <c r="AV186" t="str">
        <f t="shared" si="183"/>
        <v>NO</v>
      </c>
      <c r="AW186" t="str">
        <f t="shared" si="184"/>
        <v>NO</v>
      </c>
      <c r="AX186" t="str">
        <f t="shared" si="185"/>
        <v>NO</v>
      </c>
    </row>
    <row r="187" spans="1:50" x14ac:dyDescent="0.25">
      <c r="A187" t="s">
        <v>235</v>
      </c>
      <c r="B187">
        <v>304.39999999999998</v>
      </c>
      <c r="C187">
        <v>304.8</v>
      </c>
      <c r="D187">
        <v>300.3</v>
      </c>
      <c r="E187">
        <v>302.35000000000002</v>
      </c>
      <c r="F187">
        <v>-1.8499999999999659</v>
      </c>
      <c r="G187">
        <v>-0.60815253122944313</v>
      </c>
      <c r="H187" s="1">
        <f t="shared" si="155"/>
        <v>-0.67345597897501797</v>
      </c>
      <c r="I187" s="1">
        <f t="shared" si="156"/>
        <v>0.67345597897501797</v>
      </c>
      <c r="J187" s="1">
        <f t="shared" si="157"/>
        <v>0.13140604467806641</v>
      </c>
      <c r="K187" s="1">
        <f t="shared" si="158"/>
        <v>0.67802215974863944</v>
      </c>
      <c r="L187" s="1" t="str">
        <f t="shared" si="159"/>
        <v>NO</v>
      </c>
      <c r="M187" t="str">
        <f t="shared" si="160"/>
        <v>NO</v>
      </c>
      <c r="N187" t="str">
        <f t="shared" si="161"/>
        <v>NO</v>
      </c>
      <c r="O187" s="1" t="str">
        <f t="shared" si="162"/>
        <v>NO</v>
      </c>
      <c r="P187" s="1" t="str">
        <f t="shared" si="163"/>
        <v>NO</v>
      </c>
      <c r="Q187" s="1" t="str">
        <f t="shared" si="164"/>
        <v>NO</v>
      </c>
      <c r="R187" s="1" t="str">
        <f t="shared" si="165"/>
        <v>NO</v>
      </c>
      <c r="S187">
        <v>304</v>
      </c>
      <c r="T187">
        <v>306.3</v>
      </c>
      <c r="U187">
        <v>301.5</v>
      </c>
      <c r="V187">
        <v>304.2</v>
      </c>
      <c r="W187">
        <v>1.5500000000000109</v>
      </c>
      <c r="X187">
        <v>0.51214273913762154</v>
      </c>
      <c r="Y187" s="1">
        <f t="shared" si="166"/>
        <v>6.578947368420679E-2</v>
      </c>
      <c r="Z187" s="1">
        <f t="shared" si="167"/>
        <v>6.578947368420679E-2</v>
      </c>
      <c r="AA187" s="1">
        <f t="shared" si="168"/>
        <v>0.69033530571992863</v>
      </c>
      <c r="AB187" s="1">
        <f t="shared" si="169"/>
        <v>0.82236842105263153</v>
      </c>
      <c r="AC187" s="1" t="str">
        <f t="shared" si="170"/>
        <v>NO</v>
      </c>
      <c r="AD187" s="1" t="str">
        <f t="shared" si="171"/>
        <v>NO</v>
      </c>
      <c r="AE187" s="1" t="str">
        <f t="shared" si="172"/>
        <v>NO</v>
      </c>
      <c r="AF187" s="1" t="str">
        <f t="shared" si="173"/>
        <v>NO</v>
      </c>
      <c r="AG187" s="1" t="str">
        <f t="shared" si="174"/>
        <v>NO</v>
      </c>
      <c r="AH187" s="1" t="str">
        <f t="shared" si="175"/>
        <v>NO</v>
      </c>
      <c r="AI187">
        <v>294.5</v>
      </c>
      <c r="AJ187">
        <v>303.75</v>
      </c>
      <c r="AK187">
        <v>294.5</v>
      </c>
      <c r="AL187">
        <v>302.64999999999998</v>
      </c>
      <c r="AM187">
        <v>7.6999999999999886</v>
      </c>
      <c r="AN187">
        <v>2.610611968130188</v>
      </c>
      <c r="AO187" s="1">
        <f t="shared" si="176"/>
        <v>2.7674023769100091</v>
      </c>
      <c r="AP187" s="1">
        <f t="shared" si="177"/>
        <v>2.7674023769100091</v>
      </c>
      <c r="AQ187" s="1">
        <f t="shared" si="178"/>
        <v>0.36345613745251043</v>
      </c>
      <c r="AR187" s="1">
        <f t="shared" si="179"/>
        <v>0</v>
      </c>
      <c r="AS187" t="str">
        <f t="shared" si="180"/>
        <v>NO</v>
      </c>
      <c r="AT187" t="str">
        <f t="shared" si="181"/>
        <v>NO</v>
      </c>
      <c r="AU187" t="str">
        <f t="shared" si="182"/>
        <v>NO</v>
      </c>
      <c r="AV187" t="str">
        <f t="shared" si="183"/>
        <v>NO</v>
      </c>
      <c r="AW187" t="str">
        <f t="shared" si="184"/>
        <v>NO</v>
      </c>
      <c r="AX187" t="str">
        <f t="shared" si="185"/>
        <v>NO</v>
      </c>
    </row>
    <row r="188" spans="1:50" x14ac:dyDescent="0.25">
      <c r="A188" t="s">
        <v>236</v>
      </c>
      <c r="B188">
        <v>642.5</v>
      </c>
      <c r="C188">
        <v>664.95</v>
      </c>
      <c r="D188">
        <v>637.15</v>
      </c>
      <c r="E188">
        <v>640.4</v>
      </c>
      <c r="F188">
        <v>-6.1000000000000227</v>
      </c>
      <c r="G188">
        <v>-0.94354215003867337</v>
      </c>
      <c r="H188" s="1">
        <f t="shared" si="155"/>
        <v>-0.32684824902724091</v>
      </c>
      <c r="I188" s="1">
        <f t="shared" si="156"/>
        <v>0.32684824902724091</v>
      </c>
      <c r="J188" s="1">
        <f t="shared" si="157"/>
        <v>3.4941634241245203</v>
      </c>
      <c r="K188" s="1">
        <f t="shared" si="158"/>
        <v>0.50749531542785764</v>
      </c>
      <c r="L188" s="1" t="str">
        <f t="shared" si="159"/>
        <v>NO</v>
      </c>
      <c r="M188" t="str">
        <f t="shared" si="160"/>
        <v>NO</v>
      </c>
      <c r="N188" t="str">
        <f t="shared" si="161"/>
        <v>YES</v>
      </c>
      <c r="O188" s="1" t="str">
        <f t="shared" si="162"/>
        <v>NO</v>
      </c>
      <c r="P188" s="1" t="str">
        <f t="shared" si="163"/>
        <v>NO</v>
      </c>
      <c r="Q188" s="1" t="str">
        <f t="shared" si="164"/>
        <v>NO</v>
      </c>
      <c r="R188" s="1" t="str">
        <f t="shared" si="165"/>
        <v>NO</v>
      </c>
      <c r="S188">
        <v>668.5</v>
      </c>
      <c r="T188">
        <v>668.5</v>
      </c>
      <c r="U188">
        <v>642.29999999999995</v>
      </c>
      <c r="V188">
        <v>646.5</v>
      </c>
      <c r="W188">
        <v>-16.350000000000019</v>
      </c>
      <c r="X188">
        <v>-2.4666214075582742</v>
      </c>
      <c r="Y188" s="1">
        <f t="shared" si="166"/>
        <v>-3.2909498878085266</v>
      </c>
      <c r="Z188" s="1">
        <f t="shared" si="167"/>
        <v>3.2909498878085266</v>
      </c>
      <c r="AA188" s="1">
        <f t="shared" si="168"/>
        <v>0</v>
      </c>
      <c r="AB188" s="1">
        <f t="shared" si="169"/>
        <v>0.6496519721577797</v>
      </c>
      <c r="AC188" s="1" t="str">
        <f t="shared" si="170"/>
        <v>NO</v>
      </c>
      <c r="AD188" s="1" t="str">
        <f t="shared" si="171"/>
        <v>NO</v>
      </c>
      <c r="AE188" s="1" t="str">
        <f t="shared" si="172"/>
        <v>NO</v>
      </c>
      <c r="AF188" s="1" t="str">
        <f t="shared" si="173"/>
        <v>NO</v>
      </c>
      <c r="AG188" s="1" t="str">
        <f t="shared" si="174"/>
        <v>NO</v>
      </c>
      <c r="AH188" s="1" t="str">
        <f t="shared" si="175"/>
        <v>NO</v>
      </c>
      <c r="AI188">
        <v>655.1</v>
      </c>
      <c r="AJ188">
        <v>675</v>
      </c>
      <c r="AK188">
        <v>655.1</v>
      </c>
      <c r="AL188">
        <v>662.85</v>
      </c>
      <c r="AM188">
        <v>8.9500000000000455</v>
      </c>
      <c r="AN188">
        <v>1.3687108120507789</v>
      </c>
      <c r="AO188" s="1">
        <f t="shared" si="176"/>
        <v>1.1830254922912531</v>
      </c>
      <c r="AP188" s="1">
        <f t="shared" si="177"/>
        <v>1.1830254922912531</v>
      </c>
      <c r="AQ188" s="1">
        <f t="shared" si="178"/>
        <v>1.8329938900203631</v>
      </c>
      <c r="AR188" s="1">
        <f t="shared" si="179"/>
        <v>0</v>
      </c>
      <c r="AS188" t="str">
        <f t="shared" si="180"/>
        <v>NO</v>
      </c>
      <c r="AT188" t="str">
        <f t="shared" si="181"/>
        <v>NO</v>
      </c>
      <c r="AU188" t="str">
        <f t="shared" si="182"/>
        <v>NO</v>
      </c>
      <c r="AV188" t="str">
        <f t="shared" si="183"/>
        <v>NO</v>
      </c>
      <c r="AW188" t="str">
        <f t="shared" si="184"/>
        <v>NO</v>
      </c>
      <c r="AX188" t="str">
        <f t="shared" si="185"/>
        <v>NO</v>
      </c>
    </row>
    <row r="189" spans="1:50" x14ac:dyDescent="0.25">
      <c r="A189" t="s">
        <v>237</v>
      </c>
      <c r="B189">
        <v>464</v>
      </c>
      <c r="C189">
        <v>467.7</v>
      </c>
      <c r="D189">
        <v>453.95</v>
      </c>
      <c r="E189">
        <v>455.95</v>
      </c>
      <c r="F189">
        <v>-7.5</v>
      </c>
      <c r="G189">
        <v>-1.6182975509763731</v>
      </c>
      <c r="H189" s="1">
        <f t="shared" si="155"/>
        <v>-1.7349137931034506</v>
      </c>
      <c r="I189" s="1">
        <f t="shared" si="156"/>
        <v>1.7349137931034506</v>
      </c>
      <c r="J189" s="1">
        <f t="shared" si="157"/>
        <v>0.79741379310344584</v>
      </c>
      <c r="K189" s="1">
        <f t="shared" si="158"/>
        <v>0.43864458822239283</v>
      </c>
      <c r="L189" s="1" t="str">
        <f t="shared" si="159"/>
        <v>NO</v>
      </c>
      <c r="M189" t="str">
        <f t="shared" si="160"/>
        <v>NO</v>
      </c>
      <c r="N189" t="str">
        <f t="shared" si="161"/>
        <v>NO</v>
      </c>
      <c r="O189" s="1" t="str">
        <f t="shared" si="162"/>
        <v>NO</v>
      </c>
      <c r="P189" s="1" t="str">
        <f t="shared" si="163"/>
        <v>NO</v>
      </c>
      <c r="Q189" s="1" t="str">
        <f t="shared" si="164"/>
        <v>NO</v>
      </c>
      <c r="R189" s="1" t="str">
        <f t="shared" si="165"/>
        <v>NO</v>
      </c>
      <c r="S189">
        <v>474.8</v>
      </c>
      <c r="T189">
        <v>474.8</v>
      </c>
      <c r="U189">
        <v>447.5</v>
      </c>
      <c r="V189">
        <v>463.45</v>
      </c>
      <c r="W189">
        <v>-3.5</v>
      </c>
      <c r="X189">
        <v>-0.74954491915622656</v>
      </c>
      <c r="Y189" s="1">
        <f t="shared" si="166"/>
        <v>-2.3904802021904006</v>
      </c>
      <c r="Z189" s="1">
        <f t="shared" si="167"/>
        <v>2.3904802021904006</v>
      </c>
      <c r="AA189" s="1">
        <f t="shared" si="168"/>
        <v>0</v>
      </c>
      <c r="AB189" s="1">
        <f t="shared" si="169"/>
        <v>3.4415794584097505</v>
      </c>
      <c r="AC189" s="1" t="str">
        <f t="shared" si="170"/>
        <v>NO</v>
      </c>
      <c r="AD189" s="1" t="str">
        <f t="shared" si="171"/>
        <v>NO</v>
      </c>
      <c r="AE189" s="1" t="str">
        <f t="shared" si="172"/>
        <v>NO</v>
      </c>
      <c r="AF189" s="1" t="str">
        <f t="shared" si="173"/>
        <v>NO</v>
      </c>
      <c r="AG189" s="1" t="str">
        <f t="shared" si="174"/>
        <v>NO</v>
      </c>
      <c r="AH189" s="1" t="str">
        <f t="shared" si="175"/>
        <v>NO</v>
      </c>
      <c r="AI189">
        <v>490</v>
      </c>
      <c r="AJ189">
        <v>490</v>
      </c>
      <c r="AK189">
        <v>458.25</v>
      </c>
      <c r="AL189">
        <v>466.95</v>
      </c>
      <c r="AM189">
        <v>-39.600000000000023</v>
      </c>
      <c r="AN189">
        <v>-7.8175895765472374</v>
      </c>
      <c r="AO189" s="1">
        <f t="shared" si="176"/>
        <v>-4.7040816326530637</v>
      </c>
      <c r="AP189" s="1">
        <f t="shared" si="177"/>
        <v>4.7040816326530637</v>
      </c>
      <c r="AQ189" s="1">
        <f t="shared" si="178"/>
        <v>0</v>
      </c>
      <c r="AR189" s="1">
        <f t="shared" si="179"/>
        <v>1.8631545133311895</v>
      </c>
      <c r="AS189" t="str">
        <f t="shared" si="180"/>
        <v>NO</v>
      </c>
      <c r="AT189" t="str">
        <f t="shared" si="181"/>
        <v>NO</v>
      </c>
      <c r="AU189" t="str">
        <f t="shared" si="182"/>
        <v>NO</v>
      </c>
      <c r="AV189" t="str">
        <f t="shared" si="183"/>
        <v>NO</v>
      </c>
      <c r="AW189" t="str">
        <f t="shared" si="184"/>
        <v>NO</v>
      </c>
      <c r="AX189" t="str">
        <f t="shared" si="185"/>
        <v>YES</v>
      </c>
    </row>
    <row r="190" spans="1:50" x14ac:dyDescent="0.25">
      <c r="A190" t="s">
        <v>238</v>
      </c>
      <c r="B190">
        <v>4544.5</v>
      </c>
      <c r="C190">
        <v>4584.5</v>
      </c>
      <c r="D190">
        <v>4485</v>
      </c>
      <c r="E190">
        <v>4544.3500000000004</v>
      </c>
      <c r="F190">
        <v>29.75</v>
      </c>
      <c r="G190">
        <v>0.65897310946706233</v>
      </c>
      <c r="H190" s="1">
        <f t="shared" si="155"/>
        <v>-3.3006931455525626E-3</v>
      </c>
      <c r="I190" s="1">
        <f t="shared" si="156"/>
        <v>3.3006931455525626E-3</v>
      </c>
      <c r="J190" s="1">
        <f t="shared" si="157"/>
        <v>0.88018483881615139</v>
      </c>
      <c r="K190" s="1">
        <f t="shared" si="158"/>
        <v>1.3060173622190272</v>
      </c>
      <c r="L190" s="1" t="str">
        <f t="shared" si="159"/>
        <v>NO</v>
      </c>
      <c r="M190" t="str">
        <f t="shared" si="160"/>
        <v>NO</v>
      </c>
      <c r="N190" t="str">
        <f t="shared" si="161"/>
        <v>NO</v>
      </c>
      <c r="O190" s="1" t="str">
        <f t="shared" si="162"/>
        <v>NO</v>
      </c>
      <c r="P190" s="1" t="str">
        <f t="shared" si="163"/>
        <v>NO</v>
      </c>
      <c r="Q190" s="1" t="str">
        <f t="shared" si="164"/>
        <v>NO</v>
      </c>
      <c r="R190" s="1" t="str">
        <f t="shared" si="165"/>
        <v>NO</v>
      </c>
      <c r="S190">
        <v>4500</v>
      </c>
      <c r="T190">
        <v>4549</v>
      </c>
      <c r="U190">
        <v>4464.8500000000004</v>
      </c>
      <c r="V190">
        <v>4514.6000000000004</v>
      </c>
      <c r="W190">
        <v>32.5</v>
      </c>
      <c r="X190">
        <v>0.72510653488320198</v>
      </c>
      <c r="Y190" s="1">
        <f t="shared" si="166"/>
        <v>0.32444444444445253</v>
      </c>
      <c r="Z190" s="1">
        <f t="shared" si="167"/>
        <v>0.32444444444445253</v>
      </c>
      <c r="AA190" s="1">
        <f t="shared" si="168"/>
        <v>0.76197226775350269</v>
      </c>
      <c r="AB190" s="1">
        <f t="shared" si="169"/>
        <v>0.78111111111110298</v>
      </c>
      <c r="AC190" s="1" t="str">
        <f t="shared" si="170"/>
        <v>NO</v>
      </c>
      <c r="AD190" s="1" t="str">
        <f t="shared" si="171"/>
        <v>NO</v>
      </c>
      <c r="AE190" s="1" t="str">
        <f t="shared" si="172"/>
        <v>NO</v>
      </c>
      <c r="AF190" s="1" t="str">
        <f t="shared" si="173"/>
        <v>NO</v>
      </c>
      <c r="AG190" s="1" t="str">
        <f t="shared" si="174"/>
        <v>NO</v>
      </c>
      <c r="AH190" s="1" t="str">
        <f t="shared" si="175"/>
        <v>NO</v>
      </c>
      <c r="AI190">
        <v>4383.95</v>
      </c>
      <c r="AJ190">
        <v>4496</v>
      </c>
      <c r="AK190">
        <v>4380</v>
      </c>
      <c r="AL190">
        <v>4482.1000000000004</v>
      </c>
      <c r="AM190">
        <v>98.800000000000182</v>
      </c>
      <c r="AN190">
        <v>2.2540095361941961</v>
      </c>
      <c r="AO190" s="1">
        <f t="shared" si="176"/>
        <v>2.2388485270133223</v>
      </c>
      <c r="AP190" s="1">
        <f t="shared" si="177"/>
        <v>2.2388485270133223</v>
      </c>
      <c r="AQ190" s="1">
        <f t="shared" si="178"/>
        <v>0.31012248722696134</v>
      </c>
      <c r="AR190" s="1">
        <f t="shared" si="179"/>
        <v>9.0101392579746989E-2</v>
      </c>
      <c r="AS190" t="str">
        <f t="shared" si="180"/>
        <v>NO</v>
      </c>
      <c r="AT190" t="str">
        <f t="shared" si="181"/>
        <v>NO</v>
      </c>
      <c r="AU190" t="str">
        <f t="shared" si="182"/>
        <v>NO</v>
      </c>
      <c r="AV190" t="str">
        <f t="shared" si="183"/>
        <v>NO</v>
      </c>
      <c r="AW190" t="str">
        <f t="shared" si="184"/>
        <v>NO</v>
      </c>
      <c r="AX190" t="str">
        <f t="shared" si="185"/>
        <v>NO</v>
      </c>
    </row>
    <row r="191" spans="1:50" x14ac:dyDescent="0.25">
      <c r="A191" t="s">
        <v>239</v>
      </c>
      <c r="B191">
        <v>23.85</v>
      </c>
      <c r="C191">
        <v>23.85</v>
      </c>
      <c r="D191">
        <v>23.45</v>
      </c>
      <c r="E191">
        <v>23.55</v>
      </c>
      <c r="F191">
        <v>-0.25</v>
      </c>
      <c r="G191">
        <v>-1.0504201680672269</v>
      </c>
      <c r="H191" s="1">
        <f t="shared" si="155"/>
        <v>-1.2578616352201286</v>
      </c>
      <c r="I191" s="1">
        <f t="shared" si="156"/>
        <v>1.2578616352201286</v>
      </c>
      <c r="J191" s="1">
        <f t="shared" si="157"/>
        <v>0</v>
      </c>
      <c r="K191" s="1">
        <f t="shared" si="158"/>
        <v>0.42462845010616318</v>
      </c>
      <c r="L191" s="1" t="str">
        <f t="shared" si="159"/>
        <v>NO</v>
      </c>
      <c r="M191" t="str">
        <f t="shared" si="160"/>
        <v>NO</v>
      </c>
      <c r="N191" t="str">
        <f t="shared" si="161"/>
        <v>NO</v>
      </c>
      <c r="O191" s="1" t="str">
        <f t="shared" si="162"/>
        <v>NO</v>
      </c>
      <c r="P191" s="1" t="str">
        <f t="shared" si="163"/>
        <v>NO</v>
      </c>
      <c r="Q191" s="1" t="str">
        <f t="shared" si="164"/>
        <v>NO</v>
      </c>
      <c r="R191" s="1" t="str">
        <f t="shared" si="165"/>
        <v>NO</v>
      </c>
      <c r="S191">
        <v>23.4</v>
      </c>
      <c r="T191">
        <v>23.95</v>
      </c>
      <c r="U191">
        <v>23.25</v>
      </c>
      <c r="V191">
        <v>23.8</v>
      </c>
      <c r="W191">
        <v>0.55000000000000071</v>
      </c>
      <c r="X191">
        <v>2.365591397849466</v>
      </c>
      <c r="Y191" s="1">
        <f t="shared" si="166"/>
        <v>1.7094017094017186</v>
      </c>
      <c r="Z191" s="1">
        <f t="shared" si="167"/>
        <v>1.7094017094017186</v>
      </c>
      <c r="AA191" s="1">
        <f t="shared" si="168"/>
        <v>0.63025210084033012</v>
      </c>
      <c r="AB191" s="1">
        <f t="shared" si="169"/>
        <v>0.64102564102563497</v>
      </c>
      <c r="AC191" s="1" t="str">
        <f t="shared" si="170"/>
        <v>NO</v>
      </c>
      <c r="AD191" s="1" t="str">
        <f t="shared" si="171"/>
        <v>NO</v>
      </c>
      <c r="AE191" s="1" t="str">
        <f t="shared" si="172"/>
        <v>NO</v>
      </c>
      <c r="AF191" s="1" t="str">
        <f t="shared" si="173"/>
        <v>NO</v>
      </c>
      <c r="AG191" s="1" t="str">
        <f t="shared" si="174"/>
        <v>NO</v>
      </c>
      <c r="AH191" s="1" t="str">
        <f t="shared" si="175"/>
        <v>NO</v>
      </c>
      <c r="AI191">
        <v>23.55</v>
      </c>
      <c r="AJ191">
        <v>23.75</v>
      </c>
      <c r="AK191">
        <v>23.1</v>
      </c>
      <c r="AL191">
        <v>23.25</v>
      </c>
      <c r="AM191">
        <v>-0.14999999999999861</v>
      </c>
      <c r="AN191">
        <v>-0.64102564102563497</v>
      </c>
      <c r="AO191" s="1">
        <f t="shared" si="176"/>
        <v>-1.2738853503184744</v>
      </c>
      <c r="AP191" s="1">
        <f t="shared" si="177"/>
        <v>1.2738853503184744</v>
      </c>
      <c r="AQ191" s="1">
        <f t="shared" si="178"/>
        <v>0.84925690021231126</v>
      </c>
      <c r="AR191" s="1">
        <f t="shared" si="179"/>
        <v>0.64516129032257452</v>
      </c>
      <c r="AS191" t="str">
        <f t="shared" si="180"/>
        <v>NO</v>
      </c>
      <c r="AT191" t="str">
        <f t="shared" si="181"/>
        <v>NO</v>
      </c>
      <c r="AU191" t="str">
        <f t="shared" si="182"/>
        <v>NO</v>
      </c>
      <c r="AV191" t="str">
        <f t="shared" si="183"/>
        <v>NO</v>
      </c>
      <c r="AW191" t="str">
        <f t="shared" si="184"/>
        <v>NO</v>
      </c>
      <c r="AX191" t="str">
        <f t="shared" si="185"/>
        <v>NO</v>
      </c>
    </row>
    <row r="192" spans="1:50" x14ac:dyDescent="0.25">
      <c r="A192" t="s">
        <v>240</v>
      </c>
      <c r="B192">
        <v>956.1</v>
      </c>
      <c r="C192">
        <v>970.55</v>
      </c>
      <c r="D192">
        <v>951.65</v>
      </c>
      <c r="E192">
        <v>965.1</v>
      </c>
      <c r="F192">
        <v>-0.60000000000002274</v>
      </c>
      <c r="G192">
        <v>-6.2131096613857593E-2</v>
      </c>
      <c r="H192" s="1">
        <f t="shared" si="155"/>
        <v>0.9413241292751805</v>
      </c>
      <c r="I192" s="1">
        <f t="shared" si="156"/>
        <v>0.9413241292751805</v>
      </c>
      <c r="J192" s="1">
        <f t="shared" si="157"/>
        <v>0.56470832038130059</v>
      </c>
      <c r="K192" s="1">
        <f t="shared" si="158"/>
        <v>0.46543248614162175</v>
      </c>
      <c r="L192" s="1" t="str">
        <f t="shared" si="159"/>
        <v>NO</v>
      </c>
      <c r="M192" t="str">
        <f t="shared" si="160"/>
        <v>NO</v>
      </c>
      <c r="N192" t="str">
        <f t="shared" si="161"/>
        <v>NO</v>
      </c>
      <c r="O192" s="1" t="str">
        <f t="shared" si="162"/>
        <v>NO</v>
      </c>
      <c r="P192" s="1" t="str">
        <f t="shared" si="163"/>
        <v>NO</v>
      </c>
      <c r="Q192" s="1" t="str">
        <f t="shared" si="164"/>
        <v>NO</v>
      </c>
      <c r="R192" s="1" t="str">
        <f t="shared" si="165"/>
        <v>NO</v>
      </c>
      <c r="S192">
        <v>978</v>
      </c>
      <c r="T192">
        <v>988.9</v>
      </c>
      <c r="U192">
        <v>956.75</v>
      </c>
      <c r="V192">
        <v>965.7</v>
      </c>
      <c r="W192">
        <v>-8.0499999999999545</v>
      </c>
      <c r="X192">
        <v>-0.8267008985879285</v>
      </c>
      <c r="Y192" s="1">
        <f t="shared" si="166"/>
        <v>-1.2576687116564371</v>
      </c>
      <c r="Z192" s="1">
        <f t="shared" si="167"/>
        <v>1.2576687116564371</v>
      </c>
      <c r="AA192" s="1">
        <f t="shared" si="168"/>
        <v>1.1145194274028607</v>
      </c>
      <c r="AB192" s="1">
        <f t="shared" si="169"/>
        <v>0.9267888578233453</v>
      </c>
      <c r="AC192" s="1" t="str">
        <f t="shared" si="170"/>
        <v>NO</v>
      </c>
      <c r="AD192" s="1" t="str">
        <f t="shared" si="171"/>
        <v>NO</v>
      </c>
      <c r="AE192" s="1" t="str">
        <f t="shared" si="172"/>
        <v>NO</v>
      </c>
      <c r="AF192" s="1" t="str">
        <f t="shared" si="173"/>
        <v>NO</v>
      </c>
      <c r="AG192" s="1" t="str">
        <f t="shared" si="174"/>
        <v>NO</v>
      </c>
      <c r="AH192" s="1" t="str">
        <f t="shared" si="175"/>
        <v>NO</v>
      </c>
      <c r="AI192">
        <v>970</v>
      </c>
      <c r="AJ192">
        <v>981.7</v>
      </c>
      <c r="AK192">
        <v>956.6</v>
      </c>
      <c r="AL192">
        <v>973.75</v>
      </c>
      <c r="AM192">
        <v>6</v>
      </c>
      <c r="AN192">
        <v>0.61999483337638861</v>
      </c>
      <c r="AO192" s="1">
        <f t="shared" si="176"/>
        <v>0.38659793814432991</v>
      </c>
      <c r="AP192" s="1">
        <f t="shared" si="177"/>
        <v>0.38659793814432991</v>
      </c>
      <c r="AQ192" s="1">
        <f t="shared" si="178"/>
        <v>0.81643132220796355</v>
      </c>
      <c r="AR192" s="1">
        <f t="shared" si="179"/>
        <v>1.3814432989690699</v>
      </c>
      <c r="AS192" t="str">
        <f t="shared" si="180"/>
        <v>NO</v>
      </c>
      <c r="AT192" t="str">
        <f t="shared" si="181"/>
        <v>NO</v>
      </c>
      <c r="AU192" t="str">
        <f t="shared" si="182"/>
        <v>NO</v>
      </c>
      <c r="AV192" t="str">
        <f t="shared" si="183"/>
        <v>NO</v>
      </c>
      <c r="AW192" t="str">
        <f t="shared" si="184"/>
        <v>NO</v>
      </c>
      <c r="AX192" t="str">
        <f t="shared" si="185"/>
        <v>NO</v>
      </c>
    </row>
    <row r="193" spans="1:50" x14ac:dyDescent="0.25">
      <c r="A193" t="s">
        <v>241</v>
      </c>
      <c r="B193">
        <v>514</v>
      </c>
      <c r="C193">
        <v>518.25</v>
      </c>
      <c r="D193">
        <v>511.55</v>
      </c>
      <c r="E193">
        <v>514.1</v>
      </c>
      <c r="F193">
        <v>-0.14999999999997729</v>
      </c>
      <c r="G193">
        <v>-2.9168692270292128E-2</v>
      </c>
      <c r="H193" s="1">
        <f t="shared" si="155"/>
        <v>1.9455252918292362E-2</v>
      </c>
      <c r="I193" s="1">
        <f t="shared" si="156"/>
        <v>1.9455252918292362E-2</v>
      </c>
      <c r="J193" s="1">
        <f t="shared" si="157"/>
        <v>0.80723594631394224</v>
      </c>
      <c r="K193" s="1">
        <f t="shared" si="158"/>
        <v>0.47665369649805228</v>
      </c>
      <c r="L193" s="1" t="str">
        <f t="shared" si="159"/>
        <v>NO</v>
      </c>
      <c r="M193" t="str">
        <f t="shared" si="160"/>
        <v>NO</v>
      </c>
      <c r="N193" t="str">
        <f t="shared" si="161"/>
        <v>NO</v>
      </c>
      <c r="O193" s="1" t="str">
        <f t="shared" si="162"/>
        <v>NO</v>
      </c>
      <c r="P193" s="1" t="str">
        <f t="shared" si="163"/>
        <v>NO</v>
      </c>
      <c r="Q193" s="1" t="str">
        <f t="shared" si="164"/>
        <v>NO</v>
      </c>
      <c r="R193" s="1" t="str">
        <f t="shared" si="165"/>
        <v>NO</v>
      </c>
      <c r="S193">
        <v>513.9</v>
      </c>
      <c r="T193">
        <v>516.95000000000005</v>
      </c>
      <c r="U193">
        <v>510.75</v>
      </c>
      <c r="V193">
        <v>514.25</v>
      </c>
      <c r="W193">
        <v>4.1999999999999886</v>
      </c>
      <c r="X193">
        <v>0.82344868150181127</v>
      </c>
      <c r="Y193" s="1">
        <f t="shared" si="166"/>
        <v>6.8106635532209137E-2</v>
      </c>
      <c r="Z193" s="1">
        <f t="shared" si="167"/>
        <v>6.8106635532209137E-2</v>
      </c>
      <c r="AA193" s="1">
        <f t="shared" si="168"/>
        <v>0.52503646086534672</v>
      </c>
      <c r="AB193" s="1">
        <f t="shared" si="169"/>
        <v>0.61295971978983799</v>
      </c>
      <c r="AC193" s="1" t="str">
        <f t="shared" si="170"/>
        <v>NO</v>
      </c>
      <c r="AD193" s="1" t="str">
        <f t="shared" si="171"/>
        <v>NO</v>
      </c>
      <c r="AE193" s="1" t="str">
        <f t="shared" si="172"/>
        <v>NO</v>
      </c>
      <c r="AF193" s="1" t="str">
        <f t="shared" si="173"/>
        <v>NO</v>
      </c>
      <c r="AG193" s="1" t="str">
        <f t="shared" si="174"/>
        <v>NO</v>
      </c>
      <c r="AH193" s="1" t="str">
        <f t="shared" si="175"/>
        <v>NO</v>
      </c>
      <c r="AI193">
        <v>508.2</v>
      </c>
      <c r="AJ193">
        <v>512.9</v>
      </c>
      <c r="AK193">
        <v>500.8</v>
      </c>
      <c r="AL193">
        <v>510.05</v>
      </c>
      <c r="AM193">
        <v>3.5500000000000109</v>
      </c>
      <c r="AN193">
        <v>0.70088845014807721</v>
      </c>
      <c r="AO193" s="1">
        <f t="shared" si="176"/>
        <v>0.3640299094844594</v>
      </c>
      <c r="AP193" s="1">
        <f t="shared" si="177"/>
        <v>0.3640299094844594</v>
      </c>
      <c r="AQ193" s="1">
        <f t="shared" si="178"/>
        <v>0.55876874816193822</v>
      </c>
      <c r="AR193" s="1">
        <f t="shared" si="179"/>
        <v>1.4561196379378152</v>
      </c>
      <c r="AS193" t="str">
        <f t="shared" si="180"/>
        <v>NO</v>
      </c>
      <c r="AT193" t="str">
        <f t="shared" si="181"/>
        <v>NO</v>
      </c>
      <c r="AU193" t="str">
        <f t="shared" si="182"/>
        <v>NO</v>
      </c>
      <c r="AV193" t="str">
        <f t="shared" si="183"/>
        <v>NO</v>
      </c>
      <c r="AW193" t="str">
        <f t="shared" si="184"/>
        <v>NO</v>
      </c>
      <c r="AX193" t="str">
        <f t="shared" si="185"/>
        <v>NO</v>
      </c>
    </row>
    <row r="194" spans="1:50" x14ac:dyDescent="0.25">
      <c r="A194" t="s">
        <v>242</v>
      </c>
      <c r="B194">
        <v>166</v>
      </c>
      <c r="C194">
        <v>166.65</v>
      </c>
      <c r="D194">
        <v>163.69999999999999</v>
      </c>
      <c r="E194">
        <v>163.95</v>
      </c>
      <c r="F194">
        <v>-3.3000000000000109</v>
      </c>
      <c r="G194">
        <v>-1.973094170403594</v>
      </c>
      <c r="H194" s="1">
        <f t="shared" ref="H194:H201" si="186">(E194-B194)/B194*100</f>
        <v>-1.2349397590361515</v>
      </c>
      <c r="I194" s="1">
        <f t="shared" ref="I194:I225" si="187">ABS(H194)</f>
        <v>1.2349397590361515</v>
      </c>
      <c r="J194" s="1">
        <f t="shared" ref="J194:J201" si="188">IF(H194&gt;=0,(C194-E194)/E194*100,(C194-B194)/B194*100)</f>
        <v>0.39156626506024439</v>
      </c>
      <c r="K194" s="1">
        <f t="shared" ref="K194:K201" si="189">IF(H194&gt;=0,(B194-D194)/B194*100,(E194-D194)/E194*100)</f>
        <v>0.15248551387618176</v>
      </c>
      <c r="L194" s="1" t="str">
        <f t="shared" ref="L194:L225" si="190">IF(AND((K194-J194)&gt;1.5,I194&lt;0.5),"YES","NO")</f>
        <v>NO</v>
      </c>
      <c r="M194" t="str">
        <f t="shared" ref="M194:M201" si="191">IF(AND((K194-J194)&gt;1.5,I194&lt;2,I194&gt;0.5,H194&gt;0),"YES","NO")</f>
        <v>NO</v>
      </c>
      <c r="N194" t="str">
        <f t="shared" ref="N194:N201" si="192">IF(AND((J194-K194)&gt;1.5,I194&lt;0.5),"YES","NO")</f>
        <v>NO</v>
      </c>
      <c r="O194" s="1" t="str">
        <f t="shared" ref="O194:O201" si="193">IF(AND((J194-K194)&gt;1.5,I194&lt;2,I194&gt;0.5,H194&lt;0),"YES","NO")</f>
        <v>NO</v>
      </c>
      <c r="P194" s="1" t="str">
        <f t="shared" ref="P194:P201" si="194">IF(AND(I194&lt;1,J194&gt;1.5,K194&gt;1.5),"YES","NO")</f>
        <v>NO</v>
      </c>
      <c r="Q194" s="1" t="str">
        <f t="shared" ref="Q194:Q201" si="195">IF(AND(I194&gt;5,J194&lt;0.25,K194&lt;0.25,H194&gt;0),"YES","NO")</f>
        <v>NO</v>
      </c>
      <c r="R194" s="1" t="str">
        <f t="shared" ref="R194:R201" si="196">IF(AND(I195&gt;5,J195&lt;0.25,K195&lt;0.25,H195&lt;0),"YES","NO")</f>
        <v>NO</v>
      </c>
      <c r="S194">
        <v>168.5</v>
      </c>
      <c r="T194">
        <v>168.7</v>
      </c>
      <c r="U194">
        <v>166</v>
      </c>
      <c r="V194">
        <v>167.25</v>
      </c>
      <c r="W194">
        <v>0.1999999999999886</v>
      </c>
      <c r="X194">
        <v>0.1197246333433036</v>
      </c>
      <c r="Y194" s="1">
        <f t="shared" ref="Y194:Y201" si="197">(V194-S194)/S194*100</f>
        <v>-0.74183976261127604</v>
      </c>
      <c r="Z194" s="1">
        <f t="shared" ref="Z194:Z225" si="198">ABS(Y194)</f>
        <v>0.74183976261127604</v>
      </c>
      <c r="AA194" s="1">
        <f t="shared" ref="AA194:AA201" si="199">IF(Y194&gt;=0,(T194-V194)/V194*100,(T194-S194)/S194*100)</f>
        <v>0.1186943620177974</v>
      </c>
      <c r="AB194" s="1">
        <f t="shared" ref="AB194:AB201" si="200">IF(Y194&gt;=0,(S194-U194)/S194*100,(V194-U194)/V194*100)</f>
        <v>0.74738415545590431</v>
      </c>
      <c r="AC194" s="1" t="str">
        <f t="shared" ref="AC194:AC201" si="201">IF(AND(I194&lt;Z194/2,S194&gt;E194,E194&gt;(S194+V194)/2,V194&lt;B194,B194&lt;(S194+V194)/2),"YES","NO")</f>
        <v>NO</v>
      </c>
      <c r="AD194" s="1" t="str">
        <f t="shared" ref="AD194:AD201" si="202">IF(AND(I194&lt;Z194/2,V194&gt;B194,B194&gt;(S194+V194)/2,S194&lt;E194,E194&lt;(S194+V194)/2),"YES","NO")</f>
        <v>NO</v>
      </c>
      <c r="AE194" s="1" t="str">
        <f t="shared" ref="AE194:AE201" si="203">IF(AND(I194&gt;=2*Z194,E194&gt;S194,S194&gt;(B194+E194)/2,B194&lt;V194,V194&lt;(B194+E194)/2),"YES","NO")</f>
        <v>NO</v>
      </c>
      <c r="AF194" s="1" t="str">
        <f t="shared" ref="AF194:AF201" si="204">IF(AND(I194&gt;=2*Z194,E194&lt;S194,S194&lt;(B194+E194)/2,B194&gt;V194,V194&gt;(B194+E194)/2),"YES","NO")</f>
        <v>NO</v>
      </c>
      <c r="AG194" s="1" t="str">
        <f t="shared" ref="AG194:AG201" si="205">IF(AND(B194&lt;V194,E194&lt;S194,E194&gt;(S194+V194)/2,I194&gt;3,Z194&gt;3),"YES","NO")</f>
        <v>NO</v>
      </c>
      <c r="AH194" s="1" t="str">
        <f t="shared" ref="AH194:AH201" si="206">IF(AND(B194&gt;V194,E194&gt;S194,E194&lt;(S194+V194)/2,Z194&gt;3,I194&gt;3),"YES","NO")</f>
        <v>NO</v>
      </c>
      <c r="AI194">
        <v>167.15</v>
      </c>
      <c r="AJ194">
        <v>167.5</v>
      </c>
      <c r="AK194">
        <v>165.5</v>
      </c>
      <c r="AL194">
        <v>167.05</v>
      </c>
      <c r="AM194">
        <v>0.40000000000000568</v>
      </c>
      <c r="AN194">
        <v>0.24002400240024341</v>
      </c>
      <c r="AO194" s="1">
        <f t="shared" ref="AO194:AO201" si="207">(AL194-AI194)/AI194*100</f>
        <v>-5.9826503140888013E-2</v>
      </c>
      <c r="AP194" s="1">
        <f t="shared" ref="AP194:AP225" si="208">ABS(AO194)</f>
        <v>5.9826503140888013E-2</v>
      </c>
      <c r="AQ194" s="1">
        <f t="shared" ref="AQ194:AQ201" si="209">IF(AO194&gt;=0,(AJ194-AL194)/AL194*100,(AJ194-AI194)/AI194*100)</f>
        <v>0.20939276099311652</v>
      </c>
      <c r="AR194" s="1">
        <f t="shared" ref="AR194:AR201" si="210">IF(AO194&gt;=0,(AI194-AK194)/AI194*100,(AL194-AK194)/AL194*100)</f>
        <v>0.9278659084106623</v>
      </c>
      <c r="AS194" t="str">
        <f t="shared" ref="AS194:AS201" si="211">IF(AND(AO194&lt;0,AP194&gt;1.5,Y194&lt;0,Z194&gt;1.5,AL194&gt;S194,AL194&lt;E194,H194&gt;0,I194&gt;1.5),"YES","NO")</f>
        <v>NO</v>
      </c>
      <c r="AT194" t="str">
        <f t="shared" ref="AT194:AT201" si="212">IF(AND(AO194&gt;0,AP194&gt;1.5,Y194&gt;0,Z194&gt;1.5,AL194&lt;S194,AL194&gt;E194,H194&lt;0,I194&gt;1.5),"YES","NO")</f>
        <v>NO</v>
      </c>
      <c r="AU194" t="str">
        <f t="shared" ref="AU194:AU201" si="213">IF(AND(AO194&lt;0,S194&lt;AL194,V194&lt;AL194,B194&gt;V194,E194&gt;V194,H194&gt;0),"YES","NO")</f>
        <v>NO</v>
      </c>
      <c r="AV194" t="str">
        <f t="shared" ref="AV194:AV201" si="214">IF(AND(AO194&gt;0,S194&gt;AL194,V194&gt;AL194,B194&lt;V194,E194&lt;V194,H194&lt;0),"YES","NO")</f>
        <v>NO</v>
      </c>
      <c r="AW194" t="str">
        <f t="shared" ref="AW194:AW201" si="215">IF(AND(AO194&gt;0,AP194&gt;1,Y194&gt;0,Z194&gt;1,V194&gt;AL194,S194&gt;AI194,S194&lt;AL194,H194&gt;0,I194&gt;1,E194&gt;V194,B194&lt;V194,B194&gt;S194),"YES","NO")</f>
        <v>NO</v>
      </c>
      <c r="AX194" t="str">
        <f t="shared" ref="AX194:AX201" si="216">IF(AND(AO194&lt;0,AP194&gt;1,Y194&lt;0,Z194&gt;1,V194&lt;AL194,S194&lt;AI194,S194&gt;AL194,H194&lt;0,I194&gt;1,E194&lt;V194,B194&gt;V194,B194&lt;S194),"YES","NO")</f>
        <v>NO</v>
      </c>
    </row>
    <row r="195" spans="1:50" x14ac:dyDescent="0.25">
      <c r="A195" t="s">
        <v>243</v>
      </c>
      <c r="B195">
        <v>679.7</v>
      </c>
      <c r="C195">
        <v>684.95</v>
      </c>
      <c r="D195">
        <v>675</v>
      </c>
      <c r="E195">
        <v>677.1</v>
      </c>
      <c r="F195">
        <v>-2.5</v>
      </c>
      <c r="G195">
        <v>-0.36786344908769858</v>
      </c>
      <c r="H195" s="1">
        <f t="shared" si="186"/>
        <v>-0.38252170075033437</v>
      </c>
      <c r="I195" s="1">
        <f t="shared" si="187"/>
        <v>0.38252170075033437</v>
      </c>
      <c r="J195" s="1">
        <f t="shared" si="188"/>
        <v>0.77239958805355302</v>
      </c>
      <c r="K195" s="1">
        <f t="shared" si="189"/>
        <v>0.3101462117855594</v>
      </c>
      <c r="L195" s="1" t="str">
        <f t="shared" si="190"/>
        <v>NO</v>
      </c>
      <c r="M195" t="str">
        <f t="shared" si="191"/>
        <v>NO</v>
      </c>
      <c r="N195" t="str">
        <f t="shared" si="192"/>
        <v>NO</v>
      </c>
      <c r="O195" s="1" t="str">
        <f t="shared" si="193"/>
        <v>NO</v>
      </c>
      <c r="P195" s="1" t="str">
        <f t="shared" si="194"/>
        <v>NO</v>
      </c>
      <c r="Q195" s="1" t="str">
        <f t="shared" si="195"/>
        <v>NO</v>
      </c>
      <c r="R195" s="1" t="str">
        <f t="shared" si="196"/>
        <v>NO</v>
      </c>
      <c r="S195">
        <v>685</v>
      </c>
      <c r="T195">
        <v>691.6</v>
      </c>
      <c r="U195">
        <v>676.7</v>
      </c>
      <c r="V195">
        <v>679.6</v>
      </c>
      <c r="W195">
        <v>-3.1499999999999768</v>
      </c>
      <c r="X195">
        <v>-0.46136946173562471</v>
      </c>
      <c r="Y195" s="1">
        <f t="shared" si="197"/>
        <v>-0.78832116788320838</v>
      </c>
      <c r="Z195" s="1">
        <f t="shared" si="198"/>
        <v>0.78832116788320838</v>
      </c>
      <c r="AA195" s="1">
        <f t="shared" si="199"/>
        <v>0.96350364963503976</v>
      </c>
      <c r="AB195" s="1">
        <f t="shared" si="200"/>
        <v>0.42672160094172706</v>
      </c>
      <c r="AC195" s="1" t="str">
        <f t="shared" si="201"/>
        <v>NO</v>
      </c>
      <c r="AD195" s="1" t="str">
        <f t="shared" si="202"/>
        <v>NO</v>
      </c>
      <c r="AE195" s="1" t="str">
        <f t="shared" si="203"/>
        <v>NO</v>
      </c>
      <c r="AF195" s="1" t="str">
        <f t="shared" si="204"/>
        <v>NO</v>
      </c>
      <c r="AG195" s="1" t="str">
        <f t="shared" si="205"/>
        <v>NO</v>
      </c>
      <c r="AH195" s="1" t="str">
        <f t="shared" si="206"/>
        <v>NO</v>
      </c>
      <c r="AI195">
        <v>675</v>
      </c>
      <c r="AJ195">
        <v>691.95</v>
      </c>
      <c r="AK195">
        <v>666</v>
      </c>
      <c r="AL195">
        <v>682.75</v>
      </c>
      <c r="AM195">
        <v>13.5</v>
      </c>
      <c r="AN195">
        <v>2.0171834142697049</v>
      </c>
      <c r="AO195" s="1">
        <f t="shared" si="207"/>
        <v>1.1481481481481481</v>
      </c>
      <c r="AP195" s="1">
        <f t="shared" si="208"/>
        <v>1.1481481481481481</v>
      </c>
      <c r="AQ195" s="1">
        <f t="shared" si="209"/>
        <v>1.3474917612596184</v>
      </c>
      <c r="AR195" s="1">
        <f t="shared" si="210"/>
        <v>1.3333333333333335</v>
      </c>
      <c r="AS195" t="str">
        <f t="shared" si="211"/>
        <v>NO</v>
      </c>
      <c r="AT195" t="str">
        <f t="shared" si="212"/>
        <v>NO</v>
      </c>
      <c r="AU195" t="str">
        <f t="shared" si="213"/>
        <v>NO</v>
      </c>
      <c r="AV195" t="str">
        <f t="shared" si="214"/>
        <v>NO</v>
      </c>
      <c r="AW195" t="str">
        <f t="shared" si="215"/>
        <v>NO</v>
      </c>
      <c r="AX195" t="str">
        <f t="shared" si="216"/>
        <v>NO</v>
      </c>
    </row>
    <row r="196" spans="1:50" x14ac:dyDescent="0.25">
      <c r="A196" t="s">
        <v>244</v>
      </c>
      <c r="B196">
        <v>96.3</v>
      </c>
      <c r="C196">
        <v>100.05</v>
      </c>
      <c r="D196">
        <v>95.85</v>
      </c>
      <c r="E196">
        <v>99.25</v>
      </c>
      <c r="F196">
        <v>2.5</v>
      </c>
      <c r="G196">
        <v>2.5839793281653751</v>
      </c>
      <c r="H196" s="1">
        <f t="shared" si="186"/>
        <v>3.0633437175493281</v>
      </c>
      <c r="I196" s="1">
        <f t="shared" si="187"/>
        <v>3.0633437175493281</v>
      </c>
      <c r="J196" s="1">
        <f t="shared" si="188"/>
        <v>0.80604534005037509</v>
      </c>
      <c r="K196" s="1">
        <f t="shared" si="189"/>
        <v>0.46728971962617122</v>
      </c>
      <c r="L196" s="1" t="str">
        <f t="shared" si="190"/>
        <v>NO</v>
      </c>
      <c r="M196" t="str">
        <f t="shared" si="191"/>
        <v>NO</v>
      </c>
      <c r="N196" t="str">
        <f t="shared" si="192"/>
        <v>NO</v>
      </c>
      <c r="O196" s="1" t="str">
        <f t="shared" si="193"/>
        <v>NO</v>
      </c>
      <c r="P196" s="1" t="str">
        <f t="shared" si="194"/>
        <v>NO</v>
      </c>
      <c r="Q196" s="1" t="str">
        <f t="shared" si="195"/>
        <v>NO</v>
      </c>
      <c r="R196" s="1" t="str">
        <f t="shared" si="196"/>
        <v>NO</v>
      </c>
      <c r="S196">
        <v>95.45</v>
      </c>
      <c r="T196">
        <v>98.45</v>
      </c>
      <c r="U196">
        <v>92.75</v>
      </c>
      <c r="V196">
        <v>96.75</v>
      </c>
      <c r="W196">
        <v>1.8499999999999941</v>
      </c>
      <c r="X196">
        <v>1.949420442571121</v>
      </c>
      <c r="Y196" s="1">
        <f t="shared" si="197"/>
        <v>1.3619696176008351</v>
      </c>
      <c r="Z196" s="1">
        <f t="shared" si="198"/>
        <v>1.3619696176008351</v>
      </c>
      <c r="AA196" s="1">
        <f t="shared" si="199"/>
        <v>1.7571059431524576</v>
      </c>
      <c r="AB196" s="1">
        <f t="shared" si="200"/>
        <v>2.8287061288632822</v>
      </c>
      <c r="AC196" s="1" t="str">
        <f t="shared" si="201"/>
        <v>NO</v>
      </c>
      <c r="AD196" s="1" t="str">
        <f t="shared" si="202"/>
        <v>NO</v>
      </c>
      <c r="AE196" s="1" t="str">
        <f t="shared" si="203"/>
        <v>NO</v>
      </c>
      <c r="AF196" s="1" t="str">
        <f t="shared" si="204"/>
        <v>NO</v>
      </c>
      <c r="AG196" s="1" t="str">
        <f t="shared" si="205"/>
        <v>NO</v>
      </c>
      <c r="AH196" s="1" t="str">
        <f t="shared" si="206"/>
        <v>NO</v>
      </c>
      <c r="AI196">
        <v>96.25</v>
      </c>
      <c r="AJ196">
        <v>98</v>
      </c>
      <c r="AK196">
        <v>94.5</v>
      </c>
      <c r="AL196">
        <v>94.9</v>
      </c>
      <c r="AM196">
        <v>-4.9999999999997158E-2</v>
      </c>
      <c r="AN196">
        <v>-5.2659294365452497E-2</v>
      </c>
      <c r="AO196" s="1">
        <f t="shared" si="207"/>
        <v>-1.4025974025973966</v>
      </c>
      <c r="AP196" s="1">
        <f t="shared" si="208"/>
        <v>1.4025974025973966</v>
      </c>
      <c r="AQ196" s="1">
        <f t="shared" si="209"/>
        <v>1.8181818181818181</v>
      </c>
      <c r="AR196" s="1">
        <f t="shared" si="210"/>
        <v>0.42149631190727677</v>
      </c>
      <c r="AS196" t="str">
        <f t="shared" si="211"/>
        <v>NO</v>
      </c>
      <c r="AT196" t="str">
        <f t="shared" si="212"/>
        <v>NO</v>
      </c>
      <c r="AU196" t="str">
        <f t="shared" si="213"/>
        <v>NO</v>
      </c>
      <c r="AV196" t="str">
        <f t="shared" si="214"/>
        <v>NO</v>
      </c>
      <c r="AW196" t="str">
        <f t="shared" si="215"/>
        <v>NO</v>
      </c>
      <c r="AX196" t="str">
        <f t="shared" si="216"/>
        <v>NO</v>
      </c>
    </row>
    <row r="197" spans="1:50" x14ac:dyDescent="0.25">
      <c r="A197" t="s">
        <v>245</v>
      </c>
      <c r="B197">
        <v>7.9</v>
      </c>
      <c r="C197">
        <v>9</v>
      </c>
      <c r="D197">
        <v>7.75</v>
      </c>
      <c r="E197">
        <v>8.6999999999999993</v>
      </c>
      <c r="F197">
        <v>0.74999999999999911</v>
      </c>
      <c r="G197">
        <v>9.4339622641509315</v>
      </c>
      <c r="H197" s="1">
        <f t="shared" si="186"/>
        <v>10.126582278480999</v>
      </c>
      <c r="I197" s="1">
        <f t="shared" si="187"/>
        <v>10.126582278480999</v>
      </c>
      <c r="J197" s="1">
        <f t="shared" si="188"/>
        <v>3.4482758620689737</v>
      </c>
      <c r="K197" s="1">
        <f t="shared" si="189"/>
        <v>1.8987341772151944</v>
      </c>
      <c r="L197" s="1" t="str">
        <f t="shared" si="190"/>
        <v>NO</v>
      </c>
      <c r="M197" t="str">
        <f t="shared" si="191"/>
        <v>NO</v>
      </c>
      <c r="N197" t="str">
        <f t="shared" si="192"/>
        <v>NO</v>
      </c>
      <c r="O197" s="1" t="str">
        <f t="shared" si="193"/>
        <v>NO</v>
      </c>
      <c r="P197" s="1" t="str">
        <f t="shared" si="194"/>
        <v>NO</v>
      </c>
      <c r="Q197" s="1" t="str">
        <f t="shared" si="195"/>
        <v>NO</v>
      </c>
      <c r="R197" s="1" t="str">
        <f t="shared" si="196"/>
        <v>NO</v>
      </c>
      <c r="S197">
        <v>8.1</v>
      </c>
      <c r="T197">
        <v>8.15</v>
      </c>
      <c r="U197">
        <v>7.6</v>
      </c>
      <c r="V197">
        <v>7.95</v>
      </c>
      <c r="W197">
        <v>-0.10000000000000051</v>
      </c>
      <c r="X197">
        <v>-1.2422360248447271</v>
      </c>
      <c r="Y197" s="1">
        <f t="shared" si="197"/>
        <v>-1.8518518518518454</v>
      </c>
      <c r="Z197" s="1">
        <f t="shared" si="198"/>
        <v>1.8518518518518454</v>
      </c>
      <c r="AA197" s="1">
        <f t="shared" si="199"/>
        <v>0.6172839506172928</v>
      </c>
      <c r="AB197" s="1">
        <f t="shared" si="200"/>
        <v>4.4025157232704473</v>
      </c>
      <c r="AC197" s="1" t="str">
        <f t="shared" si="201"/>
        <v>NO</v>
      </c>
      <c r="AD197" s="1" t="str">
        <f t="shared" si="202"/>
        <v>NO</v>
      </c>
      <c r="AE197" s="1" t="str">
        <f t="shared" si="203"/>
        <v>NO</v>
      </c>
      <c r="AF197" s="1" t="str">
        <f t="shared" si="204"/>
        <v>NO</v>
      </c>
      <c r="AG197" s="1" t="str">
        <f t="shared" si="205"/>
        <v>NO</v>
      </c>
      <c r="AH197" s="1" t="str">
        <f t="shared" si="206"/>
        <v>NO</v>
      </c>
      <c r="AI197">
        <v>8</v>
      </c>
      <c r="AJ197">
        <v>8.3000000000000007</v>
      </c>
      <c r="AK197">
        <v>7.95</v>
      </c>
      <c r="AL197">
        <v>8.0500000000000007</v>
      </c>
      <c r="AM197">
        <v>5.0000000000000711E-2</v>
      </c>
      <c r="AN197">
        <v>0.62500000000000888</v>
      </c>
      <c r="AO197" s="1">
        <f t="shared" si="207"/>
        <v>0.62500000000000888</v>
      </c>
      <c r="AP197" s="1">
        <f t="shared" si="208"/>
        <v>0.62500000000000888</v>
      </c>
      <c r="AQ197" s="1">
        <f t="shared" si="209"/>
        <v>3.1055900621118009</v>
      </c>
      <c r="AR197" s="1">
        <f t="shared" si="210"/>
        <v>0.62499999999999778</v>
      </c>
      <c r="AS197" t="str">
        <f t="shared" si="211"/>
        <v>NO</v>
      </c>
      <c r="AT197" t="str">
        <f t="shared" si="212"/>
        <v>NO</v>
      </c>
      <c r="AU197" t="str">
        <f t="shared" si="213"/>
        <v>NO</v>
      </c>
      <c r="AV197" t="str">
        <f t="shared" si="214"/>
        <v>NO</v>
      </c>
      <c r="AW197" t="str">
        <f t="shared" si="215"/>
        <v>NO</v>
      </c>
      <c r="AX197" t="str">
        <f t="shared" si="216"/>
        <v>NO</v>
      </c>
    </row>
    <row r="198" spans="1:50" x14ac:dyDescent="0.25">
      <c r="A198" t="s">
        <v>246</v>
      </c>
      <c r="B198">
        <v>686.5</v>
      </c>
      <c r="C198">
        <v>700.75</v>
      </c>
      <c r="D198">
        <v>680.3</v>
      </c>
      <c r="E198">
        <v>698.25</v>
      </c>
      <c r="F198">
        <v>9.6000000000000227</v>
      </c>
      <c r="G198">
        <v>1.394031801350472</v>
      </c>
      <c r="H198" s="1">
        <f t="shared" si="186"/>
        <v>1.711580480699199</v>
      </c>
      <c r="I198" s="1">
        <f t="shared" si="187"/>
        <v>1.711580480699199</v>
      </c>
      <c r="J198" s="1">
        <f t="shared" si="188"/>
        <v>0.35803795202291444</v>
      </c>
      <c r="K198" s="1">
        <f t="shared" si="189"/>
        <v>0.90313182811362636</v>
      </c>
      <c r="L198" s="1" t="str">
        <f t="shared" si="190"/>
        <v>NO</v>
      </c>
      <c r="M198" t="str">
        <f t="shared" si="191"/>
        <v>NO</v>
      </c>
      <c r="N198" t="str">
        <f t="shared" si="192"/>
        <v>NO</v>
      </c>
      <c r="O198" s="1" t="str">
        <f t="shared" si="193"/>
        <v>NO</v>
      </c>
      <c r="P198" s="1" t="str">
        <f t="shared" si="194"/>
        <v>NO</v>
      </c>
      <c r="Q198" s="1" t="str">
        <f t="shared" si="195"/>
        <v>NO</v>
      </c>
      <c r="R198" s="1" t="str">
        <f t="shared" si="196"/>
        <v>NO</v>
      </c>
      <c r="S198">
        <v>706.05</v>
      </c>
      <c r="T198">
        <v>708.05</v>
      </c>
      <c r="U198">
        <v>685.4</v>
      </c>
      <c r="V198">
        <v>688.65</v>
      </c>
      <c r="W198">
        <v>-11.850000000000019</v>
      </c>
      <c r="X198">
        <v>-1.6916488222698109</v>
      </c>
      <c r="Y198" s="1">
        <f t="shared" si="197"/>
        <v>-2.4644147015083888</v>
      </c>
      <c r="Z198" s="1">
        <f t="shared" si="198"/>
        <v>2.4644147015083888</v>
      </c>
      <c r="AA198" s="1">
        <f t="shared" si="199"/>
        <v>0.28326605764464274</v>
      </c>
      <c r="AB198" s="1">
        <f t="shared" si="200"/>
        <v>0.47193784941552314</v>
      </c>
      <c r="AC198" s="1" t="str">
        <f t="shared" si="201"/>
        <v>NO</v>
      </c>
      <c r="AD198" s="1" t="str">
        <f t="shared" si="202"/>
        <v>NO</v>
      </c>
      <c r="AE198" s="1" t="str">
        <f t="shared" si="203"/>
        <v>NO</v>
      </c>
      <c r="AF198" s="1" t="str">
        <f t="shared" si="204"/>
        <v>NO</v>
      </c>
      <c r="AG198" s="1" t="str">
        <f t="shared" si="205"/>
        <v>NO</v>
      </c>
      <c r="AH198" s="1" t="str">
        <f t="shared" si="206"/>
        <v>NO</v>
      </c>
      <c r="AI198">
        <v>687.95</v>
      </c>
      <c r="AJ198">
        <v>704.1</v>
      </c>
      <c r="AK198">
        <v>683</v>
      </c>
      <c r="AL198">
        <v>700.5</v>
      </c>
      <c r="AM198">
        <v>28.100000000000019</v>
      </c>
      <c r="AN198">
        <v>4.1790600832837628</v>
      </c>
      <c r="AO198" s="1">
        <f t="shared" si="207"/>
        <v>1.8242604840467989</v>
      </c>
      <c r="AP198" s="1">
        <f t="shared" si="208"/>
        <v>1.8242604840467989</v>
      </c>
      <c r="AQ198" s="1">
        <f t="shared" si="209"/>
        <v>0.51391862955032452</v>
      </c>
      <c r="AR198" s="1">
        <f t="shared" si="210"/>
        <v>0.71952903554038006</v>
      </c>
      <c r="AS198" t="str">
        <f t="shared" si="211"/>
        <v>NO</v>
      </c>
      <c r="AT198" t="str">
        <f t="shared" si="212"/>
        <v>NO</v>
      </c>
      <c r="AU198" t="str">
        <f t="shared" si="213"/>
        <v>NO</v>
      </c>
      <c r="AV198" t="str">
        <f t="shared" si="214"/>
        <v>NO</v>
      </c>
      <c r="AW198" t="str">
        <f t="shared" si="215"/>
        <v>NO</v>
      </c>
      <c r="AX198" t="str">
        <f t="shared" si="216"/>
        <v>NO</v>
      </c>
    </row>
    <row r="199" spans="1:50" x14ac:dyDescent="0.25">
      <c r="A199" t="s">
        <v>247</v>
      </c>
      <c r="B199">
        <v>2060</v>
      </c>
      <c r="C199">
        <v>2070</v>
      </c>
      <c r="D199">
        <v>2040.1</v>
      </c>
      <c r="E199">
        <v>2046.45</v>
      </c>
      <c r="F199">
        <v>-11.200000000000051</v>
      </c>
      <c r="G199">
        <v>-0.54431025684640466</v>
      </c>
      <c r="H199" s="1">
        <f t="shared" si="186"/>
        <v>-0.65776699029125996</v>
      </c>
      <c r="I199" s="1">
        <f t="shared" si="187"/>
        <v>0.65776699029125996</v>
      </c>
      <c r="J199" s="1">
        <f t="shared" si="188"/>
        <v>0.48543689320388345</v>
      </c>
      <c r="K199" s="1">
        <f t="shared" si="189"/>
        <v>0.31029343497276435</v>
      </c>
      <c r="L199" s="1" t="str">
        <f t="shared" si="190"/>
        <v>NO</v>
      </c>
      <c r="M199" t="str">
        <f t="shared" si="191"/>
        <v>NO</v>
      </c>
      <c r="N199" t="str">
        <f t="shared" si="192"/>
        <v>NO</v>
      </c>
      <c r="O199" s="1" t="str">
        <f t="shared" si="193"/>
        <v>NO</v>
      </c>
      <c r="P199" s="1" t="str">
        <f t="shared" si="194"/>
        <v>NO</v>
      </c>
      <c r="Q199" s="1" t="str">
        <f t="shared" si="195"/>
        <v>NO</v>
      </c>
      <c r="R199" s="1" t="str">
        <f t="shared" si="196"/>
        <v>NO</v>
      </c>
      <c r="S199">
        <v>2078</v>
      </c>
      <c r="T199">
        <v>2115</v>
      </c>
      <c r="U199">
        <v>2051.3000000000002</v>
      </c>
      <c r="V199">
        <v>2057.65</v>
      </c>
      <c r="W199">
        <v>-7.25</v>
      </c>
      <c r="X199">
        <v>-0.35110659111821402</v>
      </c>
      <c r="Y199" s="1">
        <f t="shared" si="197"/>
        <v>-0.9793070259865212</v>
      </c>
      <c r="Z199" s="1">
        <f t="shared" si="198"/>
        <v>0.9793070259865212</v>
      </c>
      <c r="AA199" s="1">
        <f t="shared" si="199"/>
        <v>1.7805582290664101</v>
      </c>
      <c r="AB199" s="1">
        <f t="shared" si="200"/>
        <v>0.3086044759798755</v>
      </c>
      <c r="AC199" s="1" t="str">
        <f t="shared" si="201"/>
        <v>NO</v>
      </c>
      <c r="AD199" s="1" t="str">
        <f t="shared" si="202"/>
        <v>NO</v>
      </c>
      <c r="AE199" s="1" t="str">
        <f t="shared" si="203"/>
        <v>NO</v>
      </c>
      <c r="AF199" s="1" t="str">
        <f t="shared" si="204"/>
        <v>NO</v>
      </c>
      <c r="AG199" s="1" t="str">
        <f t="shared" si="205"/>
        <v>NO</v>
      </c>
      <c r="AH199" s="1" t="str">
        <f t="shared" si="206"/>
        <v>NO</v>
      </c>
      <c r="AI199">
        <v>2068</v>
      </c>
      <c r="AJ199">
        <v>2110</v>
      </c>
      <c r="AK199">
        <v>2042.35</v>
      </c>
      <c r="AL199">
        <v>2064.9</v>
      </c>
      <c r="AM199">
        <v>2.5999999999999091</v>
      </c>
      <c r="AN199">
        <v>0.12607283130484939</v>
      </c>
      <c r="AO199" s="1">
        <f t="shared" si="207"/>
        <v>-0.14990328820115614</v>
      </c>
      <c r="AP199" s="1">
        <f t="shared" si="208"/>
        <v>0.14990328820115614</v>
      </c>
      <c r="AQ199" s="1">
        <f t="shared" si="209"/>
        <v>2.0309477756286265</v>
      </c>
      <c r="AR199" s="1">
        <f t="shared" si="210"/>
        <v>1.0920625696159707</v>
      </c>
      <c r="AS199" t="str">
        <f t="shared" si="211"/>
        <v>NO</v>
      </c>
      <c r="AT199" t="str">
        <f t="shared" si="212"/>
        <v>NO</v>
      </c>
      <c r="AU199" t="str">
        <f t="shared" si="213"/>
        <v>NO</v>
      </c>
      <c r="AV199" t="str">
        <f t="shared" si="214"/>
        <v>NO</v>
      </c>
      <c r="AW199" t="str">
        <f t="shared" si="215"/>
        <v>NO</v>
      </c>
      <c r="AX199" t="str">
        <f t="shared" si="216"/>
        <v>NO</v>
      </c>
    </row>
    <row r="200" spans="1:50" x14ac:dyDescent="0.25">
      <c r="A200" t="s">
        <v>248</v>
      </c>
      <c r="B200">
        <v>344.75</v>
      </c>
      <c r="C200">
        <v>349.5</v>
      </c>
      <c r="D200">
        <v>341.85</v>
      </c>
      <c r="E200">
        <v>346.75</v>
      </c>
      <c r="F200">
        <v>3.5500000000000109</v>
      </c>
      <c r="G200">
        <v>1.0343822843822881</v>
      </c>
      <c r="H200" s="1">
        <f t="shared" si="186"/>
        <v>0.58013052936910803</v>
      </c>
      <c r="I200" s="1">
        <f t="shared" si="187"/>
        <v>0.58013052936910803</v>
      </c>
      <c r="J200" s="1">
        <f t="shared" si="188"/>
        <v>0.79307858687815425</v>
      </c>
      <c r="K200" s="1">
        <f t="shared" si="189"/>
        <v>0.84118926758519996</v>
      </c>
      <c r="L200" s="1" t="str">
        <f t="shared" si="190"/>
        <v>NO</v>
      </c>
      <c r="M200" t="str">
        <f t="shared" si="191"/>
        <v>NO</v>
      </c>
      <c r="N200" t="str">
        <f t="shared" si="192"/>
        <v>NO</v>
      </c>
      <c r="O200" s="1" t="str">
        <f t="shared" si="193"/>
        <v>NO</v>
      </c>
      <c r="P200" s="1" t="str">
        <f t="shared" si="194"/>
        <v>NO</v>
      </c>
      <c r="Q200" s="1" t="str">
        <f t="shared" si="195"/>
        <v>NO</v>
      </c>
      <c r="R200" s="1" t="str">
        <f t="shared" si="196"/>
        <v>NO</v>
      </c>
      <c r="S200">
        <v>342.45</v>
      </c>
      <c r="T200">
        <v>346.5</v>
      </c>
      <c r="U200">
        <v>338.65</v>
      </c>
      <c r="V200">
        <v>343.2</v>
      </c>
      <c r="W200">
        <v>3.5500000000000109</v>
      </c>
      <c r="X200">
        <v>1.0451935816281499</v>
      </c>
      <c r="Y200" s="1">
        <f t="shared" si="197"/>
        <v>0.2190100744634253</v>
      </c>
      <c r="Z200" s="1">
        <f t="shared" si="198"/>
        <v>0.2190100744634253</v>
      </c>
      <c r="AA200" s="1">
        <f t="shared" si="199"/>
        <v>0.96153846153846489</v>
      </c>
      <c r="AB200" s="1">
        <f t="shared" si="200"/>
        <v>1.1096510439480249</v>
      </c>
      <c r="AC200" s="1" t="str">
        <f t="shared" si="201"/>
        <v>NO</v>
      </c>
      <c r="AD200" s="1" t="str">
        <f t="shared" si="202"/>
        <v>NO</v>
      </c>
      <c r="AE200" s="1" t="str">
        <f t="shared" si="203"/>
        <v>NO</v>
      </c>
      <c r="AF200" s="1" t="str">
        <f t="shared" si="204"/>
        <v>NO</v>
      </c>
      <c r="AG200" s="1" t="str">
        <f t="shared" si="205"/>
        <v>NO</v>
      </c>
      <c r="AH200" s="1" t="str">
        <f t="shared" si="206"/>
        <v>NO</v>
      </c>
      <c r="AI200">
        <v>342.9</v>
      </c>
      <c r="AJ200">
        <v>348.1</v>
      </c>
      <c r="AK200">
        <v>338.6</v>
      </c>
      <c r="AL200">
        <v>339.65</v>
      </c>
      <c r="AM200">
        <v>-1.950000000000045</v>
      </c>
      <c r="AN200">
        <v>-0.57084309133490796</v>
      </c>
      <c r="AO200" s="1">
        <f t="shared" si="207"/>
        <v>-0.94779819189268011</v>
      </c>
      <c r="AP200" s="1">
        <f t="shared" si="208"/>
        <v>0.94779819189268011</v>
      </c>
      <c r="AQ200" s="1">
        <f t="shared" si="209"/>
        <v>1.5164771070283014</v>
      </c>
      <c r="AR200" s="1">
        <f t="shared" si="210"/>
        <v>0.30914176358014267</v>
      </c>
      <c r="AS200" t="str">
        <f t="shared" si="211"/>
        <v>NO</v>
      </c>
      <c r="AT200" t="str">
        <f t="shared" si="212"/>
        <v>NO</v>
      </c>
      <c r="AU200" t="str">
        <f t="shared" si="213"/>
        <v>NO</v>
      </c>
      <c r="AV200" t="str">
        <f t="shared" si="214"/>
        <v>NO</v>
      </c>
      <c r="AW200" t="str">
        <f t="shared" si="215"/>
        <v>NO</v>
      </c>
      <c r="AX200" t="str">
        <f t="shared" si="216"/>
        <v>NO</v>
      </c>
    </row>
    <row r="201" spans="1:50" x14ac:dyDescent="0.25">
      <c r="A201" t="s">
        <v>249</v>
      </c>
      <c r="B201">
        <v>174.2</v>
      </c>
      <c r="C201">
        <v>183.8</v>
      </c>
      <c r="D201">
        <v>173</v>
      </c>
      <c r="E201">
        <v>183</v>
      </c>
      <c r="F201">
        <v>8.8000000000000114</v>
      </c>
      <c r="G201">
        <v>5.0516647531572971</v>
      </c>
      <c r="H201" s="1">
        <f t="shared" si="186"/>
        <v>5.0516647531572971</v>
      </c>
      <c r="I201" s="1">
        <f t="shared" si="187"/>
        <v>5.0516647531572971</v>
      </c>
      <c r="J201" s="1">
        <f t="shared" si="188"/>
        <v>0.43715846994536145</v>
      </c>
      <c r="K201" s="1">
        <f t="shared" si="189"/>
        <v>0.68886337543053311</v>
      </c>
      <c r="L201" s="1" t="str">
        <f t="shared" si="190"/>
        <v>NO</v>
      </c>
      <c r="M201" t="str">
        <f t="shared" si="191"/>
        <v>NO</v>
      </c>
      <c r="N201" t="str">
        <f t="shared" si="192"/>
        <v>NO</v>
      </c>
      <c r="O201" s="1" t="str">
        <f t="shared" si="193"/>
        <v>NO</v>
      </c>
      <c r="P201" s="1" t="str">
        <f t="shared" si="194"/>
        <v>NO</v>
      </c>
      <c r="Q201" s="1" t="str">
        <f t="shared" si="195"/>
        <v>NO</v>
      </c>
      <c r="R201" s="1" t="str">
        <f t="shared" si="196"/>
        <v>NO</v>
      </c>
      <c r="S201">
        <v>176.7</v>
      </c>
      <c r="T201">
        <v>177.9</v>
      </c>
      <c r="U201">
        <v>173.5</v>
      </c>
      <c r="V201">
        <v>174.2</v>
      </c>
      <c r="W201">
        <v>-1.5</v>
      </c>
      <c r="X201">
        <v>-0.8537279453614115</v>
      </c>
      <c r="Y201" s="1">
        <f t="shared" si="197"/>
        <v>-1.4148273910582911</v>
      </c>
      <c r="Z201" s="1">
        <f t="shared" si="198"/>
        <v>1.4148273910582911</v>
      </c>
      <c r="AA201" s="1">
        <f t="shared" si="199"/>
        <v>0.67911714770798937</v>
      </c>
      <c r="AB201" s="1">
        <f t="shared" si="200"/>
        <v>0.40183696900114158</v>
      </c>
      <c r="AC201" s="1" t="str">
        <f t="shared" si="201"/>
        <v>NO</v>
      </c>
      <c r="AD201" s="1" t="str">
        <f t="shared" si="202"/>
        <v>NO</v>
      </c>
      <c r="AE201" s="1" t="str">
        <f t="shared" si="203"/>
        <v>NO</v>
      </c>
      <c r="AF201" s="1" t="str">
        <f t="shared" si="204"/>
        <v>NO</v>
      </c>
      <c r="AG201" s="1" t="str">
        <f t="shared" si="205"/>
        <v>NO</v>
      </c>
      <c r="AH201" s="1" t="str">
        <f t="shared" si="206"/>
        <v>NO</v>
      </c>
      <c r="AI201">
        <v>181.5</v>
      </c>
      <c r="AJ201">
        <v>182.95</v>
      </c>
      <c r="AK201">
        <v>173.5</v>
      </c>
      <c r="AL201">
        <v>175.7</v>
      </c>
      <c r="AM201">
        <v>-4.25</v>
      </c>
      <c r="AN201">
        <v>-2.361767157543762</v>
      </c>
      <c r="AO201" s="1">
        <f t="shared" si="207"/>
        <v>-3.1955922865013835</v>
      </c>
      <c r="AP201" s="1">
        <f t="shared" si="208"/>
        <v>3.1955922865013835</v>
      </c>
      <c r="AQ201" s="1">
        <f t="shared" si="209"/>
        <v>0.7988980716253381</v>
      </c>
      <c r="AR201" s="1">
        <f t="shared" si="210"/>
        <v>1.2521343198633972</v>
      </c>
      <c r="AS201" t="str">
        <f t="shared" si="211"/>
        <v>NO</v>
      </c>
      <c r="AT201" t="str">
        <f t="shared" si="212"/>
        <v>NO</v>
      </c>
      <c r="AU201" t="str">
        <f t="shared" si="213"/>
        <v>NO</v>
      </c>
      <c r="AV201" t="str">
        <f t="shared" si="214"/>
        <v>NO</v>
      </c>
      <c r="AW201" t="str">
        <f t="shared" si="215"/>
        <v>NO</v>
      </c>
      <c r="AX201" t="str">
        <f t="shared" si="216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2020-06-28T21:29:04Z</dcterms:created>
  <dcterms:modified xsi:type="dcterms:W3CDTF">2020-10-20T13:42:42Z</dcterms:modified>
</cp:coreProperties>
</file>