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O251" i="1" l="1"/>
  <c r="Y251" i="1"/>
  <c r="R251" i="1"/>
  <c r="I251" i="1"/>
  <c r="H251" i="1"/>
  <c r="AU250" i="1"/>
  <c r="AR250" i="1"/>
  <c r="AQ250" i="1"/>
  <c r="AP250" i="1"/>
  <c r="AO250" i="1"/>
  <c r="Y250" i="1"/>
  <c r="J250" i="1"/>
  <c r="H250" i="1"/>
  <c r="AU249" i="1"/>
  <c r="AO249" i="1"/>
  <c r="AB249" i="1"/>
  <c r="Y249" i="1"/>
  <c r="M249" i="1"/>
  <c r="K249" i="1"/>
  <c r="J249" i="1"/>
  <c r="I249" i="1"/>
  <c r="H249" i="1"/>
  <c r="AT248" i="1"/>
  <c r="AP248" i="1"/>
  <c r="AO248" i="1"/>
  <c r="AH248" i="1"/>
  <c r="AD248" i="1"/>
  <c r="AB248" i="1"/>
  <c r="AA248" i="1"/>
  <c r="Z248" i="1"/>
  <c r="Y248" i="1"/>
  <c r="I248" i="1"/>
  <c r="H248" i="1"/>
  <c r="AV247" i="1"/>
  <c r="AQ247" i="1"/>
  <c r="AO247" i="1"/>
  <c r="Y247" i="1"/>
  <c r="H247" i="1"/>
  <c r="AU246" i="1"/>
  <c r="AR246" i="1"/>
  <c r="AQ246" i="1"/>
  <c r="AP246" i="1"/>
  <c r="AO246" i="1"/>
  <c r="Z246" i="1"/>
  <c r="Y246" i="1"/>
  <c r="H246" i="1"/>
  <c r="AP245" i="1"/>
  <c r="AO245" i="1"/>
  <c r="Y245" i="1"/>
  <c r="K245" i="1"/>
  <c r="R244" i="1" s="1"/>
  <c r="J245" i="1"/>
  <c r="I245" i="1"/>
  <c r="H245" i="1"/>
  <c r="AP244" i="1"/>
  <c r="AO244" i="1"/>
  <c r="AB244" i="1"/>
  <c r="AA244" i="1"/>
  <c r="Z244" i="1"/>
  <c r="Y244" i="1"/>
  <c r="H244" i="1"/>
  <c r="AV243" i="1"/>
  <c r="AU243" i="1"/>
  <c r="AO243" i="1"/>
  <c r="AH243" i="1"/>
  <c r="AD243" i="1"/>
  <c r="Z243" i="1"/>
  <c r="Y243" i="1"/>
  <c r="I243" i="1"/>
  <c r="H243" i="1"/>
  <c r="AR242" i="1"/>
  <c r="AQ242" i="1"/>
  <c r="AP242" i="1"/>
  <c r="AO242" i="1"/>
  <c r="Y242" i="1"/>
  <c r="H242" i="1"/>
  <c r="AP241" i="1"/>
  <c r="AO241" i="1"/>
  <c r="AB241" i="1"/>
  <c r="Y241" i="1"/>
  <c r="K241" i="1"/>
  <c r="J241" i="1"/>
  <c r="I241" i="1"/>
  <c r="H241" i="1"/>
  <c r="AO240" i="1"/>
  <c r="AB240" i="1"/>
  <c r="AA240" i="1"/>
  <c r="Z240" i="1"/>
  <c r="Y240" i="1"/>
  <c r="J240" i="1"/>
  <c r="I240" i="1"/>
  <c r="AD240" i="1" s="1"/>
  <c r="H240" i="1"/>
  <c r="K240" i="1" s="1"/>
  <c r="AU239" i="1"/>
  <c r="AP239" i="1"/>
  <c r="AO239" i="1"/>
  <c r="Y239" i="1"/>
  <c r="K239" i="1"/>
  <c r="J239" i="1"/>
  <c r="I239" i="1"/>
  <c r="H239" i="1"/>
  <c r="AO238" i="1"/>
  <c r="AB238" i="1"/>
  <c r="AA238" i="1"/>
  <c r="Z238" i="1"/>
  <c r="Y238" i="1"/>
  <c r="H238" i="1"/>
  <c r="AO237" i="1"/>
  <c r="AH237" i="1"/>
  <c r="AC237" i="1"/>
  <c r="Z237" i="1"/>
  <c r="Y237" i="1"/>
  <c r="I237" i="1"/>
  <c r="H237" i="1"/>
  <c r="AO236" i="1"/>
  <c r="AG236" i="1"/>
  <c r="AF236" i="1"/>
  <c r="AC236" i="1"/>
  <c r="AB236" i="1"/>
  <c r="AA236" i="1"/>
  <c r="Y236" i="1"/>
  <c r="Z236" i="1" s="1"/>
  <c r="O236" i="1"/>
  <c r="M236" i="1"/>
  <c r="K236" i="1"/>
  <c r="J236" i="1"/>
  <c r="N236" i="1" s="1"/>
  <c r="I236" i="1"/>
  <c r="H236" i="1"/>
  <c r="AO235" i="1"/>
  <c r="AB235" i="1"/>
  <c r="AA235" i="1"/>
  <c r="Z235" i="1"/>
  <c r="Y235" i="1"/>
  <c r="R235" i="1"/>
  <c r="H235" i="1"/>
  <c r="AU234" i="1"/>
  <c r="AR234" i="1"/>
  <c r="AO234" i="1"/>
  <c r="AA234" i="1"/>
  <c r="Y234" i="1"/>
  <c r="K234" i="1"/>
  <c r="H234" i="1"/>
  <c r="AV233" i="1"/>
  <c r="AR233" i="1"/>
  <c r="AQ233" i="1"/>
  <c r="AP233" i="1"/>
  <c r="AO233" i="1"/>
  <c r="Y233" i="1"/>
  <c r="K233" i="1"/>
  <c r="H233" i="1"/>
  <c r="AO232" i="1"/>
  <c r="AG232" i="1"/>
  <c r="AF232" i="1"/>
  <c r="AC232" i="1"/>
  <c r="AB232" i="1"/>
  <c r="AA232" i="1"/>
  <c r="Y232" i="1"/>
  <c r="Z232" i="1" s="1"/>
  <c r="M232" i="1"/>
  <c r="K232" i="1"/>
  <c r="J232" i="1"/>
  <c r="N232" i="1" s="1"/>
  <c r="I232" i="1"/>
  <c r="H232" i="1"/>
  <c r="AO231" i="1"/>
  <c r="AB231" i="1"/>
  <c r="AA231" i="1"/>
  <c r="Z231" i="1"/>
  <c r="Y231" i="1"/>
  <c r="H231" i="1"/>
  <c r="AU230" i="1"/>
  <c r="AR230" i="1"/>
  <c r="AO230" i="1"/>
  <c r="Y230" i="1"/>
  <c r="K230" i="1"/>
  <c r="H230" i="1"/>
  <c r="AV229" i="1"/>
  <c r="AR229" i="1"/>
  <c r="AQ229" i="1"/>
  <c r="AP229" i="1"/>
  <c r="AO229" i="1"/>
  <c r="Y229" i="1"/>
  <c r="K229" i="1"/>
  <c r="H229" i="1"/>
  <c r="AO228" i="1"/>
  <c r="AG228" i="1"/>
  <c r="AF228" i="1"/>
  <c r="AC228" i="1"/>
  <c r="AB228" i="1"/>
  <c r="AA228" i="1"/>
  <c r="Y228" i="1"/>
  <c r="Z228" i="1" s="1"/>
  <c r="Q228" i="1"/>
  <c r="K228" i="1"/>
  <c r="J228" i="1"/>
  <c r="I228" i="1"/>
  <c r="H228" i="1"/>
  <c r="AO227" i="1"/>
  <c r="AH227" i="1"/>
  <c r="AF227" i="1"/>
  <c r="AB227" i="1"/>
  <c r="AA227" i="1"/>
  <c r="Z227" i="1"/>
  <c r="Y227" i="1"/>
  <c r="I227" i="1"/>
  <c r="H227" i="1"/>
  <c r="AU226" i="1"/>
  <c r="AR226" i="1"/>
  <c r="AO226" i="1"/>
  <c r="Y226" i="1"/>
  <c r="K226" i="1"/>
  <c r="H226" i="1"/>
  <c r="AR225" i="1"/>
  <c r="AQ225" i="1"/>
  <c r="AP225" i="1"/>
  <c r="AO225" i="1"/>
  <c r="Y225" i="1"/>
  <c r="H225" i="1"/>
  <c r="AO224" i="1"/>
  <c r="AG224" i="1"/>
  <c r="AF224" i="1"/>
  <c r="AC224" i="1"/>
  <c r="AB224" i="1"/>
  <c r="AA224" i="1"/>
  <c r="Y224" i="1"/>
  <c r="Z224" i="1" s="1"/>
  <c r="K224" i="1"/>
  <c r="J224" i="1"/>
  <c r="I224" i="1"/>
  <c r="H224" i="1"/>
  <c r="AO223" i="1"/>
  <c r="AF223" i="1"/>
  <c r="AB223" i="1"/>
  <c r="AA223" i="1"/>
  <c r="Z223" i="1"/>
  <c r="Y223" i="1"/>
  <c r="R223" i="1"/>
  <c r="I223" i="1"/>
  <c r="H223" i="1"/>
  <c r="AU222" i="1"/>
  <c r="AR222" i="1"/>
  <c r="AO222" i="1"/>
  <c r="AA222" i="1"/>
  <c r="Y222" i="1"/>
  <c r="K222" i="1"/>
  <c r="H222" i="1"/>
  <c r="AR221" i="1"/>
  <c r="AQ221" i="1"/>
  <c r="AP221" i="1"/>
  <c r="AO221" i="1"/>
  <c r="Y221" i="1"/>
  <c r="H221" i="1"/>
  <c r="AV220" i="1"/>
  <c r="AR220" i="1"/>
  <c r="AQ220" i="1"/>
  <c r="AO220" i="1"/>
  <c r="AH220" i="1"/>
  <c r="AA220" i="1"/>
  <c r="Z220" i="1"/>
  <c r="Y220" i="1"/>
  <c r="AB220" i="1" s="1"/>
  <c r="K220" i="1"/>
  <c r="I220" i="1"/>
  <c r="H220" i="1"/>
  <c r="J220" i="1" s="1"/>
  <c r="AV219" i="1"/>
  <c r="AU219" i="1"/>
  <c r="AR219" i="1"/>
  <c r="AQ219" i="1"/>
  <c r="AP219" i="1"/>
  <c r="AO219" i="1"/>
  <c r="AH219" i="1"/>
  <c r="AC219" i="1"/>
  <c r="AB219" i="1"/>
  <c r="Z219" i="1"/>
  <c r="AX219" i="1" s="1"/>
  <c r="Y219" i="1"/>
  <c r="AA219" i="1" s="1"/>
  <c r="K219" i="1"/>
  <c r="J219" i="1"/>
  <c r="H219" i="1"/>
  <c r="I219" i="1" s="1"/>
  <c r="AU218" i="1"/>
  <c r="AQ218" i="1"/>
  <c r="AP218" i="1"/>
  <c r="AO218" i="1"/>
  <c r="AB218" i="1"/>
  <c r="AA218" i="1"/>
  <c r="Y218" i="1"/>
  <c r="Z218" i="1" s="1"/>
  <c r="K218" i="1"/>
  <c r="J218" i="1"/>
  <c r="I218" i="1"/>
  <c r="H218" i="1"/>
  <c r="AV217" i="1"/>
  <c r="AR217" i="1"/>
  <c r="AP217" i="1"/>
  <c r="AO217" i="1"/>
  <c r="AB217" i="1"/>
  <c r="AA217" i="1"/>
  <c r="Z217" i="1"/>
  <c r="Y217" i="1"/>
  <c r="J217" i="1"/>
  <c r="H217" i="1"/>
  <c r="AV216" i="1"/>
  <c r="AR216" i="1"/>
  <c r="AQ216" i="1"/>
  <c r="AO216" i="1"/>
  <c r="AE216" i="1"/>
  <c r="AC216" i="1"/>
  <c r="AA216" i="1"/>
  <c r="Z216" i="1"/>
  <c r="Y216" i="1"/>
  <c r="AB216" i="1" s="1"/>
  <c r="L216" i="1"/>
  <c r="K216" i="1"/>
  <c r="I216" i="1"/>
  <c r="AG216" i="1" s="1"/>
  <c r="H216" i="1"/>
  <c r="J216" i="1" s="1"/>
  <c r="AX215" i="1"/>
  <c r="AV215" i="1"/>
  <c r="AU215" i="1"/>
  <c r="AR215" i="1"/>
  <c r="AQ215" i="1"/>
  <c r="AP215" i="1"/>
  <c r="AT215" i="1" s="1"/>
  <c r="AO215" i="1"/>
  <c r="AG215" i="1"/>
  <c r="AF215" i="1"/>
  <c r="AB215" i="1"/>
  <c r="Z215" i="1"/>
  <c r="Y215" i="1"/>
  <c r="AA215" i="1" s="1"/>
  <c r="O215" i="1"/>
  <c r="L215" i="1"/>
  <c r="K215" i="1"/>
  <c r="M215" i="1" s="1"/>
  <c r="J215" i="1"/>
  <c r="H215" i="1"/>
  <c r="I215" i="1" s="1"/>
  <c r="AU214" i="1"/>
  <c r="AQ214" i="1"/>
  <c r="AP214" i="1"/>
  <c r="AO214" i="1"/>
  <c r="AA214" i="1"/>
  <c r="Y214" i="1"/>
  <c r="K214" i="1"/>
  <c r="J214" i="1"/>
  <c r="Q214" i="1" s="1"/>
  <c r="I214" i="1"/>
  <c r="H214" i="1"/>
  <c r="AR213" i="1"/>
  <c r="AP213" i="1"/>
  <c r="AO213" i="1"/>
  <c r="AB213" i="1"/>
  <c r="AA213" i="1"/>
  <c r="Z213" i="1"/>
  <c r="Y213" i="1"/>
  <c r="J213" i="1"/>
  <c r="H213" i="1"/>
  <c r="AV212" i="1"/>
  <c r="AR212" i="1"/>
  <c r="AQ212" i="1"/>
  <c r="AO212" i="1"/>
  <c r="AA212" i="1"/>
  <c r="Z212" i="1"/>
  <c r="Y212" i="1"/>
  <c r="AB212" i="1" s="1"/>
  <c r="K212" i="1"/>
  <c r="I212" i="1"/>
  <c r="H212" i="1"/>
  <c r="J212" i="1" s="1"/>
  <c r="AV211" i="1"/>
  <c r="AU211" i="1"/>
  <c r="AR211" i="1"/>
  <c r="AQ211" i="1"/>
  <c r="AP211" i="1"/>
  <c r="AO211" i="1"/>
  <c r="AH211" i="1"/>
  <c r="AC211" i="1"/>
  <c r="AB211" i="1"/>
  <c r="Z211" i="1"/>
  <c r="AX211" i="1" s="1"/>
  <c r="Y211" i="1"/>
  <c r="AA211" i="1" s="1"/>
  <c r="K211" i="1"/>
  <c r="J211" i="1"/>
  <c r="H211" i="1"/>
  <c r="I211" i="1" s="1"/>
  <c r="AU210" i="1"/>
  <c r="AQ210" i="1"/>
  <c r="AP210" i="1"/>
  <c r="AO210" i="1"/>
  <c r="AB210" i="1"/>
  <c r="AA210" i="1"/>
  <c r="Y210" i="1"/>
  <c r="Z210" i="1" s="1"/>
  <c r="O210" i="1"/>
  <c r="K210" i="1"/>
  <c r="J210" i="1"/>
  <c r="I210" i="1"/>
  <c r="H210" i="1"/>
  <c r="AV209" i="1"/>
  <c r="AR209" i="1"/>
  <c r="AP209" i="1"/>
  <c r="AO209" i="1"/>
  <c r="AB209" i="1"/>
  <c r="AA209" i="1"/>
  <c r="Z209" i="1"/>
  <c r="Y209" i="1"/>
  <c r="R209" i="1"/>
  <c r="J209" i="1"/>
  <c r="H209" i="1"/>
  <c r="AV208" i="1"/>
  <c r="AR208" i="1"/>
  <c r="AQ208" i="1"/>
  <c r="AO208" i="1"/>
  <c r="AE208" i="1"/>
  <c r="AC208" i="1"/>
  <c r="AA208" i="1"/>
  <c r="Z208" i="1"/>
  <c r="Y208" i="1"/>
  <c r="AB208" i="1" s="1"/>
  <c r="K208" i="1"/>
  <c r="I208" i="1"/>
  <c r="AG208" i="1" s="1"/>
  <c r="H208" i="1"/>
  <c r="J208" i="1" s="1"/>
  <c r="AV207" i="1"/>
  <c r="AU207" i="1"/>
  <c r="AR207" i="1"/>
  <c r="AQ207" i="1"/>
  <c r="AP207" i="1"/>
  <c r="AO207" i="1"/>
  <c r="AB207" i="1"/>
  <c r="Z207" i="1"/>
  <c r="Y207" i="1"/>
  <c r="AA207" i="1" s="1"/>
  <c r="O207" i="1"/>
  <c r="L207" i="1"/>
  <c r="K207" i="1"/>
  <c r="M207" i="1" s="1"/>
  <c r="J207" i="1"/>
  <c r="H207" i="1"/>
  <c r="I207" i="1" s="1"/>
  <c r="AU206" i="1"/>
  <c r="AQ206" i="1"/>
  <c r="AP206" i="1"/>
  <c r="AO206" i="1"/>
  <c r="Y206" i="1"/>
  <c r="K206" i="1"/>
  <c r="J206" i="1"/>
  <c r="Q206" i="1" s="1"/>
  <c r="I206" i="1"/>
  <c r="H206" i="1"/>
  <c r="AR205" i="1"/>
  <c r="AP205" i="1"/>
  <c r="AO205" i="1"/>
  <c r="AB205" i="1"/>
  <c r="AA205" i="1"/>
  <c r="Z205" i="1"/>
  <c r="Y205" i="1"/>
  <c r="H205" i="1"/>
  <c r="AV204" i="1"/>
  <c r="AR204" i="1"/>
  <c r="AQ204" i="1"/>
  <c r="AO204" i="1"/>
  <c r="AG204" i="1"/>
  <c r="AA204" i="1"/>
  <c r="Z204" i="1"/>
  <c r="Y204" i="1"/>
  <c r="AB204" i="1" s="1"/>
  <c r="P204" i="1"/>
  <c r="O204" i="1"/>
  <c r="K204" i="1"/>
  <c r="I204" i="1"/>
  <c r="H204" i="1"/>
  <c r="J204" i="1" s="1"/>
  <c r="AV203" i="1"/>
  <c r="AU203" i="1"/>
  <c r="AR203" i="1"/>
  <c r="AQ203" i="1"/>
  <c r="AP203" i="1"/>
  <c r="AO203" i="1"/>
  <c r="AH203" i="1"/>
  <c r="AC203" i="1"/>
  <c r="AB203" i="1"/>
  <c r="Z203" i="1"/>
  <c r="AX203" i="1" s="1"/>
  <c r="Y203" i="1"/>
  <c r="AA203" i="1" s="1"/>
  <c r="R203" i="1"/>
  <c r="P203" i="1"/>
  <c r="K203" i="1"/>
  <c r="J203" i="1"/>
  <c r="H203" i="1"/>
  <c r="I203" i="1" s="1"/>
  <c r="AW202" i="1"/>
  <c r="AU202" i="1"/>
  <c r="AQ202" i="1"/>
  <c r="AP202" i="1"/>
  <c r="AO202" i="1"/>
  <c r="AB202" i="1"/>
  <c r="AA202" i="1"/>
  <c r="Y202" i="1"/>
  <c r="Z202" i="1" s="1"/>
  <c r="K202" i="1"/>
  <c r="J202" i="1"/>
  <c r="I202" i="1"/>
  <c r="H202" i="1"/>
  <c r="AV201" i="1"/>
  <c r="AR201" i="1"/>
  <c r="AP201" i="1"/>
  <c r="AO201" i="1"/>
  <c r="AB201" i="1"/>
  <c r="AA201" i="1"/>
  <c r="Z201" i="1"/>
  <c r="Y201" i="1"/>
  <c r="J201" i="1"/>
  <c r="H201" i="1"/>
  <c r="AV200" i="1"/>
  <c r="AR200" i="1"/>
  <c r="AQ200" i="1"/>
  <c r="AO200" i="1"/>
  <c r="AE200" i="1"/>
  <c r="AC200" i="1"/>
  <c r="AA200" i="1"/>
  <c r="Z200" i="1"/>
  <c r="Y200" i="1"/>
  <c r="AB200" i="1" s="1"/>
  <c r="Q200" i="1"/>
  <c r="K200" i="1"/>
  <c r="I200" i="1"/>
  <c r="AG200" i="1" s="1"/>
  <c r="H200" i="1"/>
  <c r="J200" i="1" s="1"/>
  <c r="AV199" i="1"/>
  <c r="AU199" i="1"/>
  <c r="AR199" i="1"/>
  <c r="AQ199" i="1"/>
  <c r="AP199" i="1"/>
  <c r="AO199" i="1"/>
  <c r="AB199" i="1"/>
  <c r="Z199" i="1"/>
  <c r="Y199" i="1"/>
  <c r="AA199" i="1" s="1"/>
  <c r="O199" i="1"/>
  <c r="L199" i="1"/>
  <c r="K199" i="1"/>
  <c r="M199" i="1" s="1"/>
  <c r="J199" i="1"/>
  <c r="H199" i="1"/>
  <c r="I199" i="1" s="1"/>
  <c r="AU198" i="1"/>
  <c r="AQ198" i="1"/>
  <c r="AP198" i="1"/>
  <c r="AO198" i="1"/>
  <c r="Y198" i="1"/>
  <c r="N198" i="1"/>
  <c r="K198" i="1"/>
  <c r="J198" i="1"/>
  <c r="Q198" i="1" s="1"/>
  <c r="I198" i="1"/>
  <c r="H198" i="1"/>
  <c r="AR197" i="1"/>
  <c r="AP197" i="1"/>
  <c r="AO197" i="1"/>
  <c r="AB197" i="1"/>
  <c r="AA197" i="1"/>
  <c r="Z197" i="1"/>
  <c r="Y197" i="1"/>
  <c r="H197" i="1"/>
  <c r="AV196" i="1"/>
  <c r="AR196" i="1"/>
  <c r="AQ196" i="1"/>
  <c r="AO196" i="1"/>
  <c r="AA196" i="1"/>
  <c r="Z196" i="1"/>
  <c r="Y196" i="1"/>
  <c r="AB196" i="1" s="1"/>
  <c r="P196" i="1"/>
  <c r="O196" i="1"/>
  <c r="K196" i="1"/>
  <c r="I196" i="1"/>
  <c r="H196" i="1"/>
  <c r="J196" i="1" s="1"/>
  <c r="AV195" i="1"/>
  <c r="AU195" i="1"/>
  <c r="AR195" i="1"/>
  <c r="AQ195" i="1"/>
  <c r="AP195" i="1"/>
  <c r="AO195" i="1"/>
  <c r="AH195" i="1"/>
  <c r="AC195" i="1"/>
  <c r="AB195" i="1"/>
  <c r="Z195" i="1"/>
  <c r="AX195" i="1" s="1"/>
  <c r="Y195" i="1"/>
  <c r="AA195" i="1" s="1"/>
  <c r="R195" i="1"/>
  <c r="P195" i="1"/>
  <c r="K195" i="1"/>
  <c r="J195" i="1"/>
  <c r="H195" i="1"/>
  <c r="I195" i="1" s="1"/>
  <c r="AW194" i="1"/>
  <c r="AU194" i="1"/>
  <c r="AQ194" i="1"/>
  <c r="AP194" i="1"/>
  <c r="AO194" i="1"/>
  <c r="AB194" i="1"/>
  <c r="AA194" i="1"/>
  <c r="Y194" i="1"/>
  <c r="Z194" i="1" s="1"/>
  <c r="K194" i="1"/>
  <c r="J194" i="1"/>
  <c r="I194" i="1"/>
  <c r="H194" i="1"/>
  <c r="AV193" i="1"/>
  <c r="AR193" i="1"/>
  <c r="AP193" i="1"/>
  <c r="AO193" i="1"/>
  <c r="AB193" i="1"/>
  <c r="AA193" i="1"/>
  <c r="Z193" i="1"/>
  <c r="Y193" i="1"/>
  <c r="J193" i="1"/>
  <c r="H193" i="1"/>
  <c r="AV192" i="1"/>
  <c r="AR192" i="1"/>
  <c r="AQ192" i="1"/>
  <c r="AO192" i="1"/>
  <c r="AE192" i="1"/>
  <c r="AC192" i="1"/>
  <c r="AA192" i="1"/>
  <c r="Z192" i="1"/>
  <c r="Y192" i="1"/>
  <c r="AB192" i="1" s="1"/>
  <c r="Q192" i="1"/>
  <c r="L192" i="1"/>
  <c r="K192" i="1"/>
  <c r="I192" i="1"/>
  <c r="AG192" i="1" s="1"/>
  <c r="H192" i="1"/>
  <c r="J192" i="1" s="1"/>
  <c r="AX191" i="1"/>
  <c r="AV191" i="1"/>
  <c r="AU191" i="1"/>
  <c r="AR191" i="1"/>
  <c r="AQ191" i="1"/>
  <c r="AP191" i="1"/>
  <c r="AO191" i="1"/>
  <c r="AG191" i="1"/>
  <c r="AF191" i="1"/>
  <c r="AB191" i="1"/>
  <c r="Z191" i="1"/>
  <c r="Y191" i="1"/>
  <c r="AA191" i="1" s="1"/>
  <c r="O191" i="1"/>
  <c r="L191" i="1"/>
  <c r="K191" i="1"/>
  <c r="M191" i="1" s="1"/>
  <c r="J191" i="1"/>
  <c r="H191" i="1"/>
  <c r="I191" i="1" s="1"/>
  <c r="AX190" i="1"/>
  <c r="AS190" i="1"/>
  <c r="AQ190" i="1"/>
  <c r="AP190" i="1"/>
  <c r="AW190" i="1" s="1"/>
  <c r="AO190" i="1"/>
  <c r="AH190" i="1"/>
  <c r="AG190" i="1"/>
  <c r="AC190" i="1"/>
  <c r="AB190" i="1"/>
  <c r="Z190" i="1"/>
  <c r="AF190" i="1" s="1"/>
  <c r="Y190" i="1"/>
  <c r="AA190" i="1" s="1"/>
  <c r="R190" i="1"/>
  <c r="K190" i="1"/>
  <c r="J190" i="1"/>
  <c r="H190" i="1"/>
  <c r="I190" i="1" s="1"/>
  <c r="AX189" i="1"/>
  <c r="AW189" i="1"/>
  <c r="AU189" i="1"/>
  <c r="AS189" i="1"/>
  <c r="AQ189" i="1"/>
  <c r="AP189" i="1"/>
  <c r="AO189" i="1"/>
  <c r="AG189" i="1"/>
  <c r="AF189" i="1"/>
  <c r="AB189" i="1"/>
  <c r="AA189" i="1"/>
  <c r="Y189" i="1"/>
  <c r="Z189" i="1" s="1"/>
  <c r="K189" i="1"/>
  <c r="J189" i="1"/>
  <c r="I189" i="1"/>
  <c r="AC189" i="1" s="1"/>
  <c r="H189" i="1"/>
  <c r="AR188" i="1"/>
  <c r="AP188" i="1"/>
  <c r="AO188" i="1"/>
  <c r="AB188" i="1"/>
  <c r="AA188" i="1"/>
  <c r="Z188" i="1"/>
  <c r="Y188" i="1"/>
  <c r="H188" i="1"/>
  <c r="AV187" i="1"/>
  <c r="AR187" i="1"/>
  <c r="AQ187" i="1"/>
  <c r="AO187" i="1"/>
  <c r="AH187" i="1"/>
  <c r="AG187" i="1"/>
  <c r="AC187" i="1"/>
  <c r="AA187" i="1"/>
  <c r="Z187" i="1"/>
  <c r="Y187" i="1"/>
  <c r="AB187" i="1" s="1"/>
  <c r="L187" i="1"/>
  <c r="K187" i="1"/>
  <c r="I187" i="1"/>
  <c r="AF187" i="1" s="1"/>
  <c r="H187" i="1"/>
  <c r="J187" i="1" s="1"/>
  <c r="AX186" i="1"/>
  <c r="AV186" i="1"/>
  <c r="AU186" i="1"/>
  <c r="AR186" i="1"/>
  <c r="AQ186" i="1"/>
  <c r="AP186" i="1"/>
  <c r="AT186" i="1" s="1"/>
  <c r="AO186" i="1"/>
  <c r="AH186" i="1"/>
  <c r="AG186" i="1"/>
  <c r="AC186" i="1"/>
  <c r="AB186" i="1"/>
  <c r="Z186" i="1"/>
  <c r="AF186" i="1" s="1"/>
  <c r="Y186" i="1"/>
  <c r="AA186" i="1" s="1"/>
  <c r="R186" i="1"/>
  <c r="K186" i="1"/>
  <c r="J186" i="1"/>
  <c r="O186" i="1" s="1"/>
  <c r="H186" i="1"/>
  <c r="I186" i="1" s="1"/>
  <c r="AX185" i="1"/>
  <c r="AW185" i="1"/>
  <c r="AU185" i="1"/>
  <c r="AS185" i="1"/>
  <c r="AQ185" i="1"/>
  <c r="AP185" i="1"/>
  <c r="AO185" i="1"/>
  <c r="AG185" i="1"/>
  <c r="AF185" i="1"/>
  <c r="AB185" i="1"/>
  <c r="AA185" i="1"/>
  <c r="Y185" i="1"/>
  <c r="Z185" i="1" s="1"/>
  <c r="O185" i="1"/>
  <c r="K185" i="1"/>
  <c r="J185" i="1"/>
  <c r="I185" i="1"/>
  <c r="AC185" i="1" s="1"/>
  <c r="H185" i="1"/>
  <c r="AR184" i="1"/>
  <c r="AP184" i="1"/>
  <c r="AO184" i="1"/>
  <c r="AB184" i="1"/>
  <c r="AA184" i="1"/>
  <c r="Z184" i="1"/>
  <c r="Y184" i="1"/>
  <c r="R184" i="1"/>
  <c r="H184" i="1"/>
  <c r="AV183" i="1"/>
  <c r="AR183" i="1"/>
  <c r="AQ183" i="1"/>
  <c r="AO183" i="1"/>
  <c r="AH183" i="1"/>
  <c r="AG183" i="1"/>
  <c r="AC183" i="1"/>
  <c r="AA183" i="1"/>
  <c r="Z183" i="1"/>
  <c r="Y183" i="1"/>
  <c r="AB183" i="1" s="1"/>
  <c r="L183" i="1"/>
  <c r="K183" i="1"/>
  <c r="I183" i="1"/>
  <c r="AF183" i="1" s="1"/>
  <c r="H183" i="1"/>
  <c r="J183" i="1" s="1"/>
  <c r="AX182" i="1"/>
  <c r="AV182" i="1"/>
  <c r="AU182" i="1"/>
  <c r="AR182" i="1"/>
  <c r="AQ182" i="1"/>
  <c r="AP182" i="1"/>
  <c r="AT182" i="1" s="1"/>
  <c r="AO182" i="1"/>
  <c r="AH182" i="1"/>
  <c r="AG182" i="1"/>
  <c r="AC182" i="1"/>
  <c r="AB182" i="1"/>
  <c r="Z182" i="1"/>
  <c r="AF182" i="1" s="1"/>
  <c r="Y182" i="1"/>
  <c r="AA182" i="1" s="1"/>
  <c r="R182" i="1"/>
  <c r="K182" i="1"/>
  <c r="J182" i="1"/>
  <c r="O182" i="1" s="1"/>
  <c r="H182" i="1"/>
  <c r="I182" i="1" s="1"/>
  <c r="AU181" i="1"/>
  <c r="AQ181" i="1"/>
  <c r="AP181" i="1"/>
  <c r="AO181" i="1"/>
  <c r="AB181" i="1"/>
  <c r="AA181" i="1"/>
  <c r="Y181" i="1"/>
  <c r="Z181" i="1" s="1"/>
  <c r="N181" i="1"/>
  <c r="K181" i="1"/>
  <c r="J181" i="1"/>
  <c r="I181" i="1"/>
  <c r="H181" i="1"/>
  <c r="AV180" i="1"/>
  <c r="AR180" i="1"/>
  <c r="AP180" i="1"/>
  <c r="AO180" i="1"/>
  <c r="AB180" i="1"/>
  <c r="AA180" i="1"/>
  <c r="Z180" i="1"/>
  <c r="Y180" i="1"/>
  <c r="R180" i="1"/>
  <c r="J180" i="1"/>
  <c r="H180" i="1"/>
  <c r="AV179" i="1"/>
  <c r="AR179" i="1"/>
  <c r="AQ179" i="1"/>
  <c r="AO179" i="1"/>
  <c r="AH179" i="1"/>
  <c r="AA179" i="1"/>
  <c r="Z179" i="1"/>
  <c r="Y179" i="1"/>
  <c r="AB179" i="1" s="1"/>
  <c r="K179" i="1"/>
  <c r="I179" i="1"/>
  <c r="H179" i="1"/>
  <c r="J179" i="1" s="1"/>
  <c r="AV178" i="1"/>
  <c r="AU178" i="1"/>
  <c r="AR178" i="1"/>
  <c r="AQ178" i="1"/>
  <c r="AP178" i="1"/>
  <c r="AO178" i="1"/>
  <c r="AF178" i="1"/>
  <c r="AC178" i="1"/>
  <c r="AB178" i="1"/>
  <c r="Z178" i="1"/>
  <c r="AH178" i="1" s="1"/>
  <c r="Y178" i="1"/>
  <c r="AA178" i="1" s="1"/>
  <c r="K178" i="1"/>
  <c r="J178" i="1"/>
  <c r="H178" i="1"/>
  <c r="I178" i="1" s="1"/>
  <c r="AU177" i="1"/>
  <c r="AQ177" i="1"/>
  <c r="AP177" i="1"/>
  <c r="AO177" i="1"/>
  <c r="AA177" i="1"/>
  <c r="Y177" i="1"/>
  <c r="K177" i="1"/>
  <c r="J177" i="1"/>
  <c r="I177" i="1"/>
  <c r="H177" i="1"/>
  <c r="AR176" i="1"/>
  <c r="AP176" i="1"/>
  <c r="AO176" i="1"/>
  <c r="AB176" i="1"/>
  <c r="AA176" i="1"/>
  <c r="Z176" i="1"/>
  <c r="Y176" i="1"/>
  <c r="J176" i="1"/>
  <c r="H176" i="1"/>
  <c r="AV175" i="1"/>
  <c r="AR175" i="1"/>
  <c r="AQ175" i="1"/>
  <c r="AO175" i="1"/>
  <c r="AH175" i="1"/>
  <c r="AG175" i="1"/>
  <c r="AA175" i="1"/>
  <c r="Z175" i="1"/>
  <c r="Y175" i="1"/>
  <c r="AB175" i="1" s="1"/>
  <c r="O175" i="1"/>
  <c r="L175" i="1"/>
  <c r="K175" i="1"/>
  <c r="I175" i="1"/>
  <c r="H175" i="1"/>
  <c r="J175" i="1" s="1"/>
  <c r="AV174" i="1"/>
  <c r="AU174" i="1"/>
  <c r="AR174" i="1"/>
  <c r="AQ174" i="1"/>
  <c r="AP174" i="1"/>
  <c r="AO174" i="1"/>
  <c r="AH174" i="1"/>
  <c r="AB174" i="1"/>
  <c r="Z174" i="1"/>
  <c r="Y174" i="1"/>
  <c r="AA174" i="1" s="1"/>
  <c r="R174" i="1"/>
  <c r="O174" i="1"/>
  <c r="K174" i="1"/>
  <c r="J174" i="1"/>
  <c r="H174" i="1"/>
  <c r="I174" i="1" s="1"/>
  <c r="AW173" i="1"/>
  <c r="AU173" i="1"/>
  <c r="AQ173" i="1"/>
  <c r="AP173" i="1"/>
  <c r="AO173" i="1"/>
  <c r="AB173" i="1"/>
  <c r="AA173" i="1"/>
  <c r="Y173" i="1"/>
  <c r="Z173" i="1" s="1"/>
  <c r="N173" i="1"/>
  <c r="K173" i="1"/>
  <c r="J173" i="1"/>
  <c r="I173" i="1"/>
  <c r="H173" i="1"/>
  <c r="AV172" i="1"/>
  <c r="AR172" i="1"/>
  <c r="AP172" i="1"/>
  <c r="AO172" i="1"/>
  <c r="AB172" i="1"/>
  <c r="AA172" i="1"/>
  <c r="Z172" i="1"/>
  <c r="Y172" i="1"/>
  <c r="R172" i="1"/>
  <c r="J172" i="1"/>
  <c r="H172" i="1"/>
  <c r="AV171" i="1"/>
  <c r="AR171" i="1"/>
  <c r="AQ171" i="1"/>
  <c r="AO171" i="1"/>
  <c r="AC171" i="1"/>
  <c r="AA171" i="1"/>
  <c r="Z171" i="1"/>
  <c r="Y171" i="1"/>
  <c r="AB171" i="1" s="1"/>
  <c r="Q171" i="1"/>
  <c r="K171" i="1"/>
  <c r="I171" i="1"/>
  <c r="H171" i="1"/>
  <c r="J171" i="1" s="1"/>
  <c r="AV170" i="1"/>
  <c r="AU170" i="1"/>
  <c r="AR170" i="1"/>
  <c r="AQ170" i="1"/>
  <c r="AP170" i="1"/>
  <c r="AO170" i="1"/>
  <c r="AG170" i="1"/>
  <c r="AB170" i="1"/>
  <c r="Z170" i="1"/>
  <c r="Y170" i="1"/>
  <c r="AA170" i="1" s="1"/>
  <c r="K170" i="1"/>
  <c r="J170" i="1"/>
  <c r="H170" i="1"/>
  <c r="I170" i="1" s="1"/>
  <c r="AU169" i="1"/>
  <c r="AQ169" i="1"/>
  <c r="AP169" i="1"/>
  <c r="AO169" i="1"/>
  <c r="Y169" i="1"/>
  <c r="K169" i="1"/>
  <c r="J169" i="1"/>
  <c r="I169" i="1"/>
  <c r="H169" i="1"/>
  <c r="AR168" i="1"/>
  <c r="AP168" i="1"/>
  <c r="AO168" i="1"/>
  <c r="AB168" i="1"/>
  <c r="AA168" i="1"/>
  <c r="Z168" i="1"/>
  <c r="Y168" i="1"/>
  <c r="H168" i="1"/>
  <c r="AR167" i="1"/>
  <c r="AQ167" i="1"/>
  <c r="AO167" i="1"/>
  <c r="AA167" i="1"/>
  <c r="Z167" i="1"/>
  <c r="Y167" i="1"/>
  <c r="AB167" i="1" s="1"/>
  <c r="H167" i="1"/>
  <c r="AR166" i="1"/>
  <c r="AQ166" i="1"/>
  <c r="AP166" i="1"/>
  <c r="AO166" i="1"/>
  <c r="Y166" i="1"/>
  <c r="H166" i="1"/>
  <c r="AO165" i="1"/>
  <c r="AA165" i="1"/>
  <c r="Y165" i="1"/>
  <c r="N165" i="1"/>
  <c r="K165" i="1"/>
  <c r="J165" i="1"/>
  <c r="I165" i="1"/>
  <c r="H165" i="1"/>
  <c r="AO164" i="1"/>
  <c r="AB164" i="1"/>
  <c r="AA164" i="1"/>
  <c r="Z164" i="1"/>
  <c r="Y164" i="1"/>
  <c r="J164" i="1"/>
  <c r="I164" i="1"/>
  <c r="H164" i="1"/>
  <c r="K164" i="1" s="1"/>
  <c r="AU163" i="1"/>
  <c r="AQ163" i="1"/>
  <c r="AO163" i="1"/>
  <c r="AA163" i="1"/>
  <c r="Z163" i="1"/>
  <c r="Y163" i="1"/>
  <c r="AB163" i="1" s="1"/>
  <c r="H163" i="1"/>
  <c r="AV162" i="1"/>
  <c r="AR162" i="1"/>
  <c r="AQ162" i="1"/>
  <c r="AP162" i="1"/>
  <c r="AO162" i="1"/>
  <c r="AB162" i="1"/>
  <c r="Y162" i="1"/>
  <c r="AA162" i="1" s="1"/>
  <c r="H162" i="1"/>
  <c r="AU161" i="1"/>
  <c r="AO161" i="1"/>
  <c r="AA161" i="1"/>
  <c r="Y161" i="1"/>
  <c r="K161" i="1"/>
  <c r="J161" i="1"/>
  <c r="I161" i="1"/>
  <c r="H161" i="1"/>
  <c r="AO160" i="1"/>
  <c r="AF160" i="1"/>
  <c r="AB160" i="1"/>
  <c r="AA160" i="1"/>
  <c r="Z160" i="1"/>
  <c r="Y160" i="1"/>
  <c r="P160" i="1"/>
  <c r="L160" i="1"/>
  <c r="J160" i="1"/>
  <c r="I160" i="1"/>
  <c r="H160" i="1"/>
  <c r="K160" i="1" s="1"/>
  <c r="AO159" i="1"/>
  <c r="AQ159" i="1" s="1"/>
  <c r="AA159" i="1"/>
  <c r="Z159" i="1"/>
  <c r="Y159" i="1"/>
  <c r="AB159" i="1" s="1"/>
  <c r="H159" i="1"/>
  <c r="AV158" i="1"/>
  <c r="AR158" i="1"/>
  <c r="AQ158" i="1"/>
  <c r="AP158" i="1"/>
  <c r="AO158" i="1"/>
  <c r="AB158" i="1"/>
  <c r="Z158" i="1"/>
  <c r="Y158" i="1"/>
  <c r="AA158" i="1" s="1"/>
  <c r="K158" i="1"/>
  <c r="H158" i="1"/>
  <c r="AU157" i="1"/>
  <c r="AQ157" i="1"/>
  <c r="AO157" i="1"/>
  <c r="AA157" i="1"/>
  <c r="Y157" i="1"/>
  <c r="O157" i="1"/>
  <c r="K157" i="1"/>
  <c r="J157" i="1"/>
  <c r="I157" i="1"/>
  <c r="H157" i="1"/>
  <c r="AV156" i="1"/>
  <c r="AO156" i="1"/>
  <c r="AF156" i="1"/>
  <c r="AD156" i="1"/>
  <c r="AB156" i="1"/>
  <c r="AA156" i="1"/>
  <c r="Z156" i="1"/>
  <c r="Y156" i="1"/>
  <c r="L156" i="1"/>
  <c r="J156" i="1"/>
  <c r="I156" i="1"/>
  <c r="H156" i="1"/>
  <c r="K156" i="1" s="1"/>
  <c r="AO155" i="1"/>
  <c r="AG155" i="1"/>
  <c r="AA155" i="1"/>
  <c r="Z155" i="1"/>
  <c r="Y155" i="1"/>
  <c r="AB155" i="1" s="1"/>
  <c r="I155" i="1"/>
  <c r="H155" i="1"/>
  <c r="AR154" i="1"/>
  <c r="AQ154" i="1"/>
  <c r="AP154" i="1"/>
  <c r="AO154" i="1"/>
  <c r="Z154" i="1"/>
  <c r="Y154" i="1"/>
  <c r="H154" i="1"/>
  <c r="AU153" i="1"/>
  <c r="AQ153" i="1"/>
  <c r="AP153" i="1"/>
  <c r="AO153" i="1"/>
  <c r="AA153" i="1"/>
  <c r="Y153" i="1"/>
  <c r="N153" i="1"/>
  <c r="K153" i="1"/>
  <c r="J153" i="1"/>
  <c r="I153" i="1"/>
  <c r="H153" i="1"/>
  <c r="AV152" i="1"/>
  <c r="AP152" i="1"/>
  <c r="AO152" i="1"/>
  <c r="AB152" i="1"/>
  <c r="AA152" i="1"/>
  <c r="Z152" i="1"/>
  <c r="Y152" i="1"/>
  <c r="J152" i="1"/>
  <c r="I152" i="1"/>
  <c r="H152" i="1"/>
  <c r="K152" i="1" s="1"/>
  <c r="AO151" i="1"/>
  <c r="AA151" i="1"/>
  <c r="Z151" i="1"/>
  <c r="Y151" i="1"/>
  <c r="AB151" i="1" s="1"/>
  <c r="H151" i="1"/>
  <c r="AV151" i="1" s="1"/>
  <c r="AR150" i="1"/>
  <c r="AQ150" i="1"/>
  <c r="AP150" i="1"/>
  <c r="AO150" i="1"/>
  <c r="Y150" i="1"/>
  <c r="H150" i="1"/>
  <c r="AP149" i="1"/>
  <c r="AO149" i="1"/>
  <c r="AA149" i="1"/>
  <c r="Y149" i="1"/>
  <c r="N149" i="1"/>
  <c r="K149" i="1"/>
  <c r="J149" i="1"/>
  <c r="I149" i="1"/>
  <c r="H149" i="1"/>
  <c r="AO148" i="1"/>
  <c r="AB148" i="1"/>
  <c r="AA148" i="1"/>
  <c r="Z148" i="1"/>
  <c r="Y148" i="1"/>
  <c r="Q148" i="1"/>
  <c r="P148" i="1"/>
  <c r="J148" i="1"/>
  <c r="I148" i="1"/>
  <c r="H148" i="1"/>
  <c r="K148" i="1" s="1"/>
  <c r="AU147" i="1"/>
  <c r="AQ147" i="1"/>
  <c r="AO147" i="1"/>
  <c r="AA147" i="1"/>
  <c r="Z147" i="1"/>
  <c r="Y147" i="1"/>
  <c r="AB147" i="1" s="1"/>
  <c r="H147" i="1"/>
  <c r="AV146" i="1"/>
  <c r="AR146" i="1"/>
  <c r="AQ146" i="1"/>
  <c r="AP146" i="1"/>
  <c r="AO146" i="1"/>
  <c r="AB146" i="1"/>
  <c r="Y146" i="1"/>
  <c r="AA146" i="1" s="1"/>
  <c r="H146" i="1"/>
  <c r="AO145" i="1"/>
  <c r="AU145" i="1" s="1"/>
  <c r="AA145" i="1"/>
  <c r="Y145" i="1"/>
  <c r="K145" i="1"/>
  <c r="J145" i="1"/>
  <c r="I145" i="1"/>
  <c r="H145" i="1"/>
  <c r="AO144" i="1"/>
  <c r="AF144" i="1"/>
  <c r="AB144" i="1"/>
  <c r="AA144" i="1"/>
  <c r="Z144" i="1"/>
  <c r="Y144" i="1"/>
  <c r="P144" i="1"/>
  <c r="L144" i="1"/>
  <c r="J144" i="1"/>
  <c r="I144" i="1"/>
  <c r="H144" i="1"/>
  <c r="K144" i="1" s="1"/>
  <c r="AQ143" i="1"/>
  <c r="AO143" i="1"/>
  <c r="AA143" i="1"/>
  <c r="Z143" i="1"/>
  <c r="Y143" i="1"/>
  <c r="AB143" i="1" s="1"/>
  <c r="H143" i="1"/>
  <c r="AV142" i="1"/>
  <c r="AR142" i="1"/>
  <c r="AQ142" i="1"/>
  <c r="AP142" i="1"/>
  <c r="AO142" i="1"/>
  <c r="AB142" i="1"/>
  <c r="Z142" i="1"/>
  <c r="Y142" i="1"/>
  <c r="AA142" i="1" s="1"/>
  <c r="K142" i="1"/>
  <c r="H142" i="1"/>
  <c r="AU141" i="1"/>
  <c r="AQ141" i="1"/>
  <c r="AO141" i="1"/>
  <c r="AA141" i="1"/>
  <c r="Y141" i="1"/>
  <c r="K141" i="1"/>
  <c r="J141" i="1"/>
  <c r="I141" i="1"/>
  <c r="H141" i="1"/>
  <c r="AV140" i="1"/>
  <c r="AO140" i="1"/>
  <c r="AF140" i="1"/>
  <c r="AD140" i="1"/>
  <c r="AB140" i="1"/>
  <c r="AA140" i="1"/>
  <c r="Z140" i="1"/>
  <c r="Y140" i="1"/>
  <c r="L140" i="1"/>
  <c r="J140" i="1"/>
  <c r="I140" i="1"/>
  <c r="H140" i="1"/>
  <c r="K140" i="1" s="1"/>
  <c r="AO139" i="1"/>
  <c r="AA139" i="1"/>
  <c r="Z139" i="1"/>
  <c r="Y139" i="1"/>
  <c r="AB139" i="1" s="1"/>
  <c r="I139" i="1"/>
  <c r="AG139" i="1" s="1"/>
  <c r="H139" i="1"/>
  <c r="AR138" i="1"/>
  <c r="AQ138" i="1"/>
  <c r="AP138" i="1"/>
  <c r="AO138" i="1"/>
  <c r="Z138" i="1"/>
  <c r="Y138" i="1"/>
  <c r="K138" i="1"/>
  <c r="H138" i="1"/>
  <c r="AU137" i="1"/>
  <c r="AQ137" i="1"/>
  <c r="AP137" i="1"/>
  <c r="AO137" i="1"/>
  <c r="AA137" i="1"/>
  <c r="Y137" i="1"/>
  <c r="N137" i="1"/>
  <c r="K137" i="1"/>
  <c r="J137" i="1"/>
  <c r="I137" i="1"/>
  <c r="H137" i="1"/>
  <c r="AV136" i="1"/>
  <c r="AT136" i="1"/>
  <c r="AP136" i="1"/>
  <c r="AO136" i="1"/>
  <c r="AB136" i="1"/>
  <c r="AA136" i="1"/>
  <c r="Z136" i="1"/>
  <c r="Y136" i="1"/>
  <c r="Q136" i="1"/>
  <c r="J136" i="1"/>
  <c r="I136" i="1"/>
  <c r="H136" i="1"/>
  <c r="K136" i="1" s="1"/>
  <c r="AV135" i="1"/>
  <c r="AO135" i="1"/>
  <c r="AA135" i="1"/>
  <c r="Z135" i="1"/>
  <c r="Y135" i="1"/>
  <c r="AB135" i="1" s="1"/>
  <c r="H135" i="1"/>
  <c r="AR134" i="1"/>
  <c r="AQ134" i="1"/>
  <c r="AP134" i="1"/>
  <c r="AO134" i="1"/>
  <c r="Y134" i="1"/>
  <c r="H134" i="1"/>
  <c r="AO133" i="1"/>
  <c r="AA133" i="1"/>
  <c r="Y133" i="1"/>
  <c r="N133" i="1"/>
  <c r="K133" i="1"/>
  <c r="J133" i="1"/>
  <c r="I133" i="1"/>
  <c r="H133" i="1"/>
  <c r="AO132" i="1"/>
  <c r="AB132" i="1"/>
  <c r="AA132" i="1"/>
  <c r="Z132" i="1"/>
  <c r="Y132" i="1"/>
  <c r="J132" i="1"/>
  <c r="I132" i="1"/>
  <c r="H132" i="1"/>
  <c r="K132" i="1" s="1"/>
  <c r="AU131" i="1"/>
  <c r="AQ131" i="1"/>
  <c r="AO131" i="1"/>
  <c r="AA131" i="1"/>
  <c r="Z131" i="1"/>
  <c r="Y131" i="1"/>
  <c r="AB131" i="1" s="1"/>
  <c r="H131" i="1"/>
  <c r="AV130" i="1"/>
  <c r="AR130" i="1"/>
  <c r="AQ130" i="1"/>
  <c r="AP130" i="1"/>
  <c r="AO130" i="1"/>
  <c r="AB130" i="1"/>
  <c r="Y130" i="1"/>
  <c r="AA130" i="1" s="1"/>
  <c r="H130" i="1"/>
  <c r="AO129" i="1"/>
  <c r="AA129" i="1"/>
  <c r="Y129" i="1"/>
  <c r="K129" i="1"/>
  <c r="J129" i="1"/>
  <c r="I129" i="1"/>
  <c r="H129" i="1"/>
  <c r="AO128" i="1"/>
  <c r="AF128" i="1"/>
  <c r="AB128" i="1"/>
  <c r="AA128" i="1"/>
  <c r="Z128" i="1"/>
  <c r="Y128" i="1"/>
  <c r="P128" i="1"/>
  <c r="L128" i="1"/>
  <c r="J128" i="1"/>
  <c r="I128" i="1"/>
  <c r="H128" i="1"/>
  <c r="K128" i="1" s="1"/>
  <c r="AO127" i="1"/>
  <c r="AA127" i="1"/>
  <c r="Z127" i="1"/>
  <c r="Y127" i="1"/>
  <c r="AB127" i="1" s="1"/>
  <c r="H127" i="1"/>
  <c r="AV126" i="1"/>
  <c r="AR126" i="1"/>
  <c r="AQ126" i="1"/>
  <c r="AP126" i="1"/>
  <c r="AO126" i="1"/>
  <c r="AB126" i="1"/>
  <c r="Z126" i="1"/>
  <c r="Y126" i="1"/>
  <c r="AA126" i="1" s="1"/>
  <c r="K126" i="1"/>
  <c r="H126" i="1"/>
  <c r="AU125" i="1"/>
  <c r="AQ125" i="1"/>
  <c r="AO125" i="1"/>
  <c r="AA125" i="1"/>
  <c r="Y125" i="1"/>
  <c r="P125" i="1"/>
  <c r="K125" i="1"/>
  <c r="J125" i="1"/>
  <c r="H125" i="1"/>
  <c r="I125" i="1" s="1"/>
  <c r="AU124" i="1"/>
  <c r="AQ124" i="1"/>
  <c r="AP124" i="1"/>
  <c r="AO124" i="1"/>
  <c r="AB124" i="1"/>
  <c r="Y124" i="1"/>
  <c r="Z124" i="1" s="1"/>
  <c r="K124" i="1"/>
  <c r="J124" i="1"/>
  <c r="I124" i="1"/>
  <c r="H124" i="1"/>
  <c r="AV123" i="1"/>
  <c r="AR123" i="1"/>
  <c r="AP123" i="1"/>
  <c r="AO123" i="1"/>
  <c r="AB123" i="1"/>
  <c r="AA123" i="1"/>
  <c r="Z123" i="1"/>
  <c r="Y123" i="1"/>
  <c r="H123" i="1"/>
  <c r="AV122" i="1"/>
  <c r="AR122" i="1"/>
  <c r="AQ122" i="1"/>
  <c r="AO122" i="1"/>
  <c r="AE122" i="1"/>
  <c r="AC122" i="1"/>
  <c r="AA122" i="1"/>
  <c r="Z122" i="1"/>
  <c r="AH122" i="1" s="1"/>
  <c r="Y122" i="1"/>
  <c r="AB122" i="1" s="1"/>
  <c r="Q122" i="1"/>
  <c r="K122" i="1"/>
  <c r="I122" i="1"/>
  <c r="H122" i="1"/>
  <c r="J122" i="1" s="1"/>
  <c r="AV121" i="1"/>
  <c r="AU121" i="1"/>
  <c r="AR121" i="1"/>
  <c r="AQ121" i="1"/>
  <c r="AP121" i="1"/>
  <c r="AO121" i="1"/>
  <c r="AB121" i="1"/>
  <c r="Z121" i="1"/>
  <c r="Y121" i="1"/>
  <c r="AA121" i="1" s="1"/>
  <c r="O121" i="1"/>
  <c r="L121" i="1"/>
  <c r="K121" i="1"/>
  <c r="J121" i="1"/>
  <c r="H121" i="1"/>
  <c r="I121" i="1" s="1"/>
  <c r="AU120" i="1"/>
  <c r="AQ120" i="1"/>
  <c r="AP120" i="1"/>
  <c r="AO120" i="1"/>
  <c r="AA120" i="1"/>
  <c r="Y120" i="1"/>
  <c r="N120" i="1"/>
  <c r="K120" i="1"/>
  <c r="J120" i="1"/>
  <c r="I120" i="1"/>
  <c r="H120" i="1"/>
  <c r="AR119" i="1"/>
  <c r="AP119" i="1"/>
  <c r="AO119" i="1"/>
  <c r="AB119" i="1"/>
  <c r="AA119" i="1"/>
  <c r="Z119" i="1"/>
  <c r="Y119" i="1"/>
  <c r="J119" i="1"/>
  <c r="H119" i="1"/>
  <c r="AV118" i="1"/>
  <c r="AR118" i="1"/>
  <c r="AQ118" i="1"/>
  <c r="AO118" i="1"/>
  <c r="AG118" i="1"/>
  <c r="AA118" i="1"/>
  <c r="Z118" i="1"/>
  <c r="Y118" i="1"/>
  <c r="AB118" i="1" s="1"/>
  <c r="P118" i="1"/>
  <c r="O118" i="1"/>
  <c r="K118" i="1"/>
  <c r="I118" i="1"/>
  <c r="H118" i="1"/>
  <c r="J118" i="1" s="1"/>
  <c r="AV117" i="1"/>
  <c r="AU117" i="1"/>
  <c r="AR117" i="1"/>
  <c r="AQ117" i="1"/>
  <c r="AP117" i="1"/>
  <c r="AT117" i="1" s="1"/>
  <c r="AO117" i="1"/>
  <c r="AH117" i="1"/>
  <c r="AF117" i="1"/>
  <c r="AC117" i="1"/>
  <c r="AB117" i="1"/>
  <c r="Z117" i="1"/>
  <c r="AG117" i="1" s="1"/>
  <c r="Y117" i="1"/>
  <c r="AA117" i="1" s="1"/>
  <c r="R117" i="1"/>
  <c r="K117" i="1"/>
  <c r="J117" i="1"/>
  <c r="H117" i="1"/>
  <c r="I117" i="1" s="1"/>
  <c r="AU116" i="1"/>
  <c r="AQ116" i="1"/>
  <c r="AP116" i="1"/>
  <c r="AO116" i="1"/>
  <c r="AE116" i="1"/>
  <c r="AB116" i="1"/>
  <c r="Y116" i="1"/>
  <c r="Z116" i="1" s="1"/>
  <c r="O116" i="1"/>
  <c r="K116" i="1"/>
  <c r="J116" i="1"/>
  <c r="I116" i="1"/>
  <c r="H116" i="1"/>
  <c r="AV115" i="1"/>
  <c r="AR115" i="1"/>
  <c r="AP115" i="1"/>
  <c r="AO115" i="1"/>
  <c r="AB115" i="1"/>
  <c r="AA115" i="1"/>
  <c r="Z115" i="1"/>
  <c r="Y115" i="1"/>
  <c r="H115" i="1"/>
  <c r="AV114" i="1"/>
  <c r="AR114" i="1"/>
  <c r="AQ114" i="1"/>
  <c r="AO114" i="1"/>
  <c r="AE114" i="1"/>
  <c r="AC114" i="1"/>
  <c r="AA114" i="1"/>
  <c r="Z114" i="1"/>
  <c r="AH114" i="1" s="1"/>
  <c r="Y114" i="1"/>
  <c r="AB114" i="1" s="1"/>
  <c r="Q114" i="1"/>
  <c r="L114" i="1"/>
  <c r="K114" i="1"/>
  <c r="I114" i="1"/>
  <c r="H114" i="1"/>
  <c r="J114" i="1" s="1"/>
  <c r="AX113" i="1"/>
  <c r="AV113" i="1"/>
  <c r="AU113" i="1"/>
  <c r="AR113" i="1"/>
  <c r="AQ113" i="1"/>
  <c r="AP113" i="1"/>
  <c r="AO113" i="1"/>
  <c r="AG113" i="1"/>
  <c r="AF113" i="1"/>
  <c r="AB113" i="1"/>
  <c r="Z113" i="1"/>
  <c r="Y113" i="1"/>
  <c r="AA113" i="1" s="1"/>
  <c r="O113" i="1"/>
  <c r="L113" i="1"/>
  <c r="K113" i="1"/>
  <c r="J113" i="1"/>
  <c r="P113" i="1" s="1"/>
  <c r="H113" i="1"/>
  <c r="I113" i="1" s="1"/>
  <c r="AU112" i="1"/>
  <c r="AQ112" i="1"/>
  <c r="AP112" i="1"/>
  <c r="AO112" i="1"/>
  <c r="Y112" i="1"/>
  <c r="N112" i="1"/>
  <c r="K112" i="1"/>
  <c r="J112" i="1"/>
  <c r="I112" i="1"/>
  <c r="H112" i="1"/>
  <c r="AR111" i="1"/>
  <c r="AP111" i="1"/>
  <c r="AO111" i="1"/>
  <c r="AB111" i="1"/>
  <c r="AA111" i="1"/>
  <c r="Z111" i="1"/>
  <c r="Y111" i="1"/>
  <c r="H111" i="1"/>
  <c r="AV110" i="1"/>
  <c r="AR110" i="1"/>
  <c r="AQ110" i="1"/>
  <c r="AO110" i="1"/>
  <c r="AA110" i="1"/>
  <c r="Z110" i="1"/>
  <c r="AH110" i="1" s="1"/>
  <c r="Y110" i="1"/>
  <c r="AB110" i="1" s="1"/>
  <c r="K110" i="1"/>
  <c r="I110" i="1"/>
  <c r="H110" i="1"/>
  <c r="J110" i="1" s="1"/>
  <c r="AV109" i="1"/>
  <c r="AU109" i="1"/>
  <c r="AR109" i="1"/>
  <c r="AQ109" i="1"/>
  <c r="AP109" i="1"/>
  <c r="AT109" i="1" s="1"/>
  <c r="AO109" i="1"/>
  <c r="AH109" i="1"/>
  <c r="AF109" i="1"/>
  <c r="AC109" i="1"/>
  <c r="AB109" i="1"/>
  <c r="Z109" i="1"/>
  <c r="AG109" i="1" s="1"/>
  <c r="Y109" i="1"/>
  <c r="AA109" i="1" s="1"/>
  <c r="K109" i="1"/>
  <c r="J109" i="1"/>
  <c r="H109" i="1"/>
  <c r="I109" i="1" s="1"/>
  <c r="AU108" i="1"/>
  <c r="AQ108" i="1"/>
  <c r="AP108" i="1"/>
  <c r="AO108" i="1"/>
  <c r="AE108" i="1"/>
  <c r="AB108" i="1"/>
  <c r="Y108" i="1"/>
  <c r="Z108" i="1" s="1"/>
  <c r="O108" i="1"/>
  <c r="K108" i="1"/>
  <c r="J108" i="1"/>
  <c r="I108" i="1"/>
  <c r="H108" i="1"/>
  <c r="AV107" i="1"/>
  <c r="AR107" i="1"/>
  <c r="AP107" i="1"/>
  <c r="AO107" i="1"/>
  <c r="AB107" i="1"/>
  <c r="AA107" i="1"/>
  <c r="Z107" i="1"/>
  <c r="Y107" i="1"/>
  <c r="H107" i="1"/>
  <c r="AV106" i="1"/>
  <c r="AR106" i="1"/>
  <c r="AQ106" i="1"/>
  <c r="AO106" i="1"/>
  <c r="AE106" i="1"/>
  <c r="AC106" i="1"/>
  <c r="AA106" i="1"/>
  <c r="Z106" i="1"/>
  <c r="AH106" i="1" s="1"/>
  <c r="Y106" i="1"/>
  <c r="AB106" i="1" s="1"/>
  <c r="K106" i="1"/>
  <c r="I106" i="1"/>
  <c r="H106" i="1"/>
  <c r="J106" i="1" s="1"/>
  <c r="AV105" i="1"/>
  <c r="AU105" i="1"/>
  <c r="AR105" i="1"/>
  <c r="AQ105" i="1"/>
  <c r="AP105" i="1"/>
  <c r="AO105" i="1"/>
  <c r="AB105" i="1"/>
  <c r="Z105" i="1"/>
  <c r="Y105" i="1"/>
  <c r="AA105" i="1" s="1"/>
  <c r="O105" i="1"/>
  <c r="L105" i="1"/>
  <c r="K105" i="1"/>
  <c r="J105" i="1"/>
  <c r="H105" i="1"/>
  <c r="I105" i="1" s="1"/>
  <c r="AU104" i="1"/>
  <c r="AQ104" i="1"/>
  <c r="AP104" i="1"/>
  <c r="AO104" i="1"/>
  <c r="Y104" i="1"/>
  <c r="K104" i="1"/>
  <c r="J104" i="1"/>
  <c r="I104" i="1"/>
  <c r="H104" i="1"/>
  <c r="AR103" i="1"/>
  <c r="AP103" i="1"/>
  <c r="AO103" i="1"/>
  <c r="AB103" i="1"/>
  <c r="AA103" i="1"/>
  <c r="Z103" i="1"/>
  <c r="Y103" i="1"/>
  <c r="H103" i="1"/>
  <c r="AV102" i="1"/>
  <c r="AR102" i="1"/>
  <c r="AQ102" i="1"/>
  <c r="AO102" i="1"/>
  <c r="AG102" i="1"/>
  <c r="AA102" i="1"/>
  <c r="Z102" i="1"/>
  <c r="Y102" i="1"/>
  <c r="AB102" i="1" s="1"/>
  <c r="P102" i="1"/>
  <c r="O102" i="1"/>
  <c r="K102" i="1"/>
  <c r="I102" i="1"/>
  <c r="H102" i="1"/>
  <c r="J102" i="1" s="1"/>
  <c r="AV101" i="1"/>
  <c r="AU101" i="1"/>
  <c r="AR101" i="1"/>
  <c r="AQ101" i="1"/>
  <c r="AP101" i="1"/>
  <c r="AO101" i="1"/>
  <c r="AH101" i="1"/>
  <c r="AF101" i="1"/>
  <c r="AC101" i="1"/>
  <c r="AB101" i="1"/>
  <c r="Z101" i="1"/>
  <c r="AG101" i="1" s="1"/>
  <c r="Y101" i="1"/>
  <c r="AA101" i="1" s="1"/>
  <c r="R101" i="1"/>
  <c r="K101" i="1"/>
  <c r="J101" i="1"/>
  <c r="H101" i="1"/>
  <c r="I101" i="1" s="1"/>
  <c r="AU100" i="1"/>
  <c r="AQ100" i="1"/>
  <c r="AP100" i="1"/>
  <c r="AO100" i="1"/>
  <c r="Y100" i="1"/>
  <c r="O100" i="1"/>
  <c r="K100" i="1"/>
  <c r="J100" i="1"/>
  <c r="I100" i="1"/>
  <c r="H100" i="1"/>
  <c r="AV99" i="1"/>
  <c r="AR99" i="1"/>
  <c r="AP99" i="1"/>
  <c r="AO99" i="1"/>
  <c r="AB99" i="1"/>
  <c r="AA99" i="1"/>
  <c r="Z99" i="1"/>
  <c r="Y99" i="1"/>
  <c r="H99" i="1"/>
  <c r="AV98" i="1"/>
  <c r="AR98" i="1"/>
  <c r="AQ98" i="1"/>
  <c r="AO98" i="1"/>
  <c r="AE98" i="1"/>
  <c r="AA98" i="1"/>
  <c r="Z98" i="1"/>
  <c r="AH98" i="1" s="1"/>
  <c r="Y98" i="1"/>
  <c r="AB98" i="1" s="1"/>
  <c r="K98" i="1"/>
  <c r="I98" i="1"/>
  <c r="H98" i="1"/>
  <c r="J98" i="1" s="1"/>
  <c r="AV97" i="1"/>
  <c r="AU97" i="1"/>
  <c r="AR97" i="1"/>
  <c r="AQ97" i="1"/>
  <c r="AP97" i="1"/>
  <c r="AT97" i="1" s="1"/>
  <c r="AO97" i="1"/>
  <c r="AG97" i="1"/>
  <c r="AF97" i="1"/>
  <c r="AB97" i="1"/>
  <c r="Z97" i="1"/>
  <c r="AC97" i="1" s="1"/>
  <c r="Y97" i="1"/>
  <c r="AA97" i="1" s="1"/>
  <c r="K97" i="1"/>
  <c r="J97" i="1"/>
  <c r="H97" i="1"/>
  <c r="I97" i="1" s="1"/>
  <c r="AU96" i="1"/>
  <c r="AQ96" i="1"/>
  <c r="AP96" i="1"/>
  <c r="AO96" i="1"/>
  <c r="Y96" i="1"/>
  <c r="Z96" i="1" s="1"/>
  <c r="AH96" i="1" s="1"/>
  <c r="K96" i="1"/>
  <c r="J96" i="1"/>
  <c r="I96" i="1"/>
  <c r="H96" i="1"/>
  <c r="AR95" i="1"/>
  <c r="AP95" i="1"/>
  <c r="AO95" i="1"/>
  <c r="AB95" i="1"/>
  <c r="AA95" i="1"/>
  <c r="Z95" i="1"/>
  <c r="Y95" i="1"/>
  <c r="R95" i="1"/>
  <c r="H95" i="1"/>
  <c r="AV94" i="1"/>
  <c r="AR94" i="1"/>
  <c r="AQ94" i="1"/>
  <c r="AO94" i="1"/>
  <c r="AA94" i="1"/>
  <c r="Z94" i="1"/>
  <c r="AH94" i="1" s="1"/>
  <c r="Y94" i="1"/>
  <c r="AB94" i="1" s="1"/>
  <c r="K94" i="1"/>
  <c r="I94" i="1"/>
  <c r="H94" i="1"/>
  <c r="J94" i="1" s="1"/>
  <c r="AV93" i="1"/>
  <c r="AU93" i="1"/>
  <c r="AR93" i="1"/>
  <c r="AQ93" i="1"/>
  <c r="AP93" i="1"/>
  <c r="AO93" i="1"/>
  <c r="AH93" i="1"/>
  <c r="AF93" i="1"/>
  <c r="AC93" i="1"/>
  <c r="AB93" i="1"/>
  <c r="Z93" i="1"/>
  <c r="AG93" i="1" s="1"/>
  <c r="Y93" i="1"/>
  <c r="AA93" i="1" s="1"/>
  <c r="P93" i="1"/>
  <c r="L93" i="1"/>
  <c r="K93" i="1"/>
  <c r="J93" i="1"/>
  <c r="H93" i="1"/>
  <c r="I93" i="1" s="1"/>
  <c r="AU92" i="1"/>
  <c r="AQ92" i="1"/>
  <c r="AP92" i="1"/>
  <c r="AO92" i="1"/>
  <c r="AB92" i="1"/>
  <c r="Y92" i="1"/>
  <c r="K92" i="1"/>
  <c r="J92" i="1"/>
  <c r="I92" i="1"/>
  <c r="H92" i="1"/>
  <c r="AR91" i="1"/>
  <c r="AP91" i="1"/>
  <c r="AO91" i="1"/>
  <c r="AB91" i="1"/>
  <c r="AA91" i="1"/>
  <c r="Z91" i="1"/>
  <c r="Y91" i="1"/>
  <c r="R91" i="1"/>
  <c r="H91" i="1"/>
  <c r="AV90" i="1"/>
  <c r="AR90" i="1"/>
  <c r="AQ90" i="1"/>
  <c r="AO90" i="1"/>
  <c r="AE90" i="1"/>
  <c r="AC90" i="1"/>
  <c r="AA90" i="1"/>
  <c r="Z90" i="1"/>
  <c r="AH90" i="1" s="1"/>
  <c r="Y90" i="1"/>
  <c r="AB90" i="1" s="1"/>
  <c r="Q90" i="1"/>
  <c r="K90" i="1"/>
  <c r="I90" i="1"/>
  <c r="H90" i="1"/>
  <c r="J90" i="1" s="1"/>
  <c r="AV89" i="1"/>
  <c r="AU89" i="1"/>
  <c r="AR89" i="1"/>
  <c r="AQ89" i="1"/>
  <c r="AP89" i="1"/>
  <c r="AT89" i="1" s="1"/>
  <c r="AO89" i="1"/>
  <c r="AG89" i="1"/>
  <c r="AF89" i="1"/>
  <c r="AB89" i="1"/>
  <c r="Z89" i="1"/>
  <c r="AC89" i="1" s="1"/>
  <c r="Y89" i="1"/>
  <c r="AA89" i="1" s="1"/>
  <c r="O89" i="1"/>
  <c r="K89" i="1"/>
  <c r="J89" i="1"/>
  <c r="H89" i="1"/>
  <c r="I89" i="1" s="1"/>
  <c r="AU88" i="1"/>
  <c r="AQ88" i="1"/>
  <c r="AP88" i="1"/>
  <c r="AO88" i="1"/>
  <c r="Y88" i="1"/>
  <c r="Z88" i="1" s="1"/>
  <c r="K88" i="1"/>
  <c r="J88" i="1"/>
  <c r="I88" i="1"/>
  <c r="H88" i="1"/>
  <c r="AR87" i="1"/>
  <c r="AP87" i="1"/>
  <c r="AO87" i="1"/>
  <c r="AB87" i="1"/>
  <c r="AA87" i="1"/>
  <c r="Z87" i="1"/>
  <c r="Y87" i="1"/>
  <c r="H87" i="1"/>
  <c r="AV86" i="1"/>
  <c r="AR86" i="1"/>
  <c r="AQ86" i="1"/>
  <c r="AO86" i="1"/>
  <c r="AA86" i="1"/>
  <c r="Z86" i="1"/>
  <c r="AH86" i="1" s="1"/>
  <c r="Y86" i="1"/>
  <c r="AB86" i="1" s="1"/>
  <c r="P86" i="1"/>
  <c r="K86" i="1"/>
  <c r="I86" i="1"/>
  <c r="H86" i="1"/>
  <c r="J86" i="1" s="1"/>
  <c r="AV85" i="1"/>
  <c r="AU85" i="1"/>
  <c r="AR85" i="1"/>
  <c r="AQ85" i="1"/>
  <c r="AP85" i="1"/>
  <c r="AO85" i="1"/>
  <c r="AH85" i="1"/>
  <c r="AF85" i="1"/>
  <c r="AC85" i="1"/>
  <c r="AB85" i="1"/>
  <c r="Z85" i="1"/>
  <c r="AG85" i="1" s="1"/>
  <c r="Y85" i="1"/>
  <c r="AA85" i="1" s="1"/>
  <c r="K85" i="1"/>
  <c r="M85" i="1" s="1"/>
  <c r="J85" i="1"/>
  <c r="H85" i="1"/>
  <c r="I85" i="1" s="1"/>
  <c r="AU84" i="1"/>
  <c r="AQ84" i="1"/>
  <c r="AP84" i="1"/>
  <c r="AO84" i="1"/>
  <c r="Y84" i="1"/>
  <c r="K84" i="1"/>
  <c r="J84" i="1"/>
  <c r="N84" i="1" s="1"/>
  <c r="I84" i="1"/>
  <c r="H84" i="1"/>
  <c r="AR83" i="1"/>
  <c r="AP83" i="1"/>
  <c r="AO83" i="1"/>
  <c r="AB83" i="1"/>
  <c r="AA83" i="1"/>
  <c r="Z83" i="1"/>
  <c r="Y83" i="1"/>
  <c r="H83" i="1"/>
  <c r="AV82" i="1"/>
  <c r="AR82" i="1"/>
  <c r="AQ82" i="1"/>
  <c r="AO82" i="1"/>
  <c r="AE82" i="1"/>
  <c r="AC82" i="1"/>
  <c r="AA82" i="1"/>
  <c r="Z82" i="1"/>
  <c r="AH82" i="1" s="1"/>
  <c r="Y82" i="1"/>
  <c r="AB82" i="1" s="1"/>
  <c r="Q82" i="1"/>
  <c r="O82" i="1"/>
  <c r="K82" i="1"/>
  <c r="I82" i="1"/>
  <c r="H82" i="1"/>
  <c r="J82" i="1" s="1"/>
  <c r="AV81" i="1"/>
  <c r="AU81" i="1"/>
  <c r="AR81" i="1"/>
  <c r="AQ81" i="1"/>
  <c r="AP81" i="1"/>
  <c r="AO81" i="1"/>
  <c r="AB81" i="1"/>
  <c r="Z81" i="1"/>
  <c r="AC81" i="1" s="1"/>
  <c r="Y81" i="1"/>
  <c r="AA81" i="1" s="1"/>
  <c r="O81" i="1"/>
  <c r="L81" i="1"/>
  <c r="K81" i="1"/>
  <c r="J81" i="1"/>
  <c r="H81" i="1"/>
  <c r="I81" i="1" s="1"/>
  <c r="AX80" i="1"/>
  <c r="AU80" i="1"/>
  <c r="AQ80" i="1"/>
  <c r="AP80" i="1"/>
  <c r="AW80" i="1" s="1"/>
  <c r="AO80" i="1"/>
  <c r="AB80" i="1"/>
  <c r="Y80" i="1"/>
  <c r="Z80" i="1" s="1"/>
  <c r="N80" i="1"/>
  <c r="K80" i="1"/>
  <c r="J80" i="1"/>
  <c r="I80" i="1"/>
  <c r="H80" i="1"/>
  <c r="AR79" i="1"/>
  <c r="AP79" i="1"/>
  <c r="AO79" i="1"/>
  <c r="AB79" i="1"/>
  <c r="AA79" i="1"/>
  <c r="Z79" i="1"/>
  <c r="Y79" i="1"/>
  <c r="H79" i="1"/>
  <c r="AV78" i="1"/>
  <c r="AR78" i="1"/>
  <c r="AQ78" i="1"/>
  <c r="AO78" i="1"/>
  <c r="AA78" i="1"/>
  <c r="Z78" i="1"/>
  <c r="AH78" i="1" s="1"/>
  <c r="Y78" i="1"/>
  <c r="AB78" i="1" s="1"/>
  <c r="P78" i="1"/>
  <c r="O78" i="1"/>
  <c r="K78" i="1"/>
  <c r="I78" i="1"/>
  <c r="H78" i="1"/>
  <c r="J78" i="1" s="1"/>
  <c r="AV77" i="1"/>
  <c r="AU77" i="1"/>
  <c r="AR77" i="1"/>
  <c r="AQ77" i="1"/>
  <c r="AP77" i="1"/>
  <c r="AO77" i="1"/>
  <c r="AH77" i="1"/>
  <c r="AF77" i="1"/>
  <c r="AC77" i="1"/>
  <c r="AB77" i="1"/>
  <c r="Z77" i="1"/>
  <c r="AG77" i="1" s="1"/>
  <c r="Y77" i="1"/>
  <c r="AA77" i="1" s="1"/>
  <c r="R77" i="1"/>
  <c r="K77" i="1"/>
  <c r="J77" i="1"/>
  <c r="H77" i="1"/>
  <c r="I77" i="1" s="1"/>
  <c r="AU76" i="1"/>
  <c r="AQ76" i="1"/>
  <c r="AP76" i="1"/>
  <c r="AO76" i="1"/>
  <c r="Y76" i="1"/>
  <c r="K76" i="1"/>
  <c r="J76" i="1"/>
  <c r="I76" i="1"/>
  <c r="H76" i="1"/>
  <c r="AV75" i="1"/>
  <c r="AR75" i="1"/>
  <c r="AP75" i="1"/>
  <c r="AO75" i="1"/>
  <c r="AB75" i="1"/>
  <c r="AA75" i="1"/>
  <c r="Z75" i="1"/>
  <c r="Y75" i="1"/>
  <c r="H75" i="1"/>
  <c r="AV74" i="1"/>
  <c r="AR74" i="1"/>
  <c r="AQ74" i="1"/>
  <c r="AO74" i="1"/>
  <c r="AA74" i="1"/>
  <c r="Z74" i="1"/>
  <c r="AH74" i="1" s="1"/>
  <c r="Y74" i="1"/>
  <c r="AB74" i="1" s="1"/>
  <c r="O74" i="1"/>
  <c r="L74" i="1"/>
  <c r="K74" i="1"/>
  <c r="I74" i="1"/>
  <c r="H74" i="1"/>
  <c r="J74" i="1" s="1"/>
  <c r="AV73" i="1"/>
  <c r="AU73" i="1"/>
  <c r="AR73" i="1"/>
  <c r="AQ73" i="1"/>
  <c r="AP73" i="1"/>
  <c r="AO73" i="1"/>
  <c r="AB73" i="1"/>
  <c r="Z73" i="1"/>
  <c r="AF73" i="1" s="1"/>
  <c r="Y73" i="1"/>
  <c r="AA73" i="1" s="1"/>
  <c r="R73" i="1"/>
  <c r="O73" i="1"/>
  <c r="K73" i="1"/>
  <c r="J73" i="1"/>
  <c r="H73" i="1"/>
  <c r="I73" i="1" s="1"/>
  <c r="AU72" i="1"/>
  <c r="AS72" i="1"/>
  <c r="AQ72" i="1"/>
  <c r="AP72" i="1"/>
  <c r="AX72" i="1" s="1"/>
  <c r="AO72" i="1"/>
  <c r="AG72" i="1"/>
  <c r="AB72" i="1"/>
  <c r="AA72" i="1"/>
  <c r="Y72" i="1"/>
  <c r="Z72" i="1" s="1"/>
  <c r="N72" i="1"/>
  <c r="K72" i="1"/>
  <c r="J72" i="1"/>
  <c r="I72" i="1"/>
  <c r="H72" i="1"/>
  <c r="AV71" i="1"/>
  <c r="AR71" i="1"/>
  <c r="AP71" i="1"/>
  <c r="AO71" i="1"/>
  <c r="AB71" i="1"/>
  <c r="AA71" i="1"/>
  <c r="Z71" i="1"/>
  <c r="Y71" i="1"/>
  <c r="R71" i="1"/>
  <c r="J71" i="1"/>
  <c r="H71" i="1"/>
  <c r="AV70" i="1"/>
  <c r="AR70" i="1"/>
  <c r="AQ70" i="1"/>
  <c r="AO70" i="1"/>
  <c r="AA70" i="1"/>
  <c r="Z70" i="1"/>
  <c r="Y70" i="1"/>
  <c r="AB70" i="1" s="1"/>
  <c r="K70" i="1"/>
  <c r="I70" i="1"/>
  <c r="H70" i="1"/>
  <c r="J70" i="1" s="1"/>
  <c r="AV69" i="1"/>
  <c r="AU69" i="1"/>
  <c r="AR69" i="1"/>
  <c r="AQ69" i="1"/>
  <c r="AP69" i="1"/>
  <c r="AT69" i="1" s="1"/>
  <c r="AO69" i="1"/>
  <c r="AF69" i="1"/>
  <c r="AC69" i="1"/>
  <c r="AB69" i="1"/>
  <c r="Z69" i="1"/>
  <c r="AH69" i="1" s="1"/>
  <c r="Y69" i="1"/>
  <c r="AA69" i="1" s="1"/>
  <c r="R69" i="1"/>
  <c r="K69" i="1"/>
  <c r="M69" i="1" s="1"/>
  <c r="J69" i="1"/>
  <c r="H69" i="1"/>
  <c r="I69" i="1" s="1"/>
  <c r="AU68" i="1"/>
  <c r="AQ68" i="1"/>
  <c r="AP68" i="1"/>
  <c r="AS68" i="1" s="1"/>
  <c r="AO68" i="1"/>
  <c r="AE68" i="1"/>
  <c r="Y68" i="1"/>
  <c r="Z68" i="1" s="1"/>
  <c r="AH68" i="1" s="1"/>
  <c r="K68" i="1"/>
  <c r="J68" i="1"/>
  <c r="O68" i="1" s="1"/>
  <c r="I68" i="1"/>
  <c r="H68" i="1"/>
  <c r="AR67" i="1"/>
  <c r="AP67" i="1"/>
  <c r="AO67" i="1"/>
  <c r="AB67" i="1"/>
  <c r="AA67" i="1"/>
  <c r="Z67" i="1"/>
  <c r="Y67" i="1"/>
  <c r="H67" i="1"/>
  <c r="AV66" i="1"/>
  <c r="AR66" i="1"/>
  <c r="AQ66" i="1"/>
  <c r="AO66" i="1"/>
  <c r="AE66" i="1"/>
  <c r="AA66" i="1"/>
  <c r="Z66" i="1"/>
  <c r="AH66" i="1" s="1"/>
  <c r="Y66" i="1"/>
  <c r="AB66" i="1" s="1"/>
  <c r="O66" i="1"/>
  <c r="L66" i="1"/>
  <c r="K66" i="1"/>
  <c r="I66" i="1"/>
  <c r="H66" i="1"/>
  <c r="J66" i="1" s="1"/>
  <c r="AV65" i="1"/>
  <c r="AU65" i="1"/>
  <c r="AR65" i="1"/>
  <c r="AQ65" i="1"/>
  <c r="AP65" i="1"/>
  <c r="AO65" i="1"/>
  <c r="AB65" i="1"/>
  <c r="Z65" i="1"/>
  <c r="AF65" i="1" s="1"/>
  <c r="Y65" i="1"/>
  <c r="AA65" i="1" s="1"/>
  <c r="R65" i="1"/>
  <c r="O65" i="1"/>
  <c r="K65" i="1"/>
  <c r="J65" i="1"/>
  <c r="H65" i="1"/>
  <c r="I65" i="1" s="1"/>
  <c r="AU64" i="1"/>
  <c r="AS64" i="1"/>
  <c r="AQ64" i="1"/>
  <c r="AP64" i="1"/>
  <c r="AX64" i="1" s="1"/>
  <c r="AO64" i="1"/>
  <c r="AG64" i="1"/>
  <c r="AB64" i="1"/>
  <c r="AA64" i="1"/>
  <c r="Y64" i="1"/>
  <c r="Z64" i="1" s="1"/>
  <c r="N64" i="1"/>
  <c r="K64" i="1"/>
  <c r="J64" i="1"/>
  <c r="I64" i="1"/>
  <c r="H64" i="1"/>
  <c r="AV63" i="1"/>
  <c r="AR63" i="1"/>
  <c r="AP63" i="1"/>
  <c r="AO63" i="1"/>
  <c r="AB63" i="1"/>
  <c r="AA63" i="1"/>
  <c r="Z63" i="1"/>
  <c r="Y63" i="1"/>
  <c r="R63" i="1"/>
  <c r="J63" i="1"/>
  <c r="H63" i="1"/>
  <c r="AV62" i="1"/>
  <c r="AR62" i="1"/>
  <c r="AQ62" i="1"/>
  <c r="AO62" i="1"/>
  <c r="AA62" i="1"/>
  <c r="Z62" i="1"/>
  <c r="Y62" i="1"/>
  <c r="AB62" i="1" s="1"/>
  <c r="K62" i="1"/>
  <c r="I62" i="1"/>
  <c r="AE62" i="1" s="1"/>
  <c r="H62" i="1"/>
  <c r="J62" i="1" s="1"/>
  <c r="AV61" i="1"/>
  <c r="AU61" i="1"/>
  <c r="AR61" i="1"/>
  <c r="AQ61" i="1"/>
  <c r="AP61" i="1"/>
  <c r="AT61" i="1" s="1"/>
  <c r="AO61" i="1"/>
  <c r="AF61" i="1"/>
  <c r="AC61" i="1"/>
  <c r="AB61" i="1"/>
  <c r="Z61" i="1"/>
  <c r="AH61" i="1" s="1"/>
  <c r="Y61" i="1"/>
  <c r="AA61" i="1" s="1"/>
  <c r="R61" i="1"/>
  <c r="K61" i="1"/>
  <c r="M61" i="1" s="1"/>
  <c r="J61" i="1"/>
  <c r="H61" i="1"/>
  <c r="I61" i="1" s="1"/>
  <c r="AU60" i="1"/>
  <c r="AQ60" i="1"/>
  <c r="AP60" i="1"/>
  <c r="AW60" i="1" s="1"/>
  <c r="AO60" i="1"/>
  <c r="AE60" i="1"/>
  <c r="Y60" i="1"/>
  <c r="Z60" i="1" s="1"/>
  <c r="AH60" i="1" s="1"/>
  <c r="K60" i="1"/>
  <c r="J60" i="1"/>
  <c r="O60" i="1" s="1"/>
  <c r="I60" i="1"/>
  <c r="H60" i="1"/>
  <c r="AR59" i="1"/>
  <c r="AP59" i="1"/>
  <c r="AO59" i="1"/>
  <c r="AB59" i="1"/>
  <c r="AA59" i="1"/>
  <c r="Z59" i="1"/>
  <c r="Y59" i="1"/>
  <c r="H59" i="1"/>
  <c r="AV58" i="1"/>
  <c r="AR58" i="1"/>
  <c r="AQ58" i="1"/>
  <c r="AO58" i="1"/>
  <c r="AE58" i="1"/>
  <c r="AA58" i="1"/>
  <c r="Z58" i="1"/>
  <c r="AH58" i="1" s="1"/>
  <c r="Y58" i="1"/>
  <c r="AB58" i="1" s="1"/>
  <c r="O58" i="1"/>
  <c r="L58" i="1"/>
  <c r="K58" i="1"/>
  <c r="I58" i="1"/>
  <c r="H58" i="1"/>
  <c r="J58" i="1" s="1"/>
  <c r="AV57" i="1"/>
  <c r="AU57" i="1"/>
  <c r="AR57" i="1"/>
  <c r="AQ57" i="1"/>
  <c r="AP57" i="1"/>
  <c r="AO57" i="1"/>
  <c r="AB57" i="1"/>
  <c r="Z57" i="1"/>
  <c r="AF57" i="1" s="1"/>
  <c r="Y57" i="1"/>
  <c r="AA57" i="1" s="1"/>
  <c r="R57" i="1"/>
  <c r="O57" i="1"/>
  <c r="K57" i="1"/>
  <c r="J57" i="1"/>
  <c r="H57" i="1"/>
  <c r="I57" i="1" s="1"/>
  <c r="AU56" i="1"/>
  <c r="AS56" i="1"/>
  <c r="AQ56" i="1"/>
  <c r="AP56" i="1"/>
  <c r="AX56" i="1" s="1"/>
  <c r="AO56" i="1"/>
  <c r="AG56" i="1"/>
  <c r="AB56" i="1"/>
  <c r="AA56" i="1"/>
  <c r="Y56" i="1"/>
  <c r="Z56" i="1" s="1"/>
  <c r="N56" i="1"/>
  <c r="K56" i="1"/>
  <c r="J56" i="1"/>
  <c r="I56" i="1"/>
  <c r="H56" i="1"/>
  <c r="AV55" i="1"/>
  <c r="AR55" i="1"/>
  <c r="AP55" i="1"/>
  <c r="AO55" i="1"/>
  <c r="AB55" i="1"/>
  <c r="AA55" i="1"/>
  <c r="Z55" i="1"/>
  <c r="Y55" i="1"/>
  <c r="R55" i="1"/>
  <c r="J55" i="1"/>
  <c r="H55" i="1"/>
  <c r="AV54" i="1"/>
  <c r="AR54" i="1"/>
  <c r="AQ54" i="1"/>
  <c r="AO54" i="1"/>
  <c r="AA54" i="1"/>
  <c r="Z54" i="1"/>
  <c r="Y54" i="1"/>
  <c r="AB54" i="1" s="1"/>
  <c r="K54" i="1"/>
  <c r="I54" i="1"/>
  <c r="H54" i="1"/>
  <c r="J54" i="1" s="1"/>
  <c r="AV53" i="1"/>
  <c r="AU53" i="1"/>
  <c r="AR53" i="1"/>
  <c r="AQ53" i="1"/>
  <c r="AP53" i="1"/>
  <c r="AT53" i="1" s="1"/>
  <c r="AO53" i="1"/>
  <c r="AF53" i="1"/>
  <c r="AC53" i="1"/>
  <c r="AB53" i="1"/>
  <c r="Z53" i="1"/>
  <c r="AH53" i="1" s="1"/>
  <c r="Y53" i="1"/>
  <c r="AA53" i="1" s="1"/>
  <c r="R53" i="1"/>
  <c r="K53" i="1"/>
  <c r="M53" i="1" s="1"/>
  <c r="J53" i="1"/>
  <c r="H53" i="1"/>
  <c r="I53" i="1" s="1"/>
  <c r="AU52" i="1"/>
  <c r="AQ52" i="1"/>
  <c r="AP52" i="1"/>
  <c r="AS52" i="1" s="1"/>
  <c r="AO52" i="1"/>
  <c r="AE52" i="1"/>
  <c r="Y52" i="1"/>
  <c r="Z52" i="1" s="1"/>
  <c r="AH52" i="1" s="1"/>
  <c r="K52" i="1"/>
  <c r="J52" i="1"/>
  <c r="O52" i="1" s="1"/>
  <c r="I52" i="1"/>
  <c r="H52" i="1"/>
  <c r="AR51" i="1"/>
  <c r="AP51" i="1"/>
  <c r="AO51" i="1"/>
  <c r="AB51" i="1"/>
  <c r="AA51" i="1"/>
  <c r="Z51" i="1"/>
  <c r="Y51" i="1"/>
  <c r="H51" i="1"/>
  <c r="AV50" i="1"/>
  <c r="AR50" i="1"/>
  <c r="AQ50" i="1"/>
  <c r="AO50" i="1"/>
  <c r="AE50" i="1"/>
  <c r="AA50" i="1"/>
  <c r="Z50" i="1"/>
  <c r="AH50" i="1" s="1"/>
  <c r="Y50" i="1"/>
  <c r="AB50" i="1" s="1"/>
  <c r="O50" i="1"/>
  <c r="L50" i="1"/>
  <c r="K50" i="1"/>
  <c r="I50" i="1"/>
  <c r="H50" i="1"/>
  <c r="J50" i="1" s="1"/>
  <c r="AV49" i="1"/>
  <c r="AU49" i="1"/>
  <c r="AR49" i="1"/>
  <c r="AQ49" i="1"/>
  <c r="AP49" i="1"/>
  <c r="AO49" i="1"/>
  <c r="AB49" i="1"/>
  <c r="Z49" i="1"/>
  <c r="AF49" i="1" s="1"/>
  <c r="Y49" i="1"/>
  <c r="AA49" i="1" s="1"/>
  <c r="R49" i="1"/>
  <c r="O49" i="1"/>
  <c r="K49" i="1"/>
  <c r="J49" i="1"/>
  <c r="H49" i="1"/>
  <c r="I49" i="1" s="1"/>
  <c r="AU48" i="1"/>
  <c r="AS48" i="1"/>
  <c r="AQ48" i="1"/>
  <c r="AP48" i="1"/>
  <c r="AX48" i="1" s="1"/>
  <c r="AO48" i="1"/>
  <c r="AG48" i="1"/>
  <c r="AB48" i="1"/>
  <c r="AA48" i="1"/>
  <c r="Y48" i="1"/>
  <c r="Z48" i="1" s="1"/>
  <c r="N48" i="1"/>
  <c r="K48" i="1"/>
  <c r="J48" i="1"/>
  <c r="I48" i="1"/>
  <c r="H48" i="1"/>
  <c r="AV47" i="1"/>
  <c r="AR47" i="1"/>
  <c r="AP47" i="1"/>
  <c r="AO47" i="1"/>
  <c r="AB47" i="1"/>
  <c r="AA47" i="1"/>
  <c r="Z47" i="1"/>
  <c r="Y47" i="1"/>
  <c r="R47" i="1"/>
  <c r="J47" i="1"/>
  <c r="H47" i="1"/>
  <c r="AV46" i="1"/>
  <c r="AR46" i="1"/>
  <c r="AQ46" i="1"/>
  <c r="AO46" i="1"/>
  <c r="AA46" i="1"/>
  <c r="Z46" i="1"/>
  <c r="Y46" i="1"/>
  <c r="AB46" i="1" s="1"/>
  <c r="K46" i="1"/>
  <c r="I46" i="1"/>
  <c r="AE46" i="1" s="1"/>
  <c r="H46" i="1"/>
  <c r="J46" i="1" s="1"/>
  <c r="AV45" i="1"/>
  <c r="AU45" i="1"/>
  <c r="AR45" i="1"/>
  <c r="AQ45" i="1"/>
  <c r="AP45" i="1"/>
  <c r="AT45" i="1" s="1"/>
  <c r="AO45" i="1"/>
  <c r="AF45" i="1"/>
  <c r="AC45" i="1"/>
  <c r="AB45" i="1"/>
  <c r="Z45" i="1"/>
  <c r="AH45" i="1" s="1"/>
  <c r="Y45" i="1"/>
  <c r="AA45" i="1" s="1"/>
  <c r="R45" i="1"/>
  <c r="K45" i="1"/>
  <c r="M45" i="1" s="1"/>
  <c r="J45" i="1"/>
  <c r="H45" i="1"/>
  <c r="I45" i="1" s="1"/>
  <c r="AU44" i="1"/>
  <c r="AQ44" i="1"/>
  <c r="AP44" i="1"/>
  <c r="AS44" i="1" s="1"/>
  <c r="AO44" i="1"/>
  <c r="AE44" i="1"/>
  <c r="Y44" i="1"/>
  <c r="Z44" i="1" s="1"/>
  <c r="AH44" i="1" s="1"/>
  <c r="K44" i="1"/>
  <c r="J44" i="1"/>
  <c r="O44" i="1" s="1"/>
  <c r="I44" i="1"/>
  <c r="H44" i="1"/>
  <c r="AR43" i="1"/>
  <c r="AP43" i="1"/>
  <c r="AO43" i="1"/>
  <c r="AB43" i="1"/>
  <c r="AA43" i="1"/>
  <c r="Z43" i="1"/>
  <c r="Y43" i="1"/>
  <c r="H43" i="1"/>
  <c r="AV42" i="1"/>
  <c r="AR42" i="1"/>
  <c r="AQ42" i="1"/>
  <c r="AO42" i="1"/>
  <c r="AE42" i="1"/>
  <c r="AA42" i="1"/>
  <c r="Z42" i="1"/>
  <c r="AH42" i="1" s="1"/>
  <c r="Y42" i="1"/>
  <c r="AB42" i="1" s="1"/>
  <c r="O42" i="1"/>
  <c r="L42" i="1"/>
  <c r="K42" i="1"/>
  <c r="I42" i="1"/>
  <c r="H42" i="1"/>
  <c r="J42" i="1" s="1"/>
  <c r="AV41" i="1"/>
  <c r="AU41" i="1"/>
  <c r="AR41" i="1"/>
  <c r="AQ41" i="1"/>
  <c r="AP41" i="1"/>
  <c r="AO41" i="1"/>
  <c r="AB41" i="1"/>
  <c r="Z41" i="1"/>
  <c r="AF41" i="1" s="1"/>
  <c r="Y41" i="1"/>
  <c r="AA41" i="1" s="1"/>
  <c r="R41" i="1"/>
  <c r="O41" i="1"/>
  <c r="K41" i="1"/>
  <c r="J41" i="1"/>
  <c r="H41" i="1"/>
  <c r="I41" i="1" s="1"/>
  <c r="AU40" i="1"/>
  <c r="AS40" i="1"/>
  <c r="AQ40" i="1"/>
  <c r="AP40" i="1"/>
  <c r="AX40" i="1" s="1"/>
  <c r="AO40" i="1"/>
  <c r="AG40" i="1"/>
  <c r="AB40" i="1"/>
  <c r="AA40" i="1"/>
  <c r="Y40" i="1"/>
  <c r="Z40" i="1" s="1"/>
  <c r="N40" i="1"/>
  <c r="K40" i="1"/>
  <c r="J40" i="1"/>
  <c r="I40" i="1"/>
  <c r="H40" i="1"/>
  <c r="AV39" i="1"/>
  <c r="AR39" i="1"/>
  <c r="AP39" i="1"/>
  <c r="AO39" i="1"/>
  <c r="AB39" i="1"/>
  <c r="AA39" i="1"/>
  <c r="Z39" i="1"/>
  <c r="Y39" i="1"/>
  <c r="R39" i="1"/>
  <c r="J39" i="1"/>
  <c r="H39" i="1"/>
  <c r="AV38" i="1"/>
  <c r="AR38" i="1"/>
  <c r="AQ38" i="1"/>
  <c r="AO38" i="1"/>
  <c r="AA38" i="1"/>
  <c r="Z38" i="1"/>
  <c r="Y38" i="1"/>
  <c r="AB38" i="1" s="1"/>
  <c r="K38" i="1"/>
  <c r="I38" i="1"/>
  <c r="AE38" i="1" s="1"/>
  <c r="H38" i="1"/>
  <c r="J38" i="1" s="1"/>
  <c r="AV37" i="1"/>
  <c r="AU37" i="1"/>
  <c r="AR37" i="1"/>
  <c r="AQ37" i="1"/>
  <c r="AP37" i="1"/>
  <c r="AT37" i="1" s="1"/>
  <c r="AO37" i="1"/>
  <c r="AF37" i="1"/>
  <c r="AC37" i="1"/>
  <c r="AB37" i="1"/>
  <c r="Z37" i="1"/>
  <c r="AH37" i="1" s="1"/>
  <c r="Y37" i="1"/>
  <c r="AA37" i="1" s="1"/>
  <c r="R37" i="1"/>
  <c r="K37" i="1"/>
  <c r="M37" i="1" s="1"/>
  <c r="J37" i="1"/>
  <c r="H37" i="1"/>
  <c r="I37" i="1" s="1"/>
  <c r="AU36" i="1"/>
  <c r="AQ36" i="1"/>
  <c r="AP36" i="1"/>
  <c r="AS36" i="1" s="1"/>
  <c r="AO36" i="1"/>
  <c r="AE36" i="1"/>
  <c r="Y36" i="1"/>
  <c r="Z36" i="1" s="1"/>
  <c r="AH36" i="1" s="1"/>
  <c r="K36" i="1"/>
  <c r="J36" i="1"/>
  <c r="O36" i="1" s="1"/>
  <c r="I36" i="1"/>
  <c r="H36" i="1"/>
  <c r="AR35" i="1"/>
  <c r="AP35" i="1"/>
  <c r="AO35" i="1"/>
  <c r="AB35" i="1"/>
  <c r="AA35" i="1"/>
  <c r="Z35" i="1"/>
  <c r="Y35" i="1"/>
  <c r="H35" i="1"/>
  <c r="AV34" i="1"/>
  <c r="AR34" i="1"/>
  <c r="AQ34" i="1"/>
  <c r="AO34" i="1"/>
  <c r="AE34" i="1"/>
  <c r="AA34" i="1"/>
  <c r="Z34" i="1"/>
  <c r="AH34" i="1" s="1"/>
  <c r="Y34" i="1"/>
  <c r="AB34" i="1" s="1"/>
  <c r="O34" i="1"/>
  <c r="L34" i="1"/>
  <c r="K34" i="1"/>
  <c r="I34" i="1"/>
  <c r="H34" i="1"/>
  <c r="J34" i="1" s="1"/>
  <c r="AV33" i="1"/>
  <c r="AU33" i="1"/>
  <c r="AR33" i="1"/>
  <c r="AQ33" i="1"/>
  <c r="AP33" i="1"/>
  <c r="AO33" i="1"/>
  <c r="AG33" i="1"/>
  <c r="AB33" i="1"/>
  <c r="Z33" i="1"/>
  <c r="AF33" i="1" s="1"/>
  <c r="Y33" i="1"/>
  <c r="AA33" i="1" s="1"/>
  <c r="R33" i="1"/>
  <c r="O33" i="1"/>
  <c r="K33" i="1"/>
  <c r="J33" i="1"/>
  <c r="H33" i="1"/>
  <c r="I33" i="1" s="1"/>
  <c r="AU32" i="1"/>
  <c r="AS32" i="1"/>
  <c r="AQ32" i="1"/>
  <c r="AP32" i="1"/>
  <c r="AX32" i="1" s="1"/>
  <c r="AO32" i="1"/>
  <c r="AG32" i="1"/>
  <c r="AB32" i="1"/>
  <c r="AA32" i="1"/>
  <c r="Y32" i="1"/>
  <c r="Z32" i="1" s="1"/>
  <c r="N32" i="1"/>
  <c r="K32" i="1"/>
  <c r="J32" i="1"/>
  <c r="I32" i="1"/>
  <c r="H32" i="1"/>
  <c r="AV31" i="1"/>
  <c r="AR31" i="1"/>
  <c r="AP31" i="1"/>
  <c r="AO31" i="1"/>
  <c r="AB31" i="1"/>
  <c r="AA31" i="1"/>
  <c r="Z31" i="1"/>
  <c r="Y31" i="1"/>
  <c r="R31" i="1"/>
  <c r="J31" i="1"/>
  <c r="H31" i="1"/>
  <c r="AV30" i="1"/>
  <c r="AR30" i="1"/>
  <c r="AQ30" i="1"/>
  <c r="AO30" i="1"/>
  <c r="AA30" i="1"/>
  <c r="Z30" i="1"/>
  <c r="Y30" i="1"/>
  <c r="AB30" i="1" s="1"/>
  <c r="K30" i="1"/>
  <c r="I30" i="1"/>
  <c r="AE30" i="1" s="1"/>
  <c r="H30" i="1"/>
  <c r="J30" i="1" s="1"/>
  <c r="AV29" i="1"/>
  <c r="AU29" i="1"/>
  <c r="AR29" i="1"/>
  <c r="AQ29" i="1"/>
  <c r="AP29" i="1"/>
  <c r="AT29" i="1" s="1"/>
  <c r="AO29" i="1"/>
  <c r="AF29" i="1"/>
  <c r="AC29" i="1"/>
  <c r="AB29" i="1"/>
  <c r="Z29" i="1"/>
  <c r="AH29" i="1" s="1"/>
  <c r="Y29" i="1"/>
  <c r="AA29" i="1" s="1"/>
  <c r="R29" i="1"/>
  <c r="K29" i="1"/>
  <c r="M29" i="1" s="1"/>
  <c r="J29" i="1"/>
  <c r="H29" i="1"/>
  <c r="I29" i="1" s="1"/>
  <c r="AU28" i="1"/>
  <c r="AQ28" i="1"/>
  <c r="AP28" i="1"/>
  <c r="AS28" i="1" s="1"/>
  <c r="AO28" i="1"/>
  <c r="AE28" i="1"/>
  <c r="Y28" i="1"/>
  <c r="Z28" i="1" s="1"/>
  <c r="AH28" i="1" s="1"/>
  <c r="K28" i="1"/>
  <c r="J28" i="1"/>
  <c r="O28" i="1" s="1"/>
  <c r="I28" i="1"/>
  <c r="H28" i="1"/>
  <c r="AR27" i="1"/>
  <c r="AP27" i="1"/>
  <c r="AO27" i="1"/>
  <c r="AB27" i="1"/>
  <c r="AA27" i="1"/>
  <c r="Z27" i="1"/>
  <c r="Y27" i="1"/>
  <c r="H27" i="1"/>
  <c r="AV26" i="1"/>
  <c r="AR26" i="1"/>
  <c r="AQ26" i="1"/>
  <c r="AO26" i="1"/>
  <c r="AE26" i="1"/>
  <c r="AA26" i="1"/>
  <c r="Z26" i="1"/>
  <c r="AH26" i="1" s="1"/>
  <c r="Y26" i="1"/>
  <c r="AB26" i="1" s="1"/>
  <c r="O26" i="1"/>
  <c r="L26" i="1"/>
  <c r="K26" i="1"/>
  <c r="I26" i="1"/>
  <c r="H26" i="1"/>
  <c r="J26" i="1" s="1"/>
  <c r="AV25" i="1"/>
  <c r="AU25" i="1"/>
  <c r="AR25" i="1"/>
  <c r="AQ25" i="1"/>
  <c r="AP25" i="1"/>
  <c r="AO25" i="1"/>
  <c r="AB25" i="1"/>
  <c r="Z25" i="1"/>
  <c r="AF25" i="1" s="1"/>
  <c r="Y25" i="1"/>
  <c r="AA25" i="1" s="1"/>
  <c r="R25" i="1"/>
  <c r="O25" i="1"/>
  <c r="K25" i="1"/>
  <c r="J25" i="1"/>
  <c r="H25" i="1"/>
  <c r="I25" i="1" s="1"/>
  <c r="AU24" i="1"/>
  <c r="AS24" i="1"/>
  <c r="AQ24" i="1"/>
  <c r="AP24" i="1"/>
  <c r="AX24" i="1" s="1"/>
  <c r="AO24" i="1"/>
  <c r="AG24" i="1"/>
  <c r="AB24" i="1"/>
  <c r="AA24" i="1"/>
  <c r="Y24" i="1"/>
  <c r="Z24" i="1" s="1"/>
  <c r="N24" i="1"/>
  <c r="K24" i="1"/>
  <c r="J24" i="1"/>
  <c r="I24" i="1"/>
  <c r="H24" i="1"/>
  <c r="AV23" i="1"/>
  <c r="AR23" i="1"/>
  <c r="AP23" i="1"/>
  <c r="AO23" i="1"/>
  <c r="AB23" i="1"/>
  <c r="AA23" i="1"/>
  <c r="Z23" i="1"/>
  <c r="Y23" i="1"/>
  <c r="R23" i="1"/>
  <c r="J23" i="1"/>
  <c r="H23" i="1"/>
  <c r="AV22" i="1"/>
  <c r="AR22" i="1"/>
  <c r="AQ22" i="1"/>
  <c r="AO22" i="1"/>
  <c r="AA22" i="1"/>
  <c r="Z22" i="1"/>
  <c r="Y22" i="1"/>
  <c r="AB22" i="1" s="1"/>
  <c r="K22" i="1"/>
  <c r="I22" i="1"/>
  <c r="H22" i="1"/>
  <c r="J22" i="1" s="1"/>
  <c r="AV21" i="1"/>
  <c r="AU21" i="1"/>
  <c r="AR21" i="1"/>
  <c r="AQ21" i="1"/>
  <c r="AP21" i="1"/>
  <c r="AT21" i="1" s="1"/>
  <c r="AO21" i="1"/>
  <c r="AF21" i="1"/>
  <c r="AC21" i="1"/>
  <c r="AB21" i="1"/>
  <c r="Z21" i="1"/>
  <c r="AH21" i="1" s="1"/>
  <c r="Y21" i="1"/>
  <c r="AA21" i="1" s="1"/>
  <c r="R21" i="1"/>
  <c r="K21" i="1"/>
  <c r="M21" i="1" s="1"/>
  <c r="J21" i="1"/>
  <c r="H21" i="1"/>
  <c r="I21" i="1" s="1"/>
  <c r="AU20" i="1"/>
  <c r="AQ20" i="1"/>
  <c r="AP20" i="1"/>
  <c r="AW20" i="1" s="1"/>
  <c r="AO20" i="1"/>
  <c r="AE20" i="1"/>
  <c r="Y20" i="1"/>
  <c r="Z20" i="1" s="1"/>
  <c r="AH20" i="1" s="1"/>
  <c r="K20" i="1"/>
  <c r="J20" i="1"/>
  <c r="O20" i="1" s="1"/>
  <c r="I20" i="1"/>
  <c r="H20" i="1"/>
  <c r="AR19" i="1"/>
  <c r="AP19" i="1"/>
  <c r="AO19" i="1"/>
  <c r="AB19" i="1"/>
  <c r="AA19" i="1"/>
  <c r="Z19" i="1"/>
  <c r="Y19" i="1"/>
  <c r="H19" i="1"/>
  <c r="AV18" i="1"/>
  <c r="AR18" i="1"/>
  <c r="AQ18" i="1"/>
  <c r="AO18" i="1"/>
  <c r="AE18" i="1"/>
  <c r="AA18" i="1"/>
  <c r="Z18" i="1"/>
  <c r="AH18" i="1" s="1"/>
  <c r="Y18" i="1"/>
  <c r="AB18" i="1" s="1"/>
  <c r="O18" i="1"/>
  <c r="L18" i="1"/>
  <c r="K18" i="1"/>
  <c r="I18" i="1"/>
  <c r="H18" i="1"/>
  <c r="J18" i="1" s="1"/>
  <c r="AV17" i="1"/>
  <c r="AU17" i="1"/>
  <c r="AR17" i="1"/>
  <c r="AQ17" i="1"/>
  <c r="AP17" i="1"/>
  <c r="AO17" i="1"/>
  <c r="AB17" i="1"/>
  <c r="Z17" i="1"/>
  <c r="AF17" i="1" s="1"/>
  <c r="Y17" i="1"/>
  <c r="AA17" i="1" s="1"/>
  <c r="R17" i="1"/>
  <c r="O17" i="1"/>
  <c r="K17" i="1"/>
  <c r="J17" i="1"/>
  <c r="H17" i="1"/>
  <c r="I17" i="1" s="1"/>
  <c r="AU16" i="1"/>
  <c r="AS16" i="1"/>
  <c r="AQ16" i="1"/>
  <c r="AP16" i="1"/>
  <c r="AX16" i="1" s="1"/>
  <c r="AO16" i="1"/>
  <c r="AG16" i="1"/>
  <c r="AB16" i="1"/>
  <c r="AA16" i="1"/>
  <c r="Y16" i="1"/>
  <c r="Z16" i="1" s="1"/>
  <c r="N16" i="1"/>
  <c r="K16" i="1"/>
  <c r="J16" i="1"/>
  <c r="I16" i="1"/>
  <c r="H16" i="1"/>
  <c r="AV15" i="1"/>
  <c r="AR15" i="1"/>
  <c r="AP15" i="1"/>
  <c r="AO15" i="1"/>
  <c r="AB15" i="1"/>
  <c r="AA15" i="1"/>
  <c r="Z15" i="1"/>
  <c r="Y15" i="1"/>
  <c r="R15" i="1"/>
  <c r="J15" i="1"/>
  <c r="H15" i="1"/>
  <c r="AV14" i="1"/>
  <c r="AR14" i="1"/>
  <c r="AQ14" i="1"/>
  <c r="AO14" i="1"/>
  <c r="AA14" i="1"/>
  <c r="Z14" i="1"/>
  <c r="Y14" i="1"/>
  <c r="AB14" i="1" s="1"/>
  <c r="K14" i="1"/>
  <c r="I14" i="1"/>
  <c r="H14" i="1"/>
  <c r="J14" i="1" s="1"/>
  <c r="AV13" i="1"/>
  <c r="AU13" i="1"/>
  <c r="AR13" i="1"/>
  <c r="AQ13" i="1"/>
  <c r="AP13" i="1"/>
  <c r="AT13" i="1" s="1"/>
  <c r="AO13" i="1"/>
  <c r="AF13" i="1"/>
  <c r="AC13" i="1"/>
  <c r="AB13" i="1"/>
  <c r="Z13" i="1"/>
  <c r="AH13" i="1" s="1"/>
  <c r="Y13" i="1"/>
  <c r="AA13" i="1" s="1"/>
  <c r="R13" i="1"/>
  <c r="K13" i="1"/>
  <c r="M13" i="1" s="1"/>
  <c r="J13" i="1"/>
  <c r="H13" i="1"/>
  <c r="I13" i="1" s="1"/>
  <c r="AU12" i="1"/>
  <c r="AQ12" i="1"/>
  <c r="AP12" i="1"/>
  <c r="AW12" i="1" s="1"/>
  <c r="AO12" i="1"/>
  <c r="AE12" i="1"/>
  <c r="Y12" i="1"/>
  <c r="Z12" i="1" s="1"/>
  <c r="AH12" i="1" s="1"/>
  <c r="K12" i="1"/>
  <c r="J12" i="1"/>
  <c r="O12" i="1" s="1"/>
  <c r="I12" i="1"/>
  <c r="H12" i="1"/>
  <c r="AR11" i="1"/>
  <c r="AP11" i="1"/>
  <c r="AO11" i="1"/>
  <c r="AB11" i="1"/>
  <c r="AA11" i="1"/>
  <c r="Z11" i="1"/>
  <c r="Y11" i="1"/>
  <c r="H11" i="1"/>
  <c r="AV10" i="1"/>
  <c r="AR10" i="1"/>
  <c r="AQ10" i="1"/>
  <c r="AO10" i="1"/>
  <c r="AE10" i="1"/>
  <c r="AA10" i="1"/>
  <c r="Z10" i="1"/>
  <c r="AH10" i="1" s="1"/>
  <c r="Y10" i="1"/>
  <c r="AB10" i="1" s="1"/>
  <c r="O10" i="1"/>
  <c r="L10" i="1"/>
  <c r="K10" i="1"/>
  <c r="I10" i="1"/>
  <c r="H10" i="1"/>
  <c r="J10" i="1" s="1"/>
  <c r="AV9" i="1"/>
  <c r="AU9" i="1"/>
  <c r="AR9" i="1"/>
  <c r="AQ9" i="1"/>
  <c r="AP9" i="1"/>
  <c r="AO9" i="1"/>
  <c r="AB9" i="1"/>
  <c r="Z9" i="1"/>
  <c r="AF9" i="1" s="1"/>
  <c r="Y9" i="1"/>
  <c r="AA9" i="1" s="1"/>
  <c r="R9" i="1"/>
  <c r="O9" i="1"/>
  <c r="K9" i="1"/>
  <c r="J9" i="1"/>
  <c r="H9" i="1"/>
  <c r="I9" i="1" s="1"/>
  <c r="AU8" i="1"/>
  <c r="AS8" i="1"/>
  <c r="AQ8" i="1"/>
  <c r="AP8" i="1"/>
  <c r="AX8" i="1" s="1"/>
  <c r="AO8" i="1"/>
  <c r="AG8" i="1"/>
  <c r="AB8" i="1"/>
  <c r="AA8" i="1"/>
  <c r="Y8" i="1"/>
  <c r="Z8" i="1" s="1"/>
  <c r="N8" i="1"/>
  <c r="K8" i="1"/>
  <c r="J8" i="1"/>
  <c r="I8" i="1"/>
  <c r="H8" i="1"/>
  <c r="AV7" i="1"/>
  <c r="AR7" i="1"/>
  <c r="AP7" i="1"/>
  <c r="AO7" i="1"/>
  <c r="AB7" i="1"/>
  <c r="AA7" i="1"/>
  <c r="Z7" i="1"/>
  <c r="Y7" i="1"/>
  <c r="R7" i="1"/>
  <c r="J7" i="1"/>
  <c r="H7" i="1"/>
  <c r="AV6" i="1"/>
  <c r="AR6" i="1"/>
  <c r="AQ6" i="1"/>
  <c r="AO6" i="1"/>
  <c r="AA6" i="1"/>
  <c r="Z6" i="1"/>
  <c r="Y6" i="1"/>
  <c r="AB6" i="1" s="1"/>
  <c r="K6" i="1"/>
  <c r="I6" i="1"/>
  <c r="H6" i="1"/>
  <c r="J6" i="1" s="1"/>
  <c r="AV5" i="1"/>
  <c r="AU5" i="1"/>
  <c r="AR5" i="1"/>
  <c r="AQ5" i="1"/>
  <c r="AP5" i="1"/>
  <c r="AT5" i="1" s="1"/>
  <c r="AO5" i="1"/>
  <c r="AF5" i="1"/>
  <c r="AC5" i="1"/>
  <c r="AB5" i="1"/>
  <c r="Z5" i="1"/>
  <c r="AH5" i="1" s="1"/>
  <c r="Y5" i="1"/>
  <c r="AA5" i="1" s="1"/>
  <c r="R5" i="1"/>
  <c r="K5" i="1"/>
  <c r="M5" i="1" s="1"/>
  <c r="J5" i="1"/>
  <c r="H5" i="1"/>
  <c r="I5" i="1" s="1"/>
  <c r="AU4" i="1"/>
  <c r="AQ4" i="1"/>
  <c r="AP4" i="1"/>
  <c r="AW4" i="1" s="1"/>
  <c r="AO4" i="1"/>
  <c r="AE4" i="1"/>
  <c r="Y4" i="1"/>
  <c r="Z4" i="1" s="1"/>
  <c r="AH4" i="1" s="1"/>
  <c r="K4" i="1"/>
  <c r="J4" i="1"/>
  <c r="O4" i="1" s="1"/>
  <c r="I4" i="1"/>
  <c r="H4" i="1"/>
  <c r="AR3" i="1"/>
  <c r="AP3" i="1"/>
  <c r="AO3" i="1"/>
  <c r="AB3" i="1"/>
  <c r="AA3" i="1"/>
  <c r="Z3" i="1"/>
  <c r="Y3" i="1"/>
  <c r="H3" i="1"/>
  <c r="AV2" i="1"/>
  <c r="AR2" i="1"/>
  <c r="AQ2" i="1"/>
  <c r="AO2" i="1"/>
  <c r="AE2" i="1"/>
  <c r="AA2" i="1"/>
  <c r="Z2" i="1"/>
  <c r="AH2" i="1" s="1"/>
  <c r="Y2" i="1"/>
  <c r="AB2" i="1" s="1"/>
  <c r="O2" i="1"/>
  <c r="L2" i="1"/>
  <c r="K2" i="1"/>
  <c r="I2" i="1"/>
  <c r="H2" i="1"/>
  <c r="J2" i="1" s="1"/>
  <c r="AX23" i="1" l="1"/>
  <c r="AX55" i="1"/>
  <c r="AX87" i="1"/>
  <c r="AX39" i="1"/>
  <c r="Q4" i="1"/>
  <c r="AF6" i="1"/>
  <c r="AD6" i="1"/>
  <c r="P6" i="1"/>
  <c r="AH6" i="1"/>
  <c r="N7" i="1"/>
  <c r="AG9" i="1"/>
  <c r="AF14" i="1"/>
  <c r="AD14" i="1"/>
  <c r="AG17" i="1"/>
  <c r="AX17" i="1"/>
  <c r="AF22" i="1"/>
  <c r="AD22" i="1"/>
  <c r="P22" i="1"/>
  <c r="AH22" i="1"/>
  <c r="AG25" i="1"/>
  <c r="AW28" i="1"/>
  <c r="P30" i="1"/>
  <c r="AH30" i="1"/>
  <c r="AW36" i="1"/>
  <c r="N39" i="1"/>
  <c r="AW44" i="1"/>
  <c r="AW52" i="1"/>
  <c r="AF54" i="1"/>
  <c r="AD54" i="1"/>
  <c r="P54" i="1"/>
  <c r="AH54" i="1"/>
  <c r="N55" i="1"/>
  <c r="AX57" i="1"/>
  <c r="Q60" i="1"/>
  <c r="AG65" i="1"/>
  <c r="AX65" i="1"/>
  <c r="Q68" i="1"/>
  <c r="AW68" i="1"/>
  <c r="AF70" i="1"/>
  <c r="AD70" i="1"/>
  <c r="P70" i="1"/>
  <c r="AH70" i="1"/>
  <c r="N71" i="1"/>
  <c r="AG73" i="1"/>
  <c r="AX73" i="1"/>
  <c r="AG74" i="1"/>
  <c r="P76" i="1"/>
  <c r="Q76" i="1"/>
  <c r="N77" i="1"/>
  <c r="R76" i="1"/>
  <c r="O77" i="1"/>
  <c r="AT77" i="1"/>
  <c r="AX77" i="1"/>
  <c r="AH81" i="1"/>
  <c r="Z84" i="1"/>
  <c r="AA84" i="1"/>
  <c r="AS87" i="1"/>
  <c r="AD88" i="1"/>
  <c r="P88" i="1"/>
  <c r="AC88" i="1"/>
  <c r="AE88" i="1"/>
  <c r="Q88" i="1"/>
  <c r="O88" i="1"/>
  <c r="AF88" i="1"/>
  <c r="K91" i="1"/>
  <c r="I91" i="1"/>
  <c r="J91" i="1"/>
  <c r="AS91" i="1"/>
  <c r="AX91" i="1"/>
  <c r="L92" i="1"/>
  <c r="M92" i="1"/>
  <c r="AX92" i="1"/>
  <c r="AF94" i="1"/>
  <c r="AD94" i="1"/>
  <c r="AE94" i="1"/>
  <c r="Q94" i="1"/>
  <c r="AC94" i="1"/>
  <c r="K95" i="1"/>
  <c r="I95" i="1"/>
  <c r="AV95" i="1"/>
  <c r="AG96" i="1"/>
  <c r="AS96" i="1"/>
  <c r="N97" i="1"/>
  <c r="R96" i="1"/>
  <c r="P97" i="1"/>
  <c r="M98" i="1"/>
  <c r="R97" i="1"/>
  <c r="AT101" i="1"/>
  <c r="AX101" i="1"/>
  <c r="K103" i="1"/>
  <c r="I103" i="1"/>
  <c r="AV103" i="1"/>
  <c r="AC105" i="1"/>
  <c r="AH105" i="1"/>
  <c r="AG105" i="1"/>
  <c r="AT105" i="1"/>
  <c r="M106" i="1"/>
  <c r="R105" i="1"/>
  <c r="O106" i="1"/>
  <c r="Q106" i="1"/>
  <c r="M109" i="1"/>
  <c r="L109" i="1"/>
  <c r="AF110" i="1"/>
  <c r="AD110" i="1"/>
  <c r="AE110" i="1"/>
  <c r="AC110" i="1"/>
  <c r="Q110" i="1"/>
  <c r="AG110" i="1"/>
  <c r="P110" i="1"/>
  <c r="K111" i="1"/>
  <c r="I111" i="1"/>
  <c r="AV111" i="1"/>
  <c r="J111" i="1"/>
  <c r="AS111" i="1"/>
  <c r="AW119" i="1"/>
  <c r="AC121" i="1"/>
  <c r="AH121" i="1"/>
  <c r="AF121" i="1"/>
  <c r="AT121" i="1"/>
  <c r="AX121" i="1"/>
  <c r="AS123" i="1"/>
  <c r="AX123" i="1"/>
  <c r="AD124" i="1"/>
  <c r="P124" i="1"/>
  <c r="AC124" i="1"/>
  <c r="AG124" i="1"/>
  <c r="AF124" i="1"/>
  <c r="Q124" i="1"/>
  <c r="AW124" i="1"/>
  <c r="AU128" i="1"/>
  <c r="AQ128" i="1"/>
  <c r="AR128" i="1"/>
  <c r="AT128" i="1"/>
  <c r="AP128" i="1"/>
  <c r="AX128" i="1" s="1"/>
  <c r="AV128" i="1"/>
  <c r="AW128" i="1"/>
  <c r="AV129" i="1"/>
  <c r="AR129" i="1"/>
  <c r="AT129" i="1"/>
  <c r="AQ129" i="1"/>
  <c r="AP129" i="1"/>
  <c r="AX129" i="1" s="1"/>
  <c r="AG132" i="1"/>
  <c r="AC132" i="1"/>
  <c r="R131" i="1"/>
  <c r="AE132" i="1"/>
  <c r="AF132" i="1"/>
  <c r="AD132" i="1"/>
  <c r="Q132" i="1"/>
  <c r="AV133" i="1"/>
  <c r="AR133" i="1"/>
  <c r="AU133" i="1"/>
  <c r="AQ133" i="1"/>
  <c r="AA134" i="1"/>
  <c r="AB134" i="1"/>
  <c r="Z134" i="1"/>
  <c r="AW138" i="1"/>
  <c r="AW142" i="1"/>
  <c r="AG152" i="1"/>
  <c r="AC152" i="1"/>
  <c r="R151" i="1"/>
  <c r="AE152" i="1"/>
  <c r="P152" i="1"/>
  <c r="AF152" i="1"/>
  <c r="AD152" i="1"/>
  <c r="Q152" i="1"/>
  <c r="AU164" i="1"/>
  <c r="AQ164" i="1"/>
  <c r="AX164" i="1"/>
  <c r="AR164" i="1"/>
  <c r="AV164" i="1"/>
  <c r="AT164" i="1"/>
  <c r="AP164" i="1"/>
  <c r="AS164" i="1" s="1"/>
  <c r="AF212" i="1"/>
  <c r="AD212" i="1"/>
  <c r="AE212" i="1"/>
  <c r="L212" i="1"/>
  <c r="AC212" i="1"/>
  <c r="Q212" i="1"/>
  <c r="O212" i="1"/>
  <c r="AH212" i="1"/>
  <c r="R211" i="1"/>
  <c r="AG212" i="1"/>
  <c r="P212" i="1"/>
  <c r="AB230" i="1"/>
  <c r="Z230" i="1"/>
  <c r="AH230" i="1" s="1"/>
  <c r="AA230" i="1"/>
  <c r="AG2" i="1"/>
  <c r="K3" i="1"/>
  <c r="I3" i="1"/>
  <c r="L4" i="1"/>
  <c r="M4" i="1"/>
  <c r="AF4" i="1"/>
  <c r="AX4" i="1"/>
  <c r="L5" i="1"/>
  <c r="M6" i="1"/>
  <c r="Q6" i="1"/>
  <c r="AC6" i="1"/>
  <c r="AD8" i="1"/>
  <c r="P8" i="1"/>
  <c r="AC8" i="1"/>
  <c r="O8" i="1"/>
  <c r="N9" i="1"/>
  <c r="R8" i="1"/>
  <c r="P9" i="1"/>
  <c r="AH9" i="1"/>
  <c r="AG10" i="1"/>
  <c r="K11" i="1"/>
  <c r="I11" i="1"/>
  <c r="AH11" i="1" s="1"/>
  <c r="L12" i="1"/>
  <c r="M12" i="1"/>
  <c r="AF12" i="1"/>
  <c r="AX12" i="1"/>
  <c r="L13" i="1"/>
  <c r="M14" i="1"/>
  <c r="Q14" i="1"/>
  <c r="AC14" i="1"/>
  <c r="AD16" i="1"/>
  <c r="P16" i="1"/>
  <c r="AC16" i="1"/>
  <c r="O16" i="1"/>
  <c r="N17" i="1"/>
  <c r="R16" i="1"/>
  <c r="P17" i="1"/>
  <c r="AH17" i="1"/>
  <c r="AG18" i="1"/>
  <c r="K19" i="1"/>
  <c r="I19" i="1"/>
  <c r="L20" i="1"/>
  <c r="M20" i="1"/>
  <c r="AF20" i="1"/>
  <c r="AX20" i="1"/>
  <c r="L21" i="1"/>
  <c r="M22" i="1"/>
  <c r="Q22" i="1"/>
  <c r="AC22" i="1"/>
  <c r="AD24" i="1"/>
  <c r="P24" i="1"/>
  <c r="AC24" i="1"/>
  <c r="O24" i="1"/>
  <c r="N25" i="1"/>
  <c r="R24" i="1"/>
  <c r="P25" i="1"/>
  <c r="AH25" i="1"/>
  <c r="AG26" i="1"/>
  <c r="K27" i="1"/>
  <c r="I27" i="1"/>
  <c r="AH27" i="1" s="1"/>
  <c r="L28" i="1"/>
  <c r="M28" i="1"/>
  <c r="AF28" i="1"/>
  <c r="AX28" i="1"/>
  <c r="L29" i="1"/>
  <c r="M30" i="1"/>
  <c r="Q30" i="1"/>
  <c r="AC30" i="1"/>
  <c r="AD32" i="1"/>
  <c r="P32" i="1"/>
  <c r="AC32" i="1"/>
  <c r="O32" i="1"/>
  <c r="N33" i="1"/>
  <c r="R32" i="1"/>
  <c r="P33" i="1"/>
  <c r="AH33" i="1"/>
  <c r="AG34" i="1"/>
  <c r="K35" i="1"/>
  <c r="I35" i="1"/>
  <c r="L36" i="1"/>
  <c r="M36" i="1"/>
  <c r="AF36" i="1"/>
  <c r="AX36" i="1"/>
  <c r="L37" i="1"/>
  <c r="M38" i="1"/>
  <c r="Q38" i="1"/>
  <c r="AC38" i="1"/>
  <c r="AD40" i="1"/>
  <c r="P40" i="1"/>
  <c r="AC40" i="1"/>
  <c r="O40" i="1"/>
  <c r="N41" i="1"/>
  <c r="R40" i="1"/>
  <c r="P41" i="1"/>
  <c r="AH41" i="1"/>
  <c r="AG42" i="1"/>
  <c r="K43" i="1"/>
  <c r="I43" i="1"/>
  <c r="AW43" i="1" s="1"/>
  <c r="L44" i="1"/>
  <c r="M44" i="1"/>
  <c r="AF44" i="1"/>
  <c r="AX44" i="1"/>
  <c r="L45" i="1"/>
  <c r="M46" i="1"/>
  <c r="Q46" i="1"/>
  <c r="AC46" i="1"/>
  <c r="AD48" i="1"/>
  <c r="P48" i="1"/>
  <c r="AC48" i="1"/>
  <c r="O48" i="1"/>
  <c r="N49" i="1"/>
  <c r="R48" i="1"/>
  <c r="P49" i="1"/>
  <c r="AH49" i="1"/>
  <c r="AG50" i="1"/>
  <c r="K51" i="1"/>
  <c r="I51" i="1"/>
  <c r="L52" i="1"/>
  <c r="M52" i="1"/>
  <c r="AF52" i="1"/>
  <c r="AX52" i="1"/>
  <c r="L53" i="1"/>
  <c r="M54" i="1"/>
  <c r="Q54" i="1"/>
  <c r="AC54" i="1"/>
  <c r="AD56" i="1"/>
  <c r="P56" i="1"/>
  <c r="AC56" i="1"/>
  <c r="O56" i="1"/>
  <c r="N57" i="1"/>
  <c r="R56" i="1"/>
  <c r="P57" i="1"/>
  <c r="AH57" i="1"/>
  <c r="AG58" i="1"/>
  <c r="K59" i="1"/>
  <c r="I59" i="1"/>
  <c r="L60" i="1"/>
  <c r="M60" i="1"/>
  <c r="AF60" i="1"/>
  <c r="AX60" i="1"/>
  <c r="L61" i="1"/>
  <c r="M62" i="1"/>
  <c r="Q62" i="1"/>
  <c r="AC62" i="1"/>
  <c r="AD64" i="1"/>
  <c r="P64" i="1"/>
  <c r="AC64" i="1"/>
  <c r="O64" i="1"/>
  <c r="N65" i="1"/>
  <c r="R64" i="1"/>
  <c r="P65" i="1"/>
  <c r="AH65" i="1"/>
  <c r="AG66" i="1"/>
  <c r="K67" i="1"/>
  <c r="I67" i="1"/>
  <c r="AS67" i="1" s="1"/>
  <c r="L68" i="1"/>
  <c r="M68" i="1"/>
  <c r="AF68" i="1"/>
  <c r="AX68" i="1"/>
  <c r="L69" i="1"/>
  <c r="M70" i="1"/>
  <c r="Q70" i="1"/>
  <c r="AC70" i="1"/>
  <c r="AD72" i="1"/>
  <c r="P72" i="1"/>
  <c r="AC72" i="1"/>
  <c r="O72" i="1"/>
  <c r="N73" i="1"/>
  <c r="R72" i="1"/>
  <c r="P73" i="1"/>
  <c r="AH73" i="1"/>
  <c r="N76" i="1"/>
  <c r="Z76" i="1"/>
  <c r="AH76" i="1" s="1"/>
  <c r="AA76" i="1"/>
  <c r="M77" i="1"/>
  <c r="AD80" i="1"/>
  <c r="P80" i="1"/>
  <c r="AC80" i="1"/>
  <c r="AE80" i="1"/>
  <c r="Q80" i="1"/>
  <c r="O80" i="1"/>
  <c r="AF80" i="1"/>
  <c r="K83" i="1"/>
  <c r="I83" i="1"/>
  <c r="J83" i="1"/>
  <c r="R83" i="1"/>
  <c r="AS83" i="1"/>
  <c r="AX83" i="1"/>
  <c r="L84" i="1"/>
  <c r="M84" i="1"/>
  <c r="AB84" i="1"/>
  <c r="L85" i="1"/>
  <c r="AF86" i="1"/>
  <c r="AD86" i="1"/>
  <c r="AE86" i="1"/>
  <c r="Q86" i="1"/>
  <c r="AC86" i="1"/>
  <c r="K87" i="1"/>
  <c r="I87" i="1"/>
  <c r="AV87" i="1"/>
  <c r="AH88" i="1"/>
  <c r="AG88" i="1"/>
  <c r="AS88" i="1"/>
  <c r="N89" i="1"/>
  <c r="R88" i="1"/>
  <c r="P89" i="1"/>
  <c r="M90" i="1"/>
  <c r="R89" i="1"/>
  <c r="O92" i="1"/>
  <c r="M94" i="1"/>
  <c r="L94" i="1"/>
  <c r="AG94" i="1"/>
  <c r="J95" i="1"/>
  <c r="AX95" i="1"/>
  <c r="L96" i="1"/>
  <c r="M96" i="1"/>
  <c r="AA96" i="1"/>
  <c r="AX97" i="1"/>
  <c r="L98" i="1"/>
  <c r="AG98" i="1"/>
  <c r="AD100" i="1"/>
  <c r="P100" i="1"/>
  <c r="Q100" i="1"/>
  <c r="AF100" i="1"/>
  <c r="N101" i="1"/>
  <c r="O101" i="1"/>
  <c r="R100" i="1"/>
  <c r="P101" i="1"/>
  <c r="J103" i="1"/>
  <c r="L104" i="1"/>
  <c r="M104" i="1"/>
  <c r="R103" i="1"/>
  <c r="O104" i="1"/>
  <c r="N104" i="1"/>
  <c r="AX105" i="1"/>
  <c r="L106" i="1"/>
  <c r="AW107" i="1"/>
  <c r="AD108" i="1"/>
  <c r="P108" i="1"/>
  <c r="AC108" i="1"/>
  <c r="AG108" i="1"/>
  <c r="AF108" i="1"/>
  <c r="Q108" i="1"/>
  <c r="AW108" i="1"/>
  <c r="P109" i="1"/>
  <c r="AW111" i="1"/>
  <c r="Z112" i="1"/>
  <c r="AB112" i="1"/>
  <c r="AX112" i="1"/>
  <c r="AA112" i="1"/>
  <c r="AP127" i="1"/>
  <c r="AS127" i="1" s="1"/>
  <c r="AR127" i="1"/>
  <c r="AV127" i="1"/>
  <c r="AU127" i="1"/>
  <c r="AQ127" i="1"/>
  <c r="AU129" i="1"/>
  <c r="J135" i="1"/>
  <c r="K135" i="1"/>
  <c r="AW164" i="1"/>
  <c r="J167" i="1"/>
  <c r="AV167" i="1"/>
  <c r="K167" i="1"/>
  <c r="AA250" i="1"/>
  <c r="AB250" i="1"/>
  <c r="Z250" i="1"/>
  <c r="AF2" i="1"/>
  <c r="AD2" i="1"/>
  <c r="P2" i="1"/>
  <c r="J3" i="1"/>
  <c r="N4" i="1"/>
  <c r="AA4" i="1"/>
  <c r="AG4" i="1"/>
  <c r="AS4" i="1"/>
  <c r="O5" i="1"/>
  <c r="AG5" i="1"/>
  <c r="AX5" i="1"/>
  <c r="L6" i="1"/>
  <c r="AE6" i="1"/>
  <c r="Q8" i="1"/>
  <c r="AE8" i="1"/>
  <c r="AW8" i="1"/>
  <c r="M9" i="1"/>
  <c r="AC9" i="1"/>
  <c r="AF10" i="1"/>
  <c r="AD10" i="1"/>
  <c r="P10" i="1"/>
  <c r="J11" i="1"/>
  <c r="AS11" i="1"/>
  <c r="N12" i="1"/>
  <c r="AA12" i="1"/>
  <c r="AG12" i="1"/>
  <c r="AS12" i="1"/>
  <c r="O13" i="1"/>
  <c r="AG13" i="1"/>
  <c r="AX13" i="1"/>
  <c r="L14" i="1"/>
  <c r="AE14" i="1"/>
  <c r="Q16" i="1"/>
  <c r="AE16" i="1"/>
  <c r="AW16" i="1"/>
  <c r="M17" i="1"/>
  <c r="AC17" i="1"/>
  <c r="AF18" i="1"/>
  <c r="AD18" i="1"/>
  <c r="P18" i="1"/>
  <c r="J19" i="1"/>
  <c r="AS19" i="1"/>
  <c r="N20" i="1"/>
  <c r="AA20" i="1"/>
  <c r="AG20" i="1"/>
  <c r="AS20" i="1"/>
  <c r="O21" i="1"/>
  <c r="AG21" i="1"/>
  <c r="AX21" i="1"/>
  <c r="L22" i="1"/>
  <c r="AE22" i="1"/>
  <c r="Q24" i="1"/>
  <c r="AE24" i="1"/>
  <c r="AW24" i="1"/>
  <c r="M25" i="1"/>
  <c r="AC25" i="1"/>
  <c r="AF26" i="1"/>
  <c r="AD26" i="1"/>
  <c r="P26" i="1"/>
  <c r="J27" i="1"/>
  <c r="AS27" i="1"/>
  <c r="N28" i="1"/>
  <c r="AA28" i="1"/>
  <c r="AG28" i="1"/>
  <c r="O29" i="1"/>
  <c r="AG29" i="1"/>
  <c r="AX29" i="1"/>
  <c r="L30" i="1"/>
  <c r="Q32" i="1"/>
  <c r="AE32" i="1"/>
  <c r="AW32" i="1"/>
  <c r="M33" i="1"/>
  <c r="AC33" i="1"/>
  <c r="AF34" i="1"/>
  <c r="AD34" i="1"/>
  <c r="P34" i="1"/>
  <c r="J35" i="1"/>
  <c r="N36" i="1"/>
  <c r="AA36" i="1"/>
  <c r="AG36" i="1"/>
  <c r="O37" i="1"/>
  <c r="AG37" i="1"/>
  <c r="AX37" i="1"/>
  <c r="L38" i="1"/>
  <c r="Q40" i="1"/>
  <c r="AE40" i="1"/>
  <c r="AW40" i="1"/>
  <c r="M41" i="1"/>
  <c r="AC41" i="1"/>
  <c r="AF42" i="1"/>
  <c r="AD42" i="1"/>
  <c r="P42" i="1"/>
  <c r="J43" i="1"/>
  <c r="AS43" i="1"/>
  <c r="N44" i="1"/>
  <c r="AA44" i="1"/>
  <c r="AG44" i="1"/>
  <c r="O45" i="1"/>
  <c r="AG45" i="1"/>
  <c r="AX45" i="1"/>
  <c r="L46" i="1"/>
  <c r="Q48" i="1"/>
  <c r="AE48" i="1"/>
  <c r="AW48" i="1"/>
  <c r="M49" i="1"/>
  <c r="AC49" i="1"/>
  <c r="AF50" i="1"/>
  <c r="AD50" i="1"/>
  <c r="P50" i="1"/>
  <c r="J51" i="1"/>
  <c r="N52" i="1"/>
  <c r="AA52" i="1"/>
  <c r="AG52" i="1"/>
  <c r="O53" i="1"/>
  <c r="AG53" i="1"/>
  <c r="AX53" i="1"/>
  <c r="L54" i="1"/>
  <c r="AE54" i="1"/>
  <c r="AW55" i="1"/>
  <c r="Q56" i="1"/>
  <c r="AE56" i="1"/>
  <c r="AW56" i="1"/>
  <c r="M57" i="1"/>
  <c r="AC57" i="1"/>
  <c r="AF58" i="1"/>
  <c r="AD58" i="1"/>
  <c r="P58" i="1"/>
  <c r="J59" i="1"/>
  <c r="N60" i="1"/>
  <c r="AA60" i="1"/>
  <c r="AG60" i="1"/>
  <c r="AS60" i="1"/>
  <c r="O61" i="1"/>
  <c r="AG61" i="1"/>
  <c r="AX61" i="1"/>
  <c r="L62" i="1"/>
  <c r="Q64" i="1"/>
  <c r="AE64" i="1"/>
  <c r="AW64" i="1"/>
  <c r="M65" i="1"/>
  <c r="AC65" i="1"/>
  <c r="AF66" i="1"/>
  <c r="AD66" i="1"/>
  <c r="P66" i="1"/>
  <c r="J67" i="1"/>
  <c r="N68" i="1"/>
  <c r="AA68" i="1"/>
  <c r="AG68" i="1"/>
  <c r="O69" i="1"/>
  <c r="AG69" i="1"/>
  <c r="AX69" i="1"/>
  <c r="L70" i="1"/>
  <c r="AE70" i="1"/>
  <c r="AW71" i="1"/>
  <c r="Q72" i="1"/>
  <c r="AE72" i="1"/>
  <c r="AW72" i="1"/>
  <c r="M73" i="1"/>
  <c r="AC73" i="1"/>
  <c r="AF74" i="1"/>
  <c r="AD74" i="1"/>
  <c r="P74" i="1"/>
  <c r="Q74" i="1"/>
  <c r="AC74" i="1"/>
  <c r="K75" i="1"/>
  <c r="I75" i="1"/>
  <c r="J75" i="1"/>
  <c r="R75" i="1"/>
  <c r="AX75" i="1"/>
  <c r="L76" i="1"/>
  <c r="M76" i="1"/>
  <c r="AB76" i="1"/>
  <c r="AX76" i="1"/>
  <c r="L77" i="1"/>
  <c r="AF78" i="1"/>
  <c r="AD78" i="1"/>
  <c r="AE78" i="1"/>
  <c r="Q78" i="1"/>
  <c r="AC78" i="1"/>
  <c r="K79" i="1"/>
  <c r="I79" i="1"/>
  <c r="AV79" i="1"/>
  <c r="AH80" i="1"/>
  <c r="AG80" i="1"/>
  <c r="AS80" i="1"/>
  <c r="N81" i="1"/>
  <c r="R80" i="1"/>
  <c r="P81" i="1"/>
  <c r="AF81" i="1"/>
  <c r="AT81" i="1"/>
  <c r="M82" i="1"/>
  <c r="R81" i="1"/>
  <c r="O84" i="1"/>
  <c r="P85" i="1"/>
  <c r="M86" i="1"/>
  <c r="L86" i="1"/>
  <c r="AG86" i="1"/>
  <c r="J87" i="1"/>
  <c r="R87" i="1"/>
  <c r="AW87" i="1"/>
  <c r="L88" i="1"/>
  <c r="M88" i="1"/>
  <c r="AA88" i="1"/>
  <c r="AX89" i="1"/>
  <c r="L90" i="1"/>
  <c r="AG90" i="1"/>
  <c r="AH91" i="1"/>
  <c r="AV91" i="1"/>
  <c r="AD92" i="1"/>
  <c r="P92" i="1"/>
  <c r="Q92" i="1"/>
  <c r="N93" i="1"/>
  <c r="R92" i="1"/>
  <c r="O93" i="1"/>
  <c r="R93" i="1"/>
  <c r="AT93" i="1"/>
  <c r="AX93" i="1"/>
  <c r="O94" i="1"/>
  <c r="N96" i="1"/>
  <c r="AB96" i="1"/>
  <c r="AW96" i="1"/>
  <c r="AX96" i="1"/>
  <c r="L97" i="1"/>
  <c r="AH97" i="1"/>
  <c r="O98" i="1"/>
  <c r="N100" i="1"/>
  <c r="Z100" i="1"/>
  <c r="AA100" i="1"/>
  <c r="AW100" i="1"/>
  <c r="M101" i="1"/>
  <c r="AF102" i="1"/>
  <c r="AD102" i="1"/>
  <c r="AE102" i="1"/>
  <c r="AC102" i="1"/>
  <c r="Q102" i="1"/>
  <c r="AH102" i="1"/>
  <c r="Z104" i="1"/>
  <c r="AB104" i="1"/>
  <c r="AF105" i="1"/>
  <c r="R107" i="1"/>
  <c r="N108" i="1"/>
  <c r="AS108" i="1"/>
  <c r="AX108" i="1"/>
  <c r="R109" i="1"/>
  <c r="O110" i="1"/>
  <c r="AS116" i="1"/>
  <c r="AX116" i="1"/>
  <c r="AW116" i="1"/>
  <c r="N117" i="1"/>
  <c r="R116" i="1"/>
  <c r="O117" i="1"/>
  <c r="P117" i="1"/>
  <c r="AF118" i="1"/>
  <c r="AD118" i="1"/>
  <c r="AE118" i="1"/>
  <c r="AC118" i="1"/>
  <c r="Q118" i="1"/>
  <c r="AH118" i="1"/>
  <c r="AG121" i="1"/>
  <c r="R123" i="1"/>
  <c r="P132" i="1"/>
  <c r="I135" i="1"/>
  <c r="AP139" i="1"/>
  <c r="AX139" i="1" s="1"/>
  <c r="AS139" i="1"/>
  <c r="AR139" i="1"/>
  <c r="AU139" i="1"/>
  <c r="AQ139" i="1"/>
  <c r="AV139" i="1"/>
  <c r="AA150" i="1"/>
  <c r="AB150" i="1"/>
  <c r="AT150" i="1"/>
  <c r="Z150" i="1"/>
  <c r="P153" i="1"/>
  <c r="AG153" i="1"/>
  <c r="Q153" i="1"/>
  <c r="R152" i="1"/>
  <c r="AF153" i="1"/>
  <c r="AE153" i="1"/>
  <c r="O153" i="1"/>
  <c r="I154" i="1"/>
  <c r="AU154" i="1"/>
  <c r="J154" i="1"/>
  <c r="AV154" i="1"/>
  <c r="K154" i="1"/>
  <c r="L158" i="1"/>
  <c r="AG164" i="1"/>
  <c r="AC164" i="1"/>
  <c r="R163" i="1"/>
  <c r="AE164" i="1"/>
  <c r="AF164" i="1"/>
  <c r="AD164" i="1"/>
  <c r="P164" i="1"/>
  <c r="Q164" i="1"/>
  <c r="I167" i="1"/>
  <c r="M170" i="1"/>
  <c r="O170" i="1"/>
  <c r="L170" i="1"/>
  <c r="AF171" i="1"/>
  <c r="AD171" i="1"/>
  <c r="AG171" i="1"/>
  <c r="AE171" i="1"/>
  <c r="R170" i="1"/>
  <c r="L171" i="1"/>
  <c r="AH171" i="1"/>
  <c r="P171" i="1"/>
  <c r="L189" i="1"/>
  <c r="M189" i="1"/>
  <c r="Q189" i="1"/>
  <c r="R188" i="1"/>
  <c r="O189" i="1"/>
  <c r="AX9" i="1"/>
  <c r="Q12" i="1"/>
  <c r="P14" i="1"/>
  <c r="AH14" i="1"/>
  <c r="Q20" i="1"/>
  <c r="O23" i="1"/>
  <c r="AX25" i="1"/>
  <c r="Q28" i="1"/>
  <c r="AF30" i="1"/>
  <c r="AD30" i="1"/>
  <c r="AX33" i="1"/>
  <c r="Q36" i="1"/>
  <c r="AF38" i="1"/>
  <c r="AD38" i="1"/>
  <c r="P38" i="1"/>
  <c r="AH38" i="1"/>
  <c r="AG41" i="1"/>
  <c r="AX41" i="1"/>
  <c r="Q44" i="1"/>
  <c r="AF46" i="1"/>
  <c r="AD46" i="1"/>
  <c r="P46" i="1"/>
  <c r="AH46" i="1"/>
  <c r="AG49" i="1"/>
  <c r="AX49" i="1"/>
  <c r="Q52" i="1"/>
  <c r="AG57" i="1"/>
  <c r="AF62" i="1"/>
  <c r="AD62" i="1"/>
  <c r="P62" i="1"/>
  <c r="AH62" i="1"/>
  <c r="AW126" i="1"/>
  <c r="AP133" i="1"/>
  <c r="AX133" i="1" s="1"/>
  <c r="AV165" i="1"/>
  <c r="AR165" i="1"/>
  <c r="AU165" i="1"/>
  <c r="AQ165" i="1"/>
  <c r="AP165" i="1"/>
  <c r="AS165" i="1" s="1"/>
  <c r="AX180" i="1"/>
  <c r="M190" i="1"/>
  <c r="P190" i="1"/>
  <c r="L190" i="1"/>
  <c r="AD218" i="1"/>
  <c r="P218" i="1"/>
  <c r="AC218" i="1"/>
  <c r="AG218" i="1"/>
  <c r="AF218" i="1"/>
  <c r="AW218" i="1"/>
  <c r="O218" i="1"/>
  <c r="AE218" i="1"/>
  <c r="Q218" i="1"/>
  <c r="R217" i="1"/>
  <c r="I225" i="1"/>
  <c r="AU225" i="1"/>
  <c r="J225" i="1"/>
  <c r="AV225" i="1"/>
  <c r="K225" i="1"/>
  <c r="M2" i="1"/>
  <c r="Q2" i="1"/>
  <c r="AC2" i="1"/>
  <c r="R3" i="1"/>
  <c r="AV3" i="1"/>
  <c r="AD4" i="1"/>
  <c r="P4" i="1"/>
  <c r="AC4" i="1"/>
  <c r="AB4" i="1"/>
  <c r="N5" i="1"/>
  <c r="R4" i="1"/>
  <c r="P5" i="1"/>
  <c r="O6" i="1"/>
  <c r="AG6" i="1"/>
  <c r="K7" i="1"/>
  <c r="O7" i="1" s="1"/>
  <c r="I7" i="1"/>
  <c r="L8" i="1"/>
  <c r="M8" i="1"/>
  <c r="AH8" i="1"/>
  <c r="AF8" i="1"/>
  <c r="L9" i="1"/>
  <c r="AT9" i="1"/>
  <c r="M10" i="1"/>
  <c r="Q10" i="1"/>
  <c r="AC10" i="1"/>
  <c r="R11" i="1"/>
  <c r="AV11" i="1"/>
  <c r="AD12" i="1"/>
  <c r="P12" i="1"/>
  <c r="AC12" i="1"/>
  <c r="AB12" i="1"/>
  <c r="N13" i="1"/>
  <c r="R12" i="1"/>
  <c r="P13" i="1"/>
  <c r="O14" i="1"/>
  <c r="AG14" i="1"/>
  <c r="K15" i="1"/>
  <c r="I15" i="1"/>
  <c r="AW15" i="1" s="1"/>
  <c r="L16" i="1"/>
  <c r="M16" i="1"/>
  <c r="AH16" i="1"/>
  <c r="AF16" i="1"/>
  <c r="L17" i="1"/>
  <c r="AT17" i="1"/>
  <c r="M18" i="1"/>
  <c r="Q18" i="1"/>
  <c r="AC18" i="1"/>
  <c r="R19" i="1"/>
  <c r="AV19" i="1"/>
  <c r="AD20" i="1"/>
  <c r="P20" i="1"/>
  <c r="AC20" i="1"/>
  <c r="AB20" i="1"/>
  <c r="N21" i="1"/>
  <c r="R20" i="1"/>
  <c r="P21" i="1"/>
  <c r="O22" i="1"/>
  <c r="AG22" i="1"/>
  <c r="K23" i="1"/>
  <c r="I23" i="1"/>
  <c r="L24" i="1"/>
  <c r="M24" i="1"/>
  <c r="AH24" i="1"/>
  <c r="AF24" i="1"/>
  <c r="L25" i="1"/>
  <c r="AT25" i="1"/>
  <c r="M26" i="1"/>
  <c r="Q26" i="1"/>
  <c r="AC26" i="1"/>
  <c r="R27" i="1"/>
  <c r="AV27" i="1"/>
  <c r="AD28" i="1"/>
  <c r="P28" i="1"/>
  <c r="AC28" i="1"/>
  <c r="AB28" i="1"/>
  <c r="N29" i="1"/>
  <c r="R28" i="1"/>
  <c r="P29" i="1"/>
  <c r="O30" i="1"/>
  <c r="AG30" i="1"/>
  <c r="K31" i="1"/>
  <c r="I31" i="1"/>
  <c r="L32" i="1"/>
  <c r="M32" i="1"/>
  <c r="AH32" i="1"/>
  <c r="AF32" i="1"/>
  <c r="L33" i="1"/>
  <c r="AT33" i="1"/>
  <c r="M34" i="1"/>
  <c r="Q34" i="1"/>
  <c r="AC34" i="1"/>
  <c r="R35" i="1"/>
  <c r="AV35" i="1"/>
  <c r="AD36" i="1"/>
  <c r="P36" i="1"/>
  <c r="AC36" i="1"/>
  <c r="AB36" i="1"/>
  <c r="N37" i="1"/>
  <c r="R36" i="1"/>
  <c r="P37" i="1"/>
  <c r="O38" i="1"/>
  <c r="AG38" i="1"/>
  <c r="K39" i="1"/>
  <c r="O39" i="1" s="1"/>
  <c r="I39" i="1"/>
  <c r="L40" i="1"/>
  <c r="M40" i="1"/>
  <c r="AH40" i="1"/>
  <c r="AF40" i="1"/>
  <c r="L41" i="1"/>
  <c r="AT41" i="1"/>
  <c r="M42" i="1"/>
  <c r="Q42" i="1"/>
  <c r="AC42" i="1"/>
  <c r="R43" i="1"/>
  <c r="AV43" i="1"/>
  <c r="AD44" i="1"/>
  <c r="P44" i="1"/>
  <c r="AC44" i="1"/>
  <c r="AB44" i="1"/>
  <c r="N45" i="1"/>
  <c r="R44" i="1"/>
  <c r="P45" i="1"/>
  <c r="O46" i="1"/>
  <c r="AG46" i="1"/>
  <c r="K47" i="1"/>
  <c r="I47" i="1"/>
  <c r="AX47" i="1" s="1"/>
  <c r="L48" i="1"/>
  <c r="M48" i="1"/>
  <c r="AH48" i="1"/>
  <c r="AF48" i="1"/>
  <c r="L49" i="1"/>
  <c r="AT49" i="1"/>
  <c r="M50" i="1"/>
  <c r="Q50" i="1"/>
  <c r="AC50" i="1"/>
  <c r="R51" i="1"/>
  <c r="AV51" i="1"/>
  <c r="AD52" i="1"/>
  <c r="P52" i="1"/>
  <c r="AC52" i="1"/>
  <c r="AB52" i="1"/>
  <c r="N53" i="1"/>
  <c r="R52" i="1"/>
  <c r="P53" i="1"/>
  <c r="O54" i="1"/>
  <c r="AG54" i="1"/>
  <c r="K55" i="1"/>
  <c r="O55" i="1" s="1"/>
  <c r="I55" i="1"/>
  <c r="L56" i="1"/>
  <c r="M56" i="1"/>
  <c r="AH56" i="1"/>
  <c r="AF56" i="1"/>
  <c r="L57" i="1"/>
  <c r="AT57" i="1"/>
  <c r="M58" i="1"/>
  <c r="Q58" i="1"/>
  <c r="AC58" i="1"/>
  <c r="R59" i="1"/>
  <c r="AV59" i="1"/>
  <c r="AD60" i="1"/>
  <c r="P60" i="1"/>
  <c r="AC60" i="1"/>
  <c r="AB60" i="1"/>
  <c r="N61" i="1"/>
  <c r="R60" i="1"/>
  <c r="P61" i="1"/>
  <c r="O62" i="1"/>
  <c r="AG62" i="1"/>
  <c r="K63" i="1"/>
  <c r="I63" i="1"/>
  <c r="AX63" i="1" s="1"/>
  <c r="L64" i="1"/>
  <c r="M64" i="1"/>
  <c r="AH64" i="1"/>
  <c r="AF64" i="1"/>
  <c r="L65" i="1"/>
  <c r="AT65" i="1"/>
  <c r="M66" i="1"/>
  <c r="Q66" i="1"/>
  <c r="AC66" i="1"/>
  <c r="R67" i="1"/>
  <c r="AV67" i="1"/>
  <c r="AD68" i="1"/>
  <c r="P68" i="1"/>
  <c r="AC68" i="1"/>
  <c r="AB68" i="1"/>
  <c r="N69" i="1"/>
  <c r="R68" i="1"/>
  <c r="P69" i="1"/>
  <c r="O70" i="1"/>
  <c r="AG70" i="1"/>
  <c r="K71" i="1"/>
  <c r="O71" i="1" s="1"/>
  <c r="I71" i="1"/>
  <c r="L72" i="1"/>
  <c r="M72" i="1"/>
  <c r="AH72" i="1"/>
  <c r="AF72" i="1"/>
  <c r="L73" i="1"/>
  <c r="AT73" i="1"/>
  <c r="M74" i="1"/>
  <c r="AE74" i="1"/>
  <c r="O76" i="1"/>
  <c r="AE76" i="1"/>
  <c r="P77" i="1"/>
  <c r="M78" i="1"/>
  <c r="L78" i="1"/>
  <c r="AG78" i="1"/>
  <c r="J79" i="1"/>
  <c r="R79" i="1"/>
  <c r="L80" i="1"/>
  <c r="M80" i="1"/>
  <c r="AA80" i="1"/>
  <c r="AG81" i="1"/>
  <c r="AX81" i="1"/>
  <c r="L82" i="1"/>
  <c r="AG82" i="1"/>
  <c r="AH83" i="1"/>
  <c r="AV83" i="1"/>
  <c r="P84" i="1"/>
  <c r="AG84" i="1"/>
  <c r="Q84" i="1"/>
  <c r="N85" i="1"/>
  <c r="R84" i="1"/>
  <c r="O85" i="1"/>
  <c r="R85" i="1"/>
  <c r="AT85" i="1"/>
  <c r="AX85" i="1"/>
  <c r="O86" i="1"/>
  <c r="N88" i="1"/>
  <c r="AB88" i="1"/>
  <c r="AW88" i="1"/>
  <c r="AX88" i="1"/>
  <c r="L89" i="1"/>
  <c r="AH89" i="1"/>
  <c r="O90" i="1"/>
  <c r="AW91" i="1"/>
  <c r="N92" i="1"/>
  <c r="Z92" i="1"/>
  <c r="AA92" i="1"/>
  <c r="M93" i="1"/>
  <c r="P94" i="1"/>
  <c r="AH95" i="1"/>
  <c r="AD96" i="1"/>
  <c r="P96" i="1"/>
  <c r="AC96" i="1"/>
  <c r="AE96" i="1"/>
  <c r="Q96" i="1"/>
  <c r="O96" i="1"/>
  <c r="AF96" i="1"/>
  <c r="O97" i="1"/>
  <c r="Q98" i="1"/>
  <c r="AC98" i="1"/>
  <c r="K99" i="1"/>
  <c r="I99" i="1"/>
  <c r="AH99" i="1" s="1"/>
  <c r="J99" i="1"/>
  <c r="R99" i="1"/>
  <c r="AX99" i="1"/>
  <c r="L100" i="1"/>
  <c r="M100" i="1"/>
  <c r="AB100" i="1"/>
  <c r="AS100" i="1"/>
  <c r="AX100" i="1"/>
  <c r="L101" i="1"/>
  <c r="AA104" i="1"/>
  <c r="AX111" i="1"/>
  <c r="L112" i="1"/>
  <c r="M112" i="1"/>
  <c r="O112" i="1"/>
  <c r="R111" i="1"/>
  <c r="AS112" i="1"/>
  <c r="AC113" i="1"/>
  <c r="AH113" i="1"/>
  <c r="N116" i="1"/>
  <c r="R115" i="1"/>
  <c r="M117" i="1"/>
  <c r="L117" i="1"/>
  <c r="Z120" i="1"/>
  <c r="AS120" i="1" s="1"/>
  <c r="AB120" i="1"/>
  <c r="O124" i="1"/>
  <c r="AE124" i="1"/>
  <c r="M125" i="1"/>
  <c r="L125" i="1"/>
  <c r="AU132" i="1"/>
  <c r="AQ132" i="1"/>
  <c r="AR132" i="1"/>
  <c r="AV132" i="1"/>
  <c r="AP132" i="1"/>
  <c r="AW132" i="1" s="1"/>
  <c r="AU135" i="1"/>
  <c r="O136" i="1"/>
  <c r="N136" i="1"/>
  <c r="L136" i="1"/>
  <c r="AW139" i="1"/>
  <c r="M141" i="1"/>
  <c r="N141" i="1"/>
  <c r="O141" i="1"/>
  <c r="AX143" i="1"/>
  <c r="AT143" i="1"/>
  <c r="AP143" i="1"/>
  <c r="AR143" i="1"/>
  <c r="AV143" i="1"/>
  <c r="AU143" i="1"/>
  <c r="AU144" i="1"/>
  <c r="AQ144" i="1"/>
  <c r="AS144" i="1"/>
  <c r="AR144" i="1"/>
  <c r="AT144" i="1"/>
  <c r="AP144" i="1"/>
  <c r="AW144" i="1" s="1"/>
  <c r="AV144" i="1"/>
  <c r="AT152" i="1"/>
  <c r="AF155" i="1"/>
  <c r="AC155" i="1"/>
  <c r="AE155" i="1"/>
  <c r="AD155" i="1"/>
  <c r="AW160" i="1"/>
  <c r="AV161" i="1"/>
  <c r="AR161" i="1"/>
  <c r="AT161" i="1"/>
  <c r="AQ161" i="1"/>
  <c r="AP161" i="1"/>
  <c r="AX161" i="1" s="1"/>
  <c r="Z169" i="1"/>
  <c r="AB169" i="1"/>
  <c r="AA169" i="1"/>
  <c r="M81" i="1"/>
  <c r="AF82" i="1"/>
  <c r="AD82" i="1"/>
  <c r="P82" i="1"/>
  <c r="M89" i="1"/>
  <c r="AF90" i="1"/>
  <c r="AD90" i="1"/>
  <c r="P90" i="1"/>
  <c r="M97" i="1"/>
  <c r="AF98" i="1"/>
  <c r="AD98" i="1"/>
  <c r="P98" i="1"/>
  <c r="M102" i="1"/>
  <c r="L102" i="1"/>
  <c r="N109" i="1"/>
  <c r="R108" i="1"/>
  <c r="O109" i="1"/>
  <c r="AH111" i="1"/>
  <c r="AW112" i="1"/>
  <c r="AT113" i="1"/>
  <c r="M114" i="1"/>
  <c r="R113" i="1"/>
  <c r="O114" i="1"/>
  <c r="AD116" i="1"/>
  <c r="P116" i="1"/>
  <c r="AC116" i="1"/>
  <c r="AG116" i="1"/>
  <c r="AF116" i="1"/>
  <c r="Q116" i="1"/>
  <c r="K119" i="1"/>
  <c r="I119" i="1"/>
  <c r="AV119" i="1"/>
  <c r="AS119" i="1"/>
  <c r="M122" i="1"/>
  <c r="R121" i="1"/>
  <c r="O122" i="1"/>
  <c r="L122" i="1"/>
  <c r="N125" i="1"/>
  <c r="R124" i="1"/>
  <c r="O125" i="1"/>
  <c r="AG136" i="1"/>
  <c r="AC136" i="1"/>
  <c r="R135" i="1"/>
  <c r="AE136" i="1"/>
  <c r="P136" i="1"/>
  <c r="AF136" i="1"/>
  <c r="AD136" i="1"/>
  <c r="P137" i="1"/>
  <c r="AG137" i="1"/>
  <c r="Q137" i="1"/>
  <c r="R136" i="1"/>
  <c r="AF137" i="1"/>
  <c r="AE137" i="1"/>
  <c r="O137" i="1"/>
  <c r="I138" i="1"/>
  <c r="AU138" i="1"/>
  <c r="J138" i="1"/>
  <c r="AV138" i="1"/>
  <c r="AV149" i="1"/>
  <c r="AR149" i="1"/>
  <c r="AU149" i="1"/>
  <c r="AQ149" i="1"/>
  <c r="I151" i="1"/>
  <c r="M157" i="1"/>
  <c r="N157" i="1"/>
  <c r="AH170" i="1"/>
  <c r="AC170" i="1"/>
  <c r="AX170" i="1"/>
  <c r="AF170" i="1"/>
  <c r="AS172" i="1"/>
  <c r="AW172" i="1"/>
  <c r="AX173" i="1"/>
  <c r="AS173" i="1"/>
  <c r="O177" i="1"/>
  <c r="R176" i="1"/>
  <c r="Q177" i="1"/>
  <c r="N177" i="1"/>
  <c r="AF179" i="1"/>
  <c r="AD179" i="1"/>
  <c r="AG179" i="1"/>
  <c r="AE179" i="1"/>
  <c r="P179" i="1"/>
  <c r="AC179" i="1"/>
  <c r="Q179" i="1"/>
  <c r="R178" i="1"/>
  <c r="AD194" i="1"/>
  <c r="P194" i="1"/>
  <c r="AC194" i="1"/>
  <c r="AG194" i="1"/>
  <c r="AF194" i="1"/>
  <c r="R193" i="1"/>
  <c r="AE194" i="1"/>
  <c r="Q194" i="1"/>
  <c r="Z198" i="1"/>
  <c r="AB198" i="1"/>
  <c r="AA198" i="1"/>
  <c r="AS198" i="1"/>
  <c r="AX237" i="1"/>
  <c r="AP237" i="1"/>
  <c r="AT237" i="1" s="1"/>
  <c r="AW237" i="1"/>
  <c r="AR237" i="1"/>
  <c r="AU237" i="1"/>
  <c r="AV237" i="1"/>
  <c r="AQ237" i="1"/>
  <c r="AH138" i="1"/>
  <c r="AF139" i="1"/>
  <c r="AC139" i="1"/>
  <c r="Q139" i="1"/>
  <c r="AE139" i="1"/>
  <c r="AD139" i="1"/>
  <c r="P139" i="1"/>
  <c r="AV145" i="1"/>
  <c r="AR145" i="1"/>
  <c r="AS145" i="1"/>
  <c r="AQ145" i="1"/>
  <c r="AP145" i="1"/>
  <c r="AT145" i="1" s="1"/>
  <c r="AW145" i="1"/>
  <c r="AG148" i="1"/>
  <c r="AC148" i="1"/>
  <c r="R147" i="1"/>
  <c r="AE148" i="1"/>
  <c r="AF148" i="1"/>
  <c r="AD148" i="1"/>
  <c r="AU148" i="1"/>
  <c r="AQ148" i="1"/>
  <c r="AR148" i="1"/>
  <c r="AV148" i="1"/>
  <c r="AP148" i="1"/>
  <c r="AW148" i="1" s="1"/>
  <c r="J151" i="1"/>
  <c r="K151" i="1"/>
  <c r="AU151" i="1"/>
  <c r="O152" i="1"/>
  <c r="N152" i="1"/>
  <c r="L152" i="1"/>
  <c r="AW154" i="1"/>
  <c r="AP155" i="1"/>
  <c r="AS155" i="1" s="1"/>
  <c r="AR155" i="1"/>
  <c r="AU155" i="1"/>
  <c r="AQ155" i="1"/>
  <c r="AV155" i="1"/>
  <c r="AP159" i="1"/>
  <c r="AR159" i="1"/>
  <c r="AV159" i="1"/>
  <c r="AU159" i="1"/>
  <c r="AU160" i="1"/>
  <c r="AQ160" i="1"/>
  <c r="AR160" i="1"/>
  <c r="AT160" i="1"/>
  <c r="AP160" i="1"/>
  <c r="AX160" i="1" s="1"/>
  <c r="AV160" i="1"/>
  <c r="AA166" i="1"/>
  <c r="AB166" i="1"/>
  <c r="Z166" i="1"/>
  <c r="AS168" i="1"/>
  <c r="AH168" i="1"/>
  <c r="K205" i="1"/>
  <c r="I205" i="1"/>
  <c r="AV205" i="1"/>
  <c r="J205" i="1"/>
  <c r="L120" i="1"/>
  <c r="M120" i="1"/>
  <c r="O120" i="1"/>
  <c r="R119" i="1"/>
  <c r="N124" i="1"/>
  <c r="AS124" i="1"/>
  <c r="AX124" i="1"/>
  <c r="M129" i="1"/>
  <c r="O129" i="1"/>
  <c r="N129" i="1"/>
  <c r="J131" i="1"/>
  <c r="K131" i="1"/>
  <c r="AV131" i="1"/>
  <c r="I131" i="1"/>
  <c r="I134" i="1"/>
  <c r="AU134" i="1"/>
  <c r="J134" i="1"/>
  <c r="AV134" i="1"/>
  <c r="K134" i="1"/>
  <c r="AA138" i="1"/>
  <c r="AB138" i="1"/>
  <c r="AH139" i="1"/>
  <c r="O140" i="1"/>
  <c r="N140" i="1"/>
  <c r="P140" i="1"/>
  <c r="P141" i="1"/>
  <c r="AG141" i="1"/>
  <c r="Q141" i="1"/>
  <c r="R140" i="1"/>
  <c r="AF141" i="1"/>
  <c r="AE141" i="1"/>
  <c r="M145" i="1"/>
  <c r="O145" i="1"/>
  <c r="N145" i="1"/>
  <c r="J147" i="1"/>
  <c r="K147" i="1"/>
  <c r="AV147" i="1"/>
  <c r="I147" i="1"/>
  <c r="I150" i="1"/>
  <c r="AU150" i="1"/>
  <c r="J150" i="1"/>
  <c r="AV150" i="1"/>
  <c r="K150" i="1"/>
  <c r="AA154" i="1"/>
  <c r="AB154" i="1"/>
  <c r="AH155" i="1"/>
  <c r="O156" i="1"/>
  <c r="N156" i="1"/>
  <c r="P156" i="1"/>
  <c r="P157" i="1"/>
  <c r="AG157" i="1"/>
  <c r="Q157" i="1"/>
  <c r="R156" i="1"/>
  <c r="AE157" i="1"/>
  <c r="AH158" i="1"/>
  <c r="M161" i="1"/>
  <c r="O161" i="1"/>
  <c r="N161" i="1"/>
  <c r="J163" i="1"/>
  <c r="K163" i="1"/>
  <c r="AV163" i="1"/>
  <c r="I163" i="1"/>
  <c r="I166" i="1"/>
  <c r="AU166" i="1"/>
  <c r="J166" i="1"/>
  <c r="AV166" i="1"/>
  <c r="K166" i="1"/>
  <c r="O169" i="1"/>
  <c r="R168" i="1"/>
  <c r="Q169" i="1"/>
  <c r="N169" i="1"/>
  <c r="M174" i="1"/>
  <c r="L174" i="1"/>
  <c r="AF174" i="1"/>
  <c r="AX174" i="1"/>
  <c r="AG174" i="1"/>
  <c r="AC174" i="1"/>
  <c r="AH176" i="1"/>
  <c r="L177" i="1"/>
  <c r="M177" i="1"/>
  <c r="K184" i="1"/>
  <c r="AV184" i="1"/>
  <c r="J184" i="1"/>
  <c r="I184" i="1"/>
  <c r="AW184" i="1"/>
  <c r="M195" i="1"/>
  <c r="L195" i="1"/>
  <c r="AH196" i="1"/>
  <c r="AG196" i="1"/>
  <c r="AC199" i="1"/>
  <c r="AH199" i="1"/>
  <c r="AF199" i="1"/>
  <c r="AG199" i="1"/>
  <c r="M208" i="1"/>
  <c r="R207" i="1"/>
  <c r="O208" i="1"/>
  <c r="Q208" i="1"/>
  <c r="L208" i="1"/>
  <c r="AW214" i="1"/>
  <c r="N219" i="1"/>
  <c r="R218" i="1"/>
  <c r="O219" i="1"/>
  <c r="P219" i="1"/>
  <c r="AV236" i="1"/>
  <c r="AR236" i="1"/>
  <c r="AU236" i="1"/>
  <c r="AP236" i="1"/>
  <c r="AX236" i="1" s="1"/>
  <c r="AQ236" i="1"/>
  <c r="O240" i="1"/>
  <c r="N240" i="1"/>
  <c r="M240" i="1"/>
  <c r="P104" i="1"/>
  <c r="N105" i="1"/>
  <c r="R104" i="1"/>
  <c r="P105" i="1"/>
  <c r="AH108" i="1"/>
  <c r="AG114" i="1"/>
  <c r="K115" i="1"/>
  <c r="I115" i="1"/>
  <c r="AH116" i="1"/>
  <c r="M118" i="1"/>
  <c r="P120" i="1"/>
  <c r="N121" i="1"/>
  <c r="R120" i="1"/>
  <c r="P121" i="1"/>
  <c r="AG122" i="1"/>
  <c r="K123" i="1"/>
  <c r="I123" i="1"/>
  <c r="AH123" i="1" s="1"/>
  <c r="L124" i="1"/>
  <c r="M124" i="1"/>
  <c r="AH124" i="1"/>
  <c r="AV125" i="1"/>
  <c r="AR125" i="1"/>
  <c r="J127" i="1"/>
  <c r="K127" i="1"/>
  <c r="AG128" i="1"/>
  <c r="AC128" i="1"/>
  <c r="R127" i="1"/>
  <c r="AE128" i="1"/>
  <c r="Q128" i="1"/>
  <c r="I130" i="1"/>
  <c r="AU130" i="1"/>
  <c r="J130" i="1"/>
  <c r="O132" i="1"/>
  <c r="N132" i="1"/>
  <c r="P133" i="1"/>
  <c r="Q133" i="1"/>
  <c r="R132" i="1"/>
  <c r="O133" i="1"/>
  <c r="AW134" i="1"/>
  <c r="AH135" i="1"/>
  <c r="AP135" i="1"/>
  <c r="AX135" i="1" s="1"/>
  <c r="AS135" i="1"/>
  <c r="AR135" i="1"/>
  <c r="M137" i="1"/>
  <c r="AU140" i="1"/>
  <c r="AQ140" i="1"/>
  <c r="AS140" i="1"/>
  <c r="AR140" i="1"/>
  <c r="AV141" i="1"/>
  <c r="AR141" i="1"/>
  <c r="AX141" i="1"/>
  <c r="AW141" i="1"/>
  <c r="J143" i="1"/>
  <c r="K143" i="1"/>
  <c r="AG144" i="1"/>
  <c r="AC144" i="1"/>
  <c r="R143" i="1"/>
  <c r="AE144" i="1"/>
  <c r="Q144" i="1"/>
  <c r="I146" i="1"/>
  <c r="AU146" i="1"/>
  <c r="J146" i="1"/>
  <c r="O148" i="1"/>
  <c r="N148" i="1"/>
  <c r="P149" i="1"/>
  <c r="Q149" i="1"/>
  <c r="R148" i="1"/>
  <c r="O149" i="1"/>
  <c r="AW150" i="1"/>
  <c r="AP151" i="1"/>
  <c r="AS151" i="1" s="1"/>
  <c r="AR151" i="1"/>
  <c r="M153" i="1"/>
  <c r="AU156" i="1"/>
  <c r="AQ156" i="1"/>
  <c r="AS156" i="1"/>
  <c r="AR156" i="1"/>
  <c r="AV157" i="1"/>
  <c r="AR157" i="1"/>
  <c r="J159" i="1"/>
  <c r="K159" i="1"/>
  <c r="AG160" i="1"/>
  <c r="AC160" i="1"/>
  <c r="R159" i="1"/>
  <c r="AE160" i="1"/>
  <c r="Q160" i="1"/>
  <c r="I162" i="1"/>
  <c r="AU162" i="1"/>
  <c r="J162" i="1"/>
  <c r="O164" i="1"/>
  <c r="N164" i="1"/>
  <c r="P165" i="1"/>
  <c r="Q165" i="1"/>
  <c r="R164" i="1"/>
  <c r="O165" i="1"/>
  <c r="AW166" i="1"/>
  <c r="O172" i="1"/>
  <c r="N172" i="1"/>
  <c r="M179" i="1"/>
  <c r="O179" i="1"/>
  <c r="L179" i="1"/>
  <c r="N194" i="1"/>
  <c r="O194" i="1"/>
  <c r="K197" i="1"/>
  <c r="I197" i="1"/>
  <c r="AV197" i="1"/>
  <c r="J197" i="1"/>
  <c r="AH205" i="1"/>
  <c r="AT207" i="1"/>
  <c r="AX207" i="1"/>
  <c r="L241" i="1"/>
  <c r="M241" i="1"/>
  <c r="N241" i="1"/>
  <c r="R240" i="1"/>
  <c r="AG106" i="1"/>
  <c r="K107" i="1"/>
  <c r="I107" i="1"/>
  <c r="L108" i="1"/>
  <c r="M108" i="1"/>
  <c r="M110" i="1"/>
  <c r="AD112" i="1"/>
  <c r="P112" i="1"/>
  <c r="AC112" i="1"/>
  <c r="N113" i="1"/>
  <c r="R112" i="1"/>
  <c r="L116" i="1"/>
  <c r="M116" i="1"/>
  <c r="N2" i="1"/>
  <c r="AP2" i="1"/>
  <c r="AX2" i="1" s="1"/>
  <c r="AU2" i="1"/>
  <c r="AU3" i="1"/>
  <c r="AQ3" i="1"/>
  <c r="AT3" i="1"/>
  <c r="AV4" i="1"/>
  <c r="AR4" i="1"/>
  <c r="AT4" i="1"/>
  <c r="AE5" i="1"/>
  <c r="Q5" i="1"/>
  <c r="AD5" i="1"/>
  <c r="AW5" i="1"/>
  <c r="N6" i="1"/>
  <c r="AP6" i="1"/>
  <c r="AU6" i="1"/>
  <c r="AU7" i="1"/>
  <c r="AQ7" i="1"/>
  <c r="AT7" i="1"/>
  <c r="AV8" i="1"/>
  <c r="AR8" i="1"/>
  <c r="AT8" i="1"/>
  <c r="AE9" i="1"/>
  <c r="Q9" i="1"/>
  <c r="AD9" i="1"/>
  <c r="AW9" i="1"/>
  <c r="N10" i="1"/>
  <c r="AX10" i="1"/>
  <c r="AT10" i="1"/>
  <c r="AP10" i="1"/>
  <c r="AU10" i="1"/>
  <c r="AU11" i="1"/>
  <c r="AQ11" i="1"/>
  <c r="AV12" i="1"/>
  <c r="AR12" i="1"/>
  <c r="AT12" i="1"/>
  <c r="AE13" i="1"/>
  <c r="Q13" i="1"/>
  <c r="AD13" i="1"/>
  <c r="AW13" i="1"/>
  <c r="N14" i="1"/>
  <c r="AX14" i="1"/>
  <c r="AT14" i="1"/>
  <c r="AP14" i="1"/>
  <c r="AU14" i="1"/>
  <c r="AU15" i="1"/>
  <c r="AQ15" i="1"/>
  <c r="AV16" i="1"/>
  <c r="AR16" i="1"/>
  <c r="AT16" i="1"/>
  <c r="AE17" i="1"/>
  <c r="Q17" i="1"/>
  <c r="AD17" i="1"/>
  <c r="AW17" i="1"/>
  <c r="N18" i="1"/>
  <c r="AP18" i="1"/>
  <c r="AX18" i="1" s="1"/>
  <c r="AU18" i="1"/>
  <c r="AU19" i="1"/>
  <c r="AQ19" i="1"/>
  <c r="AT19" i="1"/>
  <c r="AV20" i="1"/>
  <c r="AR20" i="1"/>
  <c r="AT20" i="1"/>
  <c r="AE21" i="1"/>
  <c r="Q21" i="1"/>
  <c r="AD21" i="1"/>
  <c r="AW21" i="1"/>
  <c r="N22" i="1"/>
  <c r="AP22" i="1"/>
  <c r="AU22" i="1"/>
  <c r="AU23" i="1"/>
  <c r="AQ23" i="1"/>
  <c r="AT23" i="1"/>
  <c r="AV24" i="1"/>
  <c r="AR24" i="1"/>
  <c r="AT24" i="1"/>
  <c r="AE25" i="1"/>
  <c r="Q25" i="1"/>
  <c r="AD25" i="1"/>
  <c r="AW25" i="1"/>
  <c r="N26" i="1"/>
  <c r="AX26" i="1"/>
  <c r="AT26" i="1"/>
  <c r="AP26" i="1"/>
  <c r="AU26" i="1"/>
  <c r="AU27" i="1"/>
  <c r="AQ27" i="1"/>
  <c r="AV28" i="1"/>
  <c r="AR28" i="1"/>
  <c r="AT28" i="1"/>
  <c r="AE29" i="1"/>
  <c r="Q29" i="1"/>
  <c r="AD29" i="1"/>
  <c r="AW29" i="1"/>
  <c r="N30" i="1"/>
  <c r="AX30" i="1"/>
  <c r="AT30" i="1"/>
  <c r="AP30" i="1"/>
  <c r="AU30" i="1"/>
  <c r="AU31" i="1"/>
  <c r="AQ31" i="1"/>
  <c r="AV32" i="1"/>
  <c r="AR32" i="1"/>
  <c r="AT32" i="1"/>
  <c r="AE33" i="1"/>
  <c r="Q33" i="1"/>
  <c r="AD33" i="1"/>
  <c r="AW33" i="1"/>
  <c r="N34" i="1"/>
  <c r="AP34" i="1"/>
  <c r="AX34" i="1" s="1"/>
  <c r="AU34" i="1"/>
  <c r="AU35" i="1"/>
  <c r="AQ35" i="1"/>
  <c r="AT35" i="1"/>
  <c r="AV36" i="1"/>
  <c r="AR36" i="1"/>
  <c r="AT36" i="1"/>
  <c r="AE37" i="1"/>
  <c r="Q37" i="1"/>
  <c r="AD37" i="1"/>
  <c r="AW37" i="1"/>
  <c r="N38" i="1"/>
  <c r="AP38" i="1"/>
  <c r="AU38" i="1"/>
  <c r="AU39" i="1"/>
  <c r="AQ39" i="1"/>
  <c r="AT39" i="1"/>
  <c r="AV40" i="1"/>
  <c r="AR40" i="1"/>
  <c r="AT40" i="1"/>
  <c r="AE41" i="1"/>
  <c r="Q41" i="1"/>
  <c r="AD41" i="1"/>
  <c r="AW41" i="1"/>
  <c r="N42" i="1"/>
  <c r="AX42" i="1"/>
  <c r="AT42" i="1"/>
  <c r="AP42" i="1"/>
  <c r="AU42" i="1"/>
  <c r="AU43" i="1"/>
  <c r="AQ43" i="1"/>
  <c r="AV44" i="1"/>
  <c r="AR44" i="1"/>
  <c r="AT44" i="1"/>
  <c r="AE45" i="1"/>
  <c r="Q45" i="1"/>
  <c r="AD45" i="1"/>
  <c r="AW45" i="1"/>
  <c r="N46" i="1"/>
  <c r="AX46" i="1"/>
  <c r="AT46" i="1"/>
  <c r="AP46" i="1"/>
  <c r="AU46" i="1"/>
  <c r="AU47" i="1"/>
  <c r="AQ47" i="1"/>
  <c r="AV48" i="1"/>
  <c r="AR48" i="1"/>
  <c r="AT48" i="1"/>
  <c r="AE49" i="1"/>
  <c r="Q49" i="1"/>
  <c r="AD49" i="1"/>
  <c r="AW49" i="1"/>
  <c r="N50" i="1"/>
  <c r="AP50" i="1"/>
  <c r="AU50" i="1"/>
  <c r="AU51" i="1"/>
  <c r="AQ51" i="1"/>
  <c r="AT51" i="1"/>
  <c r="AV52" i="1"/>
  <c r="AR52" i="1"/>
  <c r="AT52" i="1"/>
  <c r="AE53" i="1"/>
  <c r="Q53" i="1"/>
  <c r="AD53" i="1"/>
  <c r="AW53" i="1"/>
  <c r="N54" i="1"/>
  <c r="AP54" i="1"/>
  <c r="AU54" i="1"/>
  <c r="AU55" i="1"/>
  <c r="AQ55" i="1"/>
  <c r="AT55" i="1"/>
  <c r="AV56" i="1"/>
  <c r="AR56" i="1"/>
  <c r="AT56" i="1"/>
  <c r="AE57" i="1"/>
  <c r="Q57" i="1"/>
  <c r="AD57" i="1"/>
  <c r="AW57" i="1"/>
  <c r="N58" i="1"/>
  <c r="AX58" i="1"/>
  <c r="AT58" i="1"/>
  <c r="AP58" i="1"/>
  <c r="AU58" i="1"/>
  <c r="AU59" i="1"/>
  <c r="AQ59" i="1"/>
  <c r="AV60" i="1"/>
  <c r="AR60" i="1"/>
  <c r="AT60" i="1"/>
  <c r="AE61" i="1"/>
  <c r="Q61" i="1"/>
  <c r="AD61" i="1"/>
  <c r="AW61" i="1"/>
  <c r="N62" i="1"/>
  <c r="AX62" i="1"/>
  <c r="AT62" i="1"/>
  <c r="AP62" i="1"/>
  <c r="AU62" i="1"/>
  <c r="AU63" i="1"/>
  <c r="AQ63" i="1"/>
  <c r="AV64" i="1"/>
  <c r="AR64" i="1"/>
  <c r="AT64" i="1"/>
  <c r="AE65" i="1"/>
  <c r="Q65" i="1"/>
  <c r="AD65" i="1"/>
  <c r="AW65" i="1"/>
  <c r="N66" i="1"/>
  <c r="AP66" i="1"/>
  <c r="AU66" i="1"/>
  <c r="AU67" i="1"/>
  <c r="AQ67" i="1"/>
  <c r="AT67" i="1"/>
  <c r="AV68" i="1"/>
  <c r="AR68" i="1"/>
  <c r="AT68" i="1"/>
  <c r="AE69" i="1"/>
  <c r="Q69" i="1"/>
  <c r="AD69" i="1"/>
  <c r="AW69" i="1"/>
  <c r="N70" i="1"/>
  <c r="AP70" i="1"/>
  <c r="AU70" i="1"/>
  <c r="AU71" i="1"/>
  <c r="AQ71" i="1"/>
  <c r="AT71" i="1"/>
  <c r="AV72" i="1"/>
  <c r="AR72" i="1"/>
  <c r="AT72" i="1"/>
  <c r="AE73" i="1"/>
  <c r="Q73" i="1"/>
  <c r="AD73" i="1"/>
  <c r="AW73" i="1"/>
  <c r="N74" i="1"/>
  <c r="AX74" i="1"/>
  <c r="AT74" i="1"/>
  <c r="AP74" i="1"/>
  <c r="AU74" i="1"/>
  <c r="AU75" i="1"/>
  <c r="AQ75" i="1"/>
  <c r="AV76" i="1"/>
  <c r="AR76" i="1"/>
  <c r="AE77" i="1"/>
  <c r="Q77" i="1"/>
  <c r="AD77" i="1"/>
  <c r="AW77" i="1"/>
  <c r="N78" i="1"/>
  <c r="AX78" i="1"/>
  <c r="AT78" i="1"/>
  <c r="AP78" i="1"/>
  <c r="AU78" i="1"/>
  <c r="AU79" i="1"/>
  <c r="AQ79" i="1"/>
  <c r="AV80" i="1"/>
  <c r="AR80" i="1"/>
  <c r="AT80" i="1"/>
  <c r="AE81" i="1"/>
  <c r="Q81" i="1"/>
  <c r="AD81" i="1"/>
  <c r="AW81" i="1"/>
  <c r="N82" i="1"/>
  <c r="AP82" i="1"/>
  <c r="AX82" i="1" s="1"/>
  <c r="AU82" i="1"/>
  <c r="AU83" i="1"/>
  <c r="AQ83" i="1"/>
  <c r="AT83" i="1"/>
  <c r="AV84" i="1"/>
  <c r="AR84" i="1"/>
  <c r="AE85" i="1"/>
  <c r="Q85" i="1"/>
  <c r="AD85" i="1"/>
  <c r="AW85" i="1"/>
  <c r="N86" i="1"/>
  <c r="AP86" i="1"/>
  <c r="AU86" i="1"/>
  <c r="AU87" i="1"/>
  <c r="AQ87" i="1"/>
  <c r="AT87" i="1"/>
  <c r="AV88" i="1"/>
  <c r="AR88" i="1"/>
  <c r="AT88" i="1"/>
  <c r="AE89" i="1"/>
  <c r="Q89" i="1"/>
  <c r="AD89" i="1"/>
  <c r="AW89" i="1"/>
  <c r="N90" i="1"/>
  <c r="AX90" i="1"/>
  <c r="AT90" i="1"/>
  <c r="AP90" i="1"/>
  <c r="AU90" i="1"/>
  <c r="AU91" i="1"/>
  <c r="AQ91" i="1"/>
  <c r="AT91" i="1"/>
  <c r="AV92" i="1"/>
  <c r="AR92" i="1"/>
  <c r="AE93" i="1"/>
  <c r="Q93" i="1"/>
  <c r="AD93" i="1"/>
  <c r="AW93" i="1"/>
  <c r="N94" i="1"/>
  <c r="AX94" i="1"/>
  <c r="AT94" i="1"/>
  <c r="AP94" i="1"/>
  <c r="AU94" i="1"/>
  <c r="AU95" i="1"/>
  <c r="AQ95" i="1"/>
  <c r="AV96" i="1"/>
  <c r="AR96" i="1"/>
  <c r="AT96" i="1"/>
  <c r="AE97" i="1"/>
  <c r="Q97" i="1"/>
  <c r="AD97" i="1"/>
  <c r="AW97" i="1"/>
  <c r="N98" i="1"/>
  <c r="AP98" i="1"/>
  <c r="AU98" i="1"/>
  <c r="AU99" i="1"/>
  <c r="AQ99" i="1"/>
  <c r="AT99" i="1"/>
  <c r="AV100" i="1"/>
  <c r="AR100" i="1"/>
  <c r="AT100" i="1"/>
  <c r="Q104" i="1"/>
  <c r="M105" i="1"/>
  <c r="AF106" i="1"/>
  <c r="AD106" i="1"/>
  <c r="P106" i="1"/>
  <c r="J107" i="1"/>
  <c r="AA108" i="1"/>
  <c r="AX109" i="1"/>
  <c r="L110" i="1"/>
  <c r="Q112" i="1"/>
  <c r="AE112" i="1"/>
  <c r="M113" i="1"/>
  <c r="AF114" i="1"/>
  <c r="AD114" i="1"/>
  <c r="P114" i="1"/>
  <c r="J115" i="1"/>
  <c r="AA116" i="1"/>
  <c r="AX117" i="1"/>
  <c r="L118" i="1"/>
  <c r="Q120" i="1"/>
  <c r="M121" i="1"/>
  <c r="AF122" i="1"/>
  <c r="AD122" i="1"/>
  <c r="P122" i="1"/>
  <c r="J123" i="1"/>
  <c r="AA124" i="1"/>
  <c r="AP125" i="1"/>
  <c r="AT125" i="1" s="1"/>
  <c r="I126" i="1"/>
  <c r="AH126" i="1" s="1"/>
  <c r="AU126" i="1"/>
  <c r="J126" i="1"/>
  <c r="I127" i="1"/>
  <c r="O128" i="1"/>
  <c r="N128" i="1"/>
  <c r="AD128" i="1"/>
  <c r="AD129" i="1"/>
  <c r="P129" i="1"/>
  <c r="Q129" i="1"/>
  <c r="R128" i="1"/>
  <c r="K130" i="1"/>
  <c r="Z130" i="1"/>
  <c r="AH130" i="1" s="1"/>
  <c r="AH131" i="1"/>
  <c r="AX131" i="1"/>
  <c r="AT131" i="1"/>
  <c r="AP131" i="1"/>
  <c r="AS131" i="1"/>
  <c r="AR131" i="1"/>
  <c r="AW131" i="1"/>
  <c r="L132" i="1"/>
  <c r="M133" i="1"/>
  <c r="AQ135" i="1"/>
  <c r="AU136" i="1"/>
  <c r="AQ136" i="1"/>
  <c r="AX136" i="1"/>
  <c r="AS136" i="1"/>
  <c r="AR136" i="1"/>
  <c r="AW136" i="1"/>
  <c r="AV137" i="1"/>
  <c r="AR137" i="1"/>
  <c r="AS137" i="1"/>
  <c r="AT137" i="1"/>
  <c r="J139" i="1"/>
  <c r="K139" i="1"/>
  <c r="AG140" i="1"/>
  <c r="AC140" i="1"/>
  <c r="R139" i="1"/>
  <c r="AE140" i="1"/>
  <c r="Q140" i="1"/>
  <c r="AP140" i="1"/>
  <c r="AT140" i="1" s="1"/>
  <c r="AP141" i="1"/>
  <c r="AS141" i="1" s="1"/>
  <c r="I142" i="1"/>
  <c r="AU142" i="1"/>
  <c r="J142" i="1"/>
  <c r="M142" i="1" s="1"/>
  <c r="I143" i="1"/>
  <c r="O144" i="1"/>
  <c r="N144" i="1"/>
  <c r="AD144" i="1"/>
  <c r="P145" i="1"/>
  <c r="AG145" i="1"/>
  <c r="Q145" i="1"/>
  <c r="R144" i="1"/>
  <c r="AC145" i="1"/>
  <c r="K146" i="1"/>
  <c r="Z146" i="1"/>
  <c r="AW146" i="1"/>
  <c r="AT146" i="1"/>
  <c r="AH147" i="1"/>
  <c r="AP147" i="1"/>
  <c r="AS147" i="1" s="1"/>
  <c r="AR147" i="1"/>
  <c r="L148" i="1"/>
  <c r="M149" i="1"/>
  <c r="AQ151" i="1"/>
  <c r="AU152" i="1"/>
  <c r="AQ152" i="1"/>
  <c r="AX152" i="1"/>
  <c r="AS152" i="1"/>
  <c r="AR152" i="1"/>
  <c r="AW152" i="1"/>
  <c r="AV153" i="1"/>
  <c r="AR153" i="1"/>
  <c r="AX153" i="1"/>
  <c r="AW153" i="1"/>
  <c r="J155" i="1"/>
  <c r="K155" i="1"/>
  <c r="AG156" i="1"/>
  <c r="AC156" i="1"/>
  <c r="R155" i="1"/>
  <c r="AE156" i="1"/>
  <c r="Q156" i="1"/>
  <c r="AP156" i="1"/>
  <c r="AT156" i="1" s="1"/>
  <c r="AP157" i="1"/>
  <c r="AX157" i="1" s="1"/>
  <c r="I158" i="1"/>
  <c r="AW158" i="1" s="1"/>
  <c r="AU158" i="1"/>
  <c r="J158" i="1"/>
  <c r="I159" i="1"/>
  <c r="O160" i="1"/>
  <c r="N160" i="1"/>
  <c r="AD160" i="1"/>
  <c r="AD161" i="1"/>
  <c r="P161" i="1"/>
  <c r="Q161" i="1"/>
  <c r="R160" i="1"/>
  <c r="K162" i="1"/>
  <c r="Z162" i="1"/>
  <c r="AH162" i="1" s="1"/>
  <c r="AX163" i="1"/>
  <c r="AP163" i="1"/>
  <c r="AR163" i="1"/>
  <c r="L164" i="1"/>
  <c r="M165" i="1"/>
  <c r="K168" i="1"/>
  <c r="I168" i="1"/>
  <c r="AV168" i="1"/>
  <c r="J168" i="1"/>
  <c r="AD173" i="1"/>
  <c r="P173" i="1"/>
  <c r="AC173" i="1"/>
  <c r="AF173" i="1"/>
  <c r="AE173" i="1"/>
  <c r="Q173" i="1"/>
  <c r="O173" i="1"/>
  <c r="AG173" i="1"/>
  <c r="N174" i="1"/>
  <c r="R173" i="1"/>
  <c r="P174" i="1"/>
  <c r="K176" i="1"/>
  <c r="I176" i="1"/>
  <c r="AV176" i="1"/>
  <c r="Z177" i="1"/>
  <c r="AB177" i="1"/>
  <c r="M178" i="1"/>
  <c r="O178" i="1"/>
  <c r="L178" i="1"/>
  <c r="O180" i="1"/>
  <c r="M182" i="1"/>
  <c r="P182" i="1"/>
  <c r="L182" i="1"/>
  <c r="O187" i="1"/>
  <c r="M187" i="1"/>
  <c r="Q187" i="1"/>
  <c r="P187" i="1"/>
  <c r="K188" i="1"/>
  <c r="AV188" i="1"/>
  <c r="J188" i="1"/>
  <c r="I188" i="1"/>
  <c r="AS202" i="1"/>
  <c r="AX202" i="1"/>
  <c r="Z206" i="1"/>
  <c r="AB206" i="1"/>
  <c r="AS206" i="1"/>
  <c r="AA206" i="1"/>
  <c r="AF220" i="1"/>
  <c r="AD220" i="1"/>
  <c r="AE220" i="1"/>
  <c r="L220" i="1"/>
  <c r="AC220" i="1"/>
  <c r="Q220" i="1"/>
  <c r="AG220" i="1"/>
  <c r="P220" i="1"/>
  <c r="R219" i="1"/>
  <c r="O220" i="1"/>
  <c r="AB226" i="1"/>
  <c r="Z226" i="1"/>
  <c r="AA226" i="1"/>
  <c r="AU238" i="1"/>
  <c r="AQ238" i="1"/>
  <c r="AR238" i="1"/>
  <c r="AV238" i="1"/>
  <c r="AP238" i="1"/>
  <c r="AE101" i="1"/>
  <c r="Q101" i="1"/>
  <c r="AD101" i="1"/>
  <c r="AW101" i="1"/>
  <c r="N102" i="1"/>
  <c r="AP102" i="1"/>
  <c r="AU102" i="1"/>
  <c r="AU103" i="1"/>
  <c r="AQ103" i="1"/>
  <c r="AT103" i="1"/>
  <c r="AV104" i="1"/>
  <c r="AR104" i="1"/>
  <c r="AE105" i="1"/>
  <c r="Q105" i="1"/>
  <c r="AD105" i="1"/>
  <c r="AW105" i="1"/>
  <c r="N106" i="1"/>
  <c r="AX106" i="1"/>
  <c r="AT106" i="1"/>
  <c r="AP106" i="1"/>
  <c r="AU106" i="1"/>
  <c r="AU107" i="1"/>
  <c r="AQ107" i="1"/>
  <c r="AT107" i="1"/>
  <c r="AV108" i="1"/>
  <c r="AR108" i="1"/>
  <c r="AT108" i="1"/>
  <c r="AE109" i="1"/>
  <c r="Q109" i="1"/>
  <c r="AD109" i="1"/>
  <c r="AW109" i="1"/>
  <c r="N110" i="1"/>
  <c r="AX110" i="1"/>
  <c r="AT110" i="1"/>
  <c r="AP110" i="1"/>
  <c r="AU110" i="1"/>
  <c r="AU111" i="1"/>
  <c r="AQ111" i="1"/>
  <c r="AT111" i="1"/>
  <c r="AV112" i="1"/>
  <c r="AR112" i="1"/>
  <c r="AT112" i="1"/>
  <c r="AE113" i="1"/>
  <c r="Q113" i="1"/>
  <c r="AD113" i="1"/>
  <c r="AW113" i="1"/>
  <c r="N114" i="1"/>
  <c r="AP114" i="1"/>
  <c r="AX114" i="1" s="1"/>
  <c r="AU114" i="1"/>
  <c r="AU115" i="1"/>
  <c r="AQ115" i="1"/>
  <c r="AT115" i="1"/>
  <c r="AV116" i="1"/>
  <c r="AR116" i="1"/>
  <c r="AT116" i="1"/>
  <c r="AE117" i="1"/>
  <c r="Q117" i="1"/>
  <c r="AD117" i="1"/>
  <c r="AW117" i="1"/>
  <c r="N118" i="1"/>
  <c r="AP118" i="1"/>
  <c r="AU118" i="1"/>
  <c r="AU119" i="1"/>
  <c r="AQ119" i="1"/>
  <c r="AT119" i="1"/>
  <c r="AV120" i="1"/>
  <c r="AR120" i="1"/>
  <c r="AE121" i="1"/>
  <c r="Q121" i="1"/>
  <c r="AD121" i="1"/>
  <c r="AW121" i="1"/>
  <c r="N122" i="1"/>
  <c r="AX122" i="1"/>
  <c r="AT122" i="1"/>
  <c r="AP122" i="1"/>
  <c r="AU122" i="1"/>
  <c r="AU123" i="1"/>
  <c r="AQ123" i="1"/>
  <c r="AT123" i="1"/>
  <c r="AV124" i="1"/>
  <c r="AR124" i="1"/>
  <c r="AT124" i="1"/>
  <c r="AG125" i="1"/>
  <c r="Q125" i="1"/>
  <c r="Z125" i="1"/>
  <c r="AD125" i="1" s="1"/>
  <c r="AB125" i="1"/>
  <c r="AF125" i="1"/>
  <c r="AX126" i="1"/>
  <c r="M128" i="1"/>
  <c r="AH128" i="1"/>
  <c r="Z129" i="1"/>
  <c r="AB129" i="1"/>
  <c r="M132" i="1"/>
  <c r="AH132" i="1"/>
  <c r="Z133" i="1"/>
  <c r="AH133" i="1" s="1"/>
  <c r="AB133" i="1"/>
  <c r="M136" i="1"/>
  <c r="AH136" i="1"/>
  <c r="Z137" i="1"/>
  <c r="AD137" i="1" s="1"/>
  <c r="AB137" i="1"/>
  <c r="AX138" i="1"/>
  <c r="M140" i="1"/>
  <c r="AH140" i="1"/>
  <c r="Z141" i="1"/>
  <c r="AB141" i="1"/>
  <c r="AX142" i="1"/>
  <c r="M144" i="1"/>
  <c r="AH144" i="1"/>
  <c r="Z145" i="1"/>
  <c r="AB145" i="1"/>
  <c r="M148" i="1"/>
  <c r="AH148" i="1"/>
  <c r="Z149" i="1"/>
  <c r="AX149" i="1" s="1"/>
  <c r="AB149" i="1"/>
  <c r="AX150" i="1"/>
  <c r="M152" i="1"/>
  <c r="AH152" i="1"/>
  <c r="Z153" i="1"/>
  <c r="AD153" i="1" s="1"/>
  <c r="AB153" i="1"/>
  <c r="AX154" i="1"/>
  <c r="M156" i="1"/>
  <c r="AH156" i="1"/>
  <c r="Z157" i="1"/>
  <c r="AB157" i="1"/>
  <c r="AX158" i="1"/>
  <c r="M160" i="1"/>
  <c r="AH160" i="1"/>
  <c r="Z161" i="1"/>
  <c r="AB161" i="1"/>
  <c r="M164" i="1"/>
  <c r="AH164" i="1"/>
  <c r="Z165" i="1"/>
  <c r="AH165" i="1" s="1"/>
  <c r="AB165" i="1"/>
  <c r="AX166" i="1"/>
  <c r="L169" i="1"/>
  <c r="M169" i="1"/>
  <c r="AT170" i="1"/>
  <c r="M171" i="1"/>
  <c r="O171" i="1"/>
  <c r="AF175" i="1"/>
  <c r="AD175" i="1"/>
  <c r="AC175" i="1"/>
  <c r="Q175" i="1"/>
  <c r="P175" i="1"/>
  <c r="AE175" i="1"/>
  <c r="AT178" i="1"/>
  <c r="AX178" i="1"/>
  <c r="AD181" i="1"/>
  <c r="P181" i="1"/>
  <c r="AE181" i="1"/>
  <c r="AC181" i="1"/>
  <c r="AS181" i="1"/>
  <c r="AG181" i="1"/>
  <c r="AX181" i="1"/>
  <c r="AF181" i="1"/>
  <c r="Q181" i="1"/>
  <c r="O181" i="1"/>
  <c r="AW181" i="1"/>
  <c r="O183" i="1"/>
  <c r="M183" i="1"/>
  <c r="Q183" i="1"/>
  <c r="P183" i="1"/>
  <c r="L185" i="1"/>
  <c r="M185" i="1"/>
  <c r="Q185" i="1"/>
  <c r="M186" i="1"/>
  <c r="P186" i="1"/>
  <c r="L186" i="1"/>
  <c r="O190" i="1"/>
  <c r="N202" i="1"/>
  <c r="R201" i="1"/>
  <c r="O202" i="1"/>
  <c r="AC207" i="1"/>
  <c r="AH207" i="1"/>
  <c r="AG207" i="1"/>
  <c r="AF207" i="1"/>
  <c r="AS210" i="1"/>
  <c r="AX210" i="1"/>
  <c r="AW210" i="1"/>
  <c r="N211" i="1"/>
  <c r="R210" i="1"/>
  <c r="O211" i="1"/>
  <c r="P211" i="1"/>
  <c r="L214" i="1"/>
  <c r="M214" i="1"/>
  <c r="N214" i="1"/>
  <c r="M216" i="1"/>
  <c r="R215" i="1"/>
  <c r="O216" i="1"/>
  <c r="Q216" i="1"/>
  <c r="M219" i="1"/>
  <c r="L219" i="1"/>
  <c r="N224" i="1"/>
  <c r="M224" i="1"/>
  <c r="Q224" i="1"/>
  <c r="O224" i="1"/>
  <c r="Z245" i="1"/>
  <c r="AA245" i="1"/>
  <c r="AB245" i="1"/>
  <c r="AG178" i="1"/>
  <c r="AC191" i="1"/>
  <c r="AH191" i="1"/>
  <c r="AS194" i="1"/>
  <c r="AX194" i="1"/>
  <c r="AH197" i="1"/>
  <c r="AT199" i="1"/>
  <c r="M200" i="1"/>
  <c r="R199" i="1"/>
  <c r="O200" i="1"/>
  <c r="N203" i="1"/>
  <c r="R202" i="1"/>
  <c r="O203" i="1"/>
  <c r="AF204" i="1"/>
  <c r="AD204" i="1"/>
  <c r="AE204" i="1"/>
  <c r="L204" i="1"/>
  <c r="AC204" i="1"/>
  <c r="Q204" i="1"/>
  <c r="AH204" i="1"/>
  <c r="L206" i="1"/>
  <c r="M206" i="1"/>
  <c r="AD210" i="1"/>
  <c r="P210" i="1"/>
  <c r="AC210" i="1"/>
  <c r="AG210" i="1"/>
  <c r="AF210" i="1"/>
  <c r="Q210" i="1"/>
  <c r="AE210" i="1"/>
  <c r="M211" i="1"/>
  <c r="L211" i="1"/>
  <c r="N218" i="1"/>
  <c r="AU221" i="1"/>
  <c r="K221" i="1"/>
  <c r="I221" i="1"/>
  <c r="AV221" i="1"/>
  <c r="AV224" i="1"/>
  <c r="AR224" i="1"/>
  <c r="AU224" i="1"/>
  <c r="AP224" i="1"/>
  <c r="AW224" i="1" s="1"/>
  <c r="AX224" i="1"/>
  <c r="AQ224" i="1"/>
  <c r="AT224" i="1"/>
  <c r="AA229" i="1"/>
  <c r="Z229" i="1"/>
  <c r="AB229" i="1"/>
  <c r="K235" i="1"/>
  <c r="J235" i="1"/>
  <c r="AU235" i="1"/>
  <c r="AQ235" i="1"/>
  <c r="AV235" i="1"/>
  <c r="AP235" i="1"/>
  <c r="AX235" i="1" s="1"/>
  <c r="AR235" i="1"/>
  <c r="AW235" i="1"/>
  <c r="K238" i="1"/>
  <c r="I238" i="1"/>
  <c r="L239" i="1"/>
  <c r="N239" i="1"/>
  <c r="R238" i="1"/>
  <c r="Q239" i="1"/>
  <c r="AX244" i="1"/>
  <c r="AS245" i="1"/>
  <c r="AX245" i="1"/>
  <c r="AS5" i="1"/>
  <c r="AS9" i="1"/>
  <c r="AS13" i="1"/>
  <c r="AS17" i="1"/>
  <c r="AS21" i="1"/>
  <c r="AS25" i="1"/>
  <c r="AS29" i="1"/>
  <c r="AS33" i="1"/>
  <c r="AS37" i="1"/>
  <c r="AS41" i="1"/>
  <c r="AS45" i="1"/>
  <c r="AS49" i="1"/>
  <c r="AS53" i="1"/>
  <c r="AS57" i="1"/>
  <c r="AS61" i="1"/>
  <c r="AS65" i="1"/>
  <c r="AS69" i="1"/>
  <c r="AS73" i="1"/>
  <c r="AS77" i="1"/>
  <c r="AS81" i="1"/>
  <c r="AS85" i="1"/>
  <c r="AS89" i="1"/>
  <c r="AS93" i="1"/>
  <c r="AS97" i="1"/>
  <c r="AS101" i="1"/>
  <c r="AS105" i="1"/>
  <c r="AS109" i="1"/>
  <c r="AS113" i="1"/>
  <c r="AS117" i="1"/>
  <c r="AS121" i="1"/>
  <c r="L129" i="1"/>
  <c r="L133" i="1"/>
  <c r="L137" i="1"/>
  <c r="L141" i="1"/>
  <c r="L145" i="1"/>
  <c r="L149" i="1"/>
  <c r="L153" i="1"/>
  <c r="L157" i="1"/>
  <c r="L161" i="1"/>
  <c r="L165" i="1"/>
  <c r="P169" i="1"/>
  <c r="N170" i="1"/>
  <c r="R169" i="1"/>
  <c r="P170" i="1"/>
  <c r="K172" i="1"/>
  <c r="I172" i="1"/>
  <c r="L173" i="1"/>
  <c r="M173" i="1"/>
  <c r="AH173" i="1"/>
  <c r="AT174" i="1"/>
  <c r="M175" i="1"/>
  <c r="AD177" i="1"/>
  <c r="P177" i="1"/>
  <c r="N178" i="1"/>
  <c r="R177" i="1"/>
  <c r="P178" i="1"/>
  <c r="K180" i="1"/>
  <c r="I180" i="1"/>
  <c r="L181" i="1"/>
  <c r="M181" i="1"/>
  <c r="N185" i="1"/>
  <c r="N189" i="1"/>
  <c r="AT191" i="1"/>
  <c r="M192" i="1"/>
  <c r="R191" i="1"/>
  <c r="O192" i="1"/>
  <c r="N195" i="1"/>
  <c r="R194" i="1"/>
  <c r="O195" i="1"/>
  <c r="AF196" i="1"/>
  <c r="AD196" i="1"/>
  <c r="AE196" i="1"/>
  <c r="L196" i="1"/>
  <c r="AC196" i="1"/>
  <c r="Q196" i="1"/>
  <c r="L198" i="1"/>
  <c r="M198" i="1"/>
  <c r="AX199" i="1"/>
  <c r="L200" i="1"/>
  <c r="AD202" i="1"/>
  <c r="P202" i="1"/>
  <c r="AC202" i="1"/>
  <c r="AG202" i="1"/>
  <c r="AF202" i="1"/>
  <c r="Q202" i="1"/>
  <c r="AE202" i="1"/>
  <c r="M203" i="1"/>
  <c r="L203" i="1"/>
  <c r="AW205" i="1"/>
  <c r="N206" i="1"/>
  <c r="N210" i="1"/>
  <c r="K213" i="1"/>
  <c r="I213" i="1"/>
  <c r="AV213" i="1"/>
  <c r="Z214" i="1"/>
  <c r="AB214" i="1"/>
  <c r="AC215" i="1"/>
  <c r="AH215" i="1"/>
  <c r="AS218" i="1"/>
  <c r="AX218" i="1"/>
  <c r="J221" i="1"/>
  <c r="AG223" i="1"/>
  <c r="AC223" i="1"/>
  <c r="AE223" i="1"/>
  <c r="AD223" i="1"/>
  <c r="AH223" i="1"/>
  <c r="AA225" i="1"/>
  <c r="Z225" i="1"/>
  <c r="AB225" i="1"/>
  <c r="N228" i="1"/>
  <c r="O228" i="1"/>
  <c r="R227" i="1"/>
  <c r="M228" i="1"/>
  <c r="K231" i="1"/>
  <c r="J231" i="1"/>
  <c r="I231" i="1"/>
  <c r="AU231" i="1"/>
  <c r="AQ231" i="1"/>
  <c r="AV231" i="1"/>
  <c r="AP231" i="1"/>
  <c r="AW231" i="1" s="1"/>
  <c r="AR231" i="1"/>
  <c r="AS231" i="1"/>
  <c r="I235" i="1"/>
  <c r="AS235" i="1" s="1"/>
  <c r="J238" i="1"/>
  <c r="M239" i="1"/>
  <c r="AA242" i="1"/>
  <c r="AB242" i="1"/>
  <c r="Z242" i="1"/>
  <c r="AW242" i="1" s="1"/>
  <c r="K244" i="1"/>
  <c r="I244" i="1"/>
  <c r="J244" i="1"/>
  <c r="AV244" i="1"/>
  <c r="AT245" i="1"/>
  <c r="AX167" i="1"/>
  <c r="AT167" i="1"/>
  <c r="AP167" i="1"/>
  <c r="AU167" i="1"/>
  <c r="AU168" i="1"/>
  <c r="AQ168" i="1"/>
  <c r="AT168" i="1"/>
  <c r="AV169" i="1"/>
  <c r="AR169" i="1"/>
  <c r="AE170" i="1"/>
  <c r="Q170" i="1"/>
  <c r="AD170" i="1"/>
  <c r="AW170" i="1"/>
  <c r="N171" i="1"/>
  <c r="AX171" i="1"/>
  <c r="AT171" i="1"/>
  <c r="AP171" i="1"/>
  <c r="AU171" i="1"/>
  <c r="AU172" i="1"/>
  <c r="AQ172" i="1"/>
  <c r="AT172" i="1"/>
  <c r="AV173" i="1"/>
  <c r="AR173" i="1"/>
  <c r="AT173" i="1"/>
  <c r="AE174" i="1"/>
  <c r="Q174" i="1"/>
  <c r="AD174" i="1"/>
  <c r="AW174" i="1"/>
  <c r="N175" i="1"/>
  <c r="AP175" i="1"/>
  <c r="AX175" i="1" s="1"/>
  <c r="AU175" i="1"/>
  <c r="AU176" i="1"/>
  <c r="AQ176" i="1"/>
  <c r="AT176" i="1"/>
  <c r="AV177" i="1"/>
  <c r="AR177" i="1"/>
  <c r="AT177" i="1"/>
  <c r="AE178" i="1"/>
  <c r="Q178" i="1"/>
  <c r="AD178" i="1"/>
  <c r="AW178" i="1"/>
  <c r="N179" i="1"/>
  <c r="AP179" i="1"/>
  <c r="AU179" i="1"/>
  <c r="AU180" i="1"/>
  <c r="AQ180" i="1"/>
  <c r="AT180" i="1"/>
  <c r="R181" i="1"/>
  <c r="AV181" i="1"/>
  <c r="AR181" i="1"/>
  <c r="AT181" i="1"/>
  <c r="AE182" i="1"/>
  <c r="Q182" i="1"/>
  <c r="N182" i="1"/>
  <c r="AD182" i="1"/>
  <c r="AW182" i="1"/>
  <c r="N183" i="1"/>
  <c r="AD183" i="1"/>
  <c r="AX183" i="1"/>
  <c r="AT183" i="1"/>
  <c r="AP183" i="1"/>
  <c r="AU183" i="1"/>
  <c r="AU184" i="1"/>
  <c r="AQ184" i="1"/>
  <c r="R185" i="1"/>
  <c r="AV185" i="1"/>
  <c r="AR185" i="1"/>
  <c r="AT185" i="1"/>
  <c r="AE186" i="1"/>
  <c r="Q186" i="1"/>
  <c r="N186" i="1"/>
  <c r="AD186" i="1"/>
  <c r="AW186" i="1"/>
  <c r="N187" i="1"/>
  <c r="AD187" i="1"/>
  <c r="AP187" i="1"/>
  <c r="AU187" i="1"/>
  <c r="AU188" i="1"/>
  <c r="AQ188" i="1"/>
  <c r="R189" i="1"/>
  <c r="AV189" i="1"/>
  <c r="AR189" i="1"/>
  <c r="AT189" i="1"/>
  <c r="AE190" i="1"/>
  <c r="Q190" i="1"/>
  <c r="N190" i="1"/>
  <c r="AD190" i="1"/>
  <c r="AU190" i="1"/>
  <c r="N191" i="1"/>
  <c r="P191" i="1"/>
  <c r="K193" i="1"/>
  <c r="I193" i="1"/>
  <c r="O193" i="1" s="1"/>
  <c r="L194" i="1"/>
  <c r="M194" i="1"/>
  <c r="AH194" i="1"/>
  <c r="AF195" i="1"/>
  <c r="AT195" i="1"/>
  <c r="M196" i="1"/>
  <c r="R197" i="1"/>
  <c r="AD198" i="1"/>
  <c r="P198" i="1"/>
  <c r="O198" i="1"/>
  <c r="N199" i="1"/>
  <c r="R198" i="1"/>
  <c r="P199" i="1"/>
  <c r="K201" i="1"/>
  <c r="I201" i="1"/>
  <c r="L202" i="1"/>
  <c r="M202" i="1"/>
  <c r="AH202" i="1"/>
  <c r="AF203" i="1"/>
  <c r="AT203" i="1"/>
  <c r="M204" i="1"/>
  <c r="R205" i="1"/>
  <c r="AD206" i="1"/>
  <c r="P206" i="1"/>
  <c r="AC206" i="1"/>
  <c r="O206" i="1"/>
  <c r="N207" i="1"/>
  <c r="R206" i="1"/>
  <c r="P207" i="1"/>
  <c r="K209" i="1"/>
  <c r="I209" i="1"/>
  <c r="AS209" i="1" s="1"/>
  <c r="L210" i="1"/>
  <c r="M210" i="1"/>
  <c r="AH210" i="1"/>
  <c r="AF211" i="1"/>
  <c r="AT211" i="1"/>
  <c r="M212" i="1"/>
  <c r="R213" i="1"/>
  <c r="AD214" i="1"/>
  <c r="P214" i="1"/>
  <c r="AC214" i="1"/>
  <c r="O214" i="1"/>
  <c r="N215" i="1"/>
  <c r="R214" i="1"/>
  <c r="P215" i="1"/>
  <c r="K217" i="1"/>
  <c r="I217" i="1"/>
  <c r="L218" i="1"/>
  <c r="M218" i="1"/>
  <c r="AH218" i="1"/>
  <c r="AF219" i="1"/>
  <c r="AT219" i="1"/>
  <c r="M220" i="1"/>
  <c r="AA221" i="1"/>
  <c r="Z221" i="1"/>
  <c r="AW221" i="1" s="1"/>
  <c r="AB221" i="1"/>
  <c r="AB222" i="1"/>
  <c r="Z222" i="1"/>
  <c r="K227" i="1"/>
  <c r="J227" i="1"/>
  <c r="AU227" i="1"/>
  <c r="AQ227" i="1"/>
  <c r="AV227" i="1"/>
  <c r="AP227" i="1"/>
  <c r="AX227" i="1"/>
  <c r="AR227" i="1"/>
  <c r="R231" i="1"/>
  <c r="O232" i="1"/>
  <c r="AV232" i="1"/>
  <c r="AR232" i="1"/>
  <c r="AU232" i="1"/>
  <c r="AP232" i="1"/>
  <c r="AX232" i="1"/>
  <c r="AQ232" i="1"/>
  <c r="I233" i="1"/>
  <c r="AU233" i="1"/>
  <c r="J233" i="1"/>
  <c r="Q236" i="1"/>
  <c r="AF237" i="1"/>
  <c r="AG237" i="1"/>
  <c r="P237" i="1"/>
  <c r="AE237" i="1"/>
  <c r="AD237" i="1"/>
  <c r="R236" i="1"/>
  <c r="AF243" i="1"/>
  <c r="AG243" i="1"/>
  <c r="AE243" i="1"/>
  <c r="AC243" i="1"/>
  <c r="O245" i="1"/>
  <c r="I246" i="1"/>
  <c r="AV246" i="1"/>
  <c r="K246" i="1"/>
  <c r="J246" i="1"/>
  <c r="AH246" i="1"/>
  <c r="J247" i="1"/>
  <c r="K247" i="1"/>
  <c r="I247" i="1"/>
  <c r="P249" i="1"/>
  <c r="Q249" i="1"/>
  <c r="R248" i="1"/>
  <c r="N249" i="1"/>
  <c r="AX251" i="1"/>
  <c r="AP251" i="1"/>
  <c r="AV251" i="1"/>
  <c r="AQ251" i="1"/>
  <c r="AU251" i="1"/>
  <c r="AR251" i="1"/>
  <c r="AH181" i="1"/>
  <c r="AE183" i="1"/>
  <c r="AD185" i="1"/>
  <c r="P185" i="1"/>
  <c r="AH185" i="1"/>
  <c r="AE185" i="1"/>
  <c r="AE187" i="1"/>
  <c r="AD189" i="1"/>
  <c r="P189" i="1"/>
  <c r="AH189" i="1"/>
  <c r="AE189" i="1"/>
  <c r="AF192" i="1"/>
  <c r="AD192" i="1"/>
  <c r="P192" i="1"/>
  <c r="AH192" i="1"/>
  <c r="N193" i="1"/>
  <c r="AG195" i="1"/>
  <c r="AF200" i="1"/>
  <c r="AD200" i="1"/>
  <c r="P200" i="1"/>
  <c r="AH200" i="1"/>
  <c r="AG203" i="1"/>
  <c r="AF208" i="1"/>
  <c r="AD208" i="1"/>
  <c r="P208" i="1"/>
  <c r="AH208" i="1"/>
  <c r="AG211" i="1"/>
  <c r="AF216" i="1"/>
  <c r="AD216" i="1"/>
  <c r="P216" i="1"/>
  <c r="AH216" i="1"/>
  <c r="O217" i="1"/>
  <c r="AG219" i="1"/>
  <c r="K223" i="1"/>
  <c r="J223" i="1"/>
  <c r="AU223" i="1"/>
  <c r="AQ223" i="1"/>
  <c r="AV223" i="1"/>
  <c r="AP223" i="1"/>
  <c r="AR223" i="1"/>
  <c r="AG227" i="1"/>
  <c r="AC227" i="1"/>
  <c r="AE227" i="1"/>
  <c r="P227" i="1"/>
  <c r="AD227" i="1"/>
  <c r="AV228" i="1"/>
  <c r="AR228" i="1"/>
  <c r="AU228" i="1"/>
  <c r="AP228" i="1"/>
  <c r="AQ228" i="1"/>
  <c r="I229" i="1"/>
  <c r="AU229" i="1"/>
  <c r="J229" i="1"/>
  <c r="M229" i="1" s="1"/>
  <c r="Q232" i="1"/>
  <c r="AA233" i="1"/>
  <c r="Z233" i="1"/>
  <c r="AB233" i="1"/>
  <c r="AW233" i="1"/>
  <c r="AT233" i="1"/>
  <c r="AB234" i="1"/>
  <c r="Z234" i="1"/>
  <c r="Z239" i="1"/>
  <c r="AA239" i="1"/>
  <c r="AB239" i="1"/>
  <c r="AG240" i="1"/>
  <c r="AC240" i="1"/>
  <c r="AF240" i="1"/>
  <c r="Q240" i="1"/>
  <c r="AE240" i="1"/>
  <c r="AH240" i="1"/>
  <c r="P240" i="1"/>
  <c r="R239" i="1"/>
  <c r="AU240" i="1"/>
  <c r="AQ240" i="1"/>
  <c r="AR240" i="1"/>
  <c r="AV240" i="1"/>
  <c r="AP240" i="1"/>
  <c r="AS240" i="1" s="1"/>
  <c r="L245" i="1"/>
  <c r="N245" i="1"/>
  <c r="Q245" i="1"/>
  <c r="M245" i="1"/>
  <c r="AX248" i="1"/>
  <c r="AS248" i="1"/>
  <c r="AS126" i="1"/>
  <c r="AS134" i="1"/>
  <c r="AS138" i="1"/>
  <c r="AS150" i="1"/>
  <c r="AS154" i="1"/>
  <c r="AS158" i="1"/>
  <c r="AS166" i="1"/>
  <c r="AS170" i="1"/>
  <c r="AS174" i="1"/>
  <c r="AS178" i="1"/>
  <c r="AS182" i="1"/>
  <c r="AS186" i="1"/>
  <c r="AV190" i="1"/>
  <c r="AR190" i="1"/>
  <c r="AT190" i="1"/>
  <c r="AE191" i="1"/>
  <c r="Q191" i="1"/>
  <c r="AD191" i="1"/>
  <c r="AW191" i="1"/>
  <c r="N192" i="1"/>
  <c r="AP192" i="1"/>
  <c r="AU192" i="1"/>
  <c r="AU193" i="1"/>
  <c r="AQ193" i="1"/>
  <c r="AV194" i="1"/>
  <c r="AR194" i="1"/>
  <c r="AT194" i="1"/>
  <c r="AE195" i="1"/>
  <c r="Q195" i="1"/>
  <c r="AD195" i="1"/>
  <c r="AW195" i="1"/>
  <c r="N196" i="1"/>
  <c r="AX196" i="1"/>
  <c r="AT196" i="1"/>
  <c r="AP196" i="1"/>
  <c r="AU196" i="1"/>
  <c r="AU197" i="1"/>
  <c r="AQ197" i="1"/>
  <c r="AV198" i="1"/>
  <c r="AR198" i="1"/>
  <c r="AE199" i="1"/>
  <c r="Q199" i="1"/>
  <c r="AD199" i="1"/>
  <c r="AW199" i="1"/>
  <c r="N200" i="1"/>
  <c r="AX200" i="1"/>
  <c r="AT200" i="1"/>
  <c r="AP200" i="1"/>
  <c r="AU200" i="1"/>
  <c r="AU201" i="1"/>
  <c r="AQ201" i="1"/>
  <c r="AV202" i="1"/>
  <c r="AR202" i="1"/>
  <c r="AT202" i="1"/>
  <c r="AE203" i="1"/>
  <c r="Q203" i="1"/>
  <c r="AD203" i="1"/>
  <c r="AW203" i="1"/>
  <c r="N204" i="1"/>
  <c r="AP204" i="1"/>
  <c r="AU204" i="1"/>
  <c r="AU205" i="1"/>
  <c r="AQ205" i="1"/>
  <c r="AT205" i="1"/>
  <c r="AV206" i="1"/>
  <c r="AR206" i="1"/>
  <c r="AT206" i="1"/>
  <c r="AE207" i="1"/>
  <c r="Q207" i="1"/>
  <c r="AD207" i="1"/>
  <c r="AW207" i="1"/>
  <c r="N208" i="1"/>
  <c r="AP208" i="1"/>
  <c r="AU208" i="1"/>
  <c r="AU209" i="1"/>
  <c r="AQ209" i="1"/>
  <c r="AV210" i="1"/>
  <c r="AR210" i="1"/>
  <c r="AT210" i="1"/>
  <c r="AE211" i="1"/>
  <c r="Q211" i="1"/>
  <c r="AD211" i="1"/>
  <c r="AW211" i="1"/>
  <c r="N212" i="1"/>
  <c r="AX212" i="1"/>
  <c r="AT212" i="1"/>
  <c r="AP212" i="1"/>
  <c r="AU212" i="1"/>
  <c r="AU213" i="1"/>
  <c r="AQ213" i="1"/>
  <c r="AV214" i="1"/>
  <c r="AR214" i="1"/>
  <c r="AT214" i="1"/>
  <c r="AE215" i="1"/>
  <c r="Q215" i="1"/>
  <c r="AD215" i="1"/>
  <c r="AW215" i="1"/>
  <c r="N216" i="1"/>
  <c r="AX216" i="1"/>
  <c r="AT216" i="1"/>
  <c r="AP216" i="1"/>
  <c r="AU216" i="1"/>
  <c r="AU217" i="1"/>
  <c r="AQ217" i="1"/>
  <c r="AV218" i="1"/>
  <c r="AR218" i="1"/>
  <c r="AT218" i="1"/>
  <c r="AE219" i="1"/>
  <c r="Q219" i="1"/>
  <c r="AD219" i="1"/>
  <c r="AW219" i="1"/>
  <c r="N220" i="1"/>
  <c r="AP220" i="1"/>
  <c r="AX220" i="1" s="1"/>
  <c r="AU220" i="1"/>
  <c r="J222" i="1"/>
  <c r="I222" i="1"/>
  <c r="AX222" i="1"/>
  <c r="AP222" i="1"/>
  <c r="AV222" i="1"/>
  <c r="AQ222" i="1"/>
  <c r="L224" i="1"/>
  <c r="J226" i="1"/>
  <c r="I226" i="1"/>
  <c r="AP226" i="1"/>
  <c r="AV226" i="1"/>
  <c r="AQ226" i="1"/>
  <c r="L228" i="1"/>
  <c r="J230" i="1"/>
  <c r="I230" i="1"/>
  <c r="AP230" i="1"/>
  <c r="AS230" i="1" s="1"/>
  <c r="AV230" i="1"/>
  <c r="AQ230" i="1"/>
  <c r="L232" i="1"/>
  <c r="J234" i="1"/>
  <c r="I234" i="1"/>
  <c r="AX234" i="1"/>
  <c r="AT234" i="1"/>
  <c r="AP234" i="1"/>
  <c r="AS234" i="1" s="1"/>
  <c r="AV234" i="1"/>
  <c r="AQ234" i="1"/>
  <c r="AW234" i="1"/>
  <c r="L236" i="1"/>
  <c r="J237" i="1"/>
  <c r="K237" i="1"/>
  <c r="AH238" i="1"/>
  <c r="O239" i="1"/>
  <c r="P241" i="1"/>
  <c r="Q241" i="1"/>
  <c r="AV241" i="1"/>
  <c r="AR241" i="1"/>
  <c r="AQ241" i="1"/>
  <c r="AU241" i="1"/>
  <c r="I242" i="1"/>
  <c r="AV242" i="1"/>
  <c r="K242" i="1"/>
  <c r="AU242" i="1"/>
  <c r="J242" i="1"/>
  <c r="J243" i="1"/>
  <c r="K243" i="1"/>
  <c r="AP243" i="1"/>
  <c r="AX243" i="1" s="1"/>
  <c r="AW243" i="1"/>
  <c r="AR243" i="1"/>
  <c r="AQ243" i="1"/>
  <c r="AH244" i="1"/>
  <c r="AU244" i="1"/>
  <c r="AQ244" i="1"/>
  <c r="AW244" i="1"/>
  <c r="AR244" i="1"/>
  <c r="AT244" i="1"/>
  <c r="AS244" i="1"/>
  <c r="AG248" i="1"/>
  <c r="AC248" i="1"/>
  <c r="AF248" i="1"/>
  <c r="Q248" i="1"/>
  <c r="P248" i="1"/>
  <c r="AE248" i="1"/>
  <c r="AF251" i="1"/>
  <c r="AE251" i="1"/>
  <c r="AB251" i="1"/>
  <c r="Z251" i="1"/>
  <c r="AA251" i="1"/>
  <c r="AS191" i="1"/>
  <c r="AS195" i="1"/>
  <c r="AS199" i="1"/>
  <c r="AS203" i="1"/>
  <c r="AS207" i="1"/>
  <c r="AS211" i="1"/>
  <c r="AS215" i="1"/>
  <c r="AS219" i="1"/>
  <c r="AD224" i="1"/>
  <c r="P224" i="1"/>
  <c r="AH224" i="1"/>
  <c r="AE224" i="1"/>
  <c r="AD228" i="1"/>
  <c r="P228" i="1"/>
  <c r="AH228" i="1"/>
  <c r="AE228" i="1"/>
  <c r="AD232" i="1"/>
  <c r="P232" i="1"/>
  <c r="AH232" i="1"/>
  <c r="AE232" i="1"/>
  <c r="AD236" i="1"/>
  <c r="P236" i="1"/>
  <c r="AH236" i="1"/>
  <c r="AE236" i="1"/>
  <c r="AB237" i="1"/>
  <c r="AA237" i="1"/>
  <c r="P239" i="1"/>
  <c r="AF239" i="1"/>
  <c r="AW239" i="1"/>
  <c r="AR239" i="1"/>
  <c r="AQ239" i="1"/>
  <c r="AV239" i="1"/>
  <c r="O241" i="1"/>
  <c r="AB247" i="1"/>
  <c r="AA247" i="1"/>
  <c r="Z247" i="1"/>
  <c r="AX247" i="1"/>
  <c r="AT247" i="1"/>
  <c r="AP247" i="1"/>
  <c r="AW247" i="1" s="1"/>
  <c r="AR247" i="1"/>
  <c r="AU247" i="1"/>
  <c r="K248" i="1"/>
  <c r="J248" i="1"/>
  <c r="L249" i="1"/>
  <c r="Z249" i="1"/>
  <c r="AA249" i="1"/>
  <c r="AV249" i="1"/>
  <c r="AR249" i="1"/>
  <c r="AW249" i="1"/>
  <c r="AQ249" i="1"/>
  <c r="AP249" i="1"/>
  <c r="I250" i="1"/>
  <c r="N250" i="1" s="1"/>
  <c r="AV250" i="1"/>
  <c r="K250" i="1"/>
  <c r="AS225" i="1"/>
  <c r="AS233" i="1"/>
  <c r="L240" i="1"/>
  <c r="Z241" i="1"/>
  <c r="AA241" i="1"/>
  <c r="AB243" i="1"/>
  <c r="AA243" i="1"/>
  <c r="AD245" i="1"/>
  <c r="P245" i="1"/>
  <c r="AF245" i="1"/>
  <c r="AV245" i="1"/>
  <c r="AR245" i="1"/>
  <c r="AW245" i="1"/>
  <c r="AQ245" i="1"/>
  <c r="AU245" i="1"/>
  <c r="AA246" i="1"/>
  <c r="AB246" i="1"/>
  <c r="AU248" i="1"/>
  <c r="AQ248" i="1"/>
  <c r="AW248" i="1"/>
  <c r="AR248" i="1"/>
  <c r="AV248" i="1"/>
  <c r="O249" i="1"/>
  <c r="J251" i="1"/>
  <c r="Q251" i="1" s="1"/>
  <c r="K251" i="1"/>
  <c r="AS250" i="1"/>
  <c r="AH241" i="1" l="1"/>
  <c r="AS241" i="1"/>
  <c r="AC241" i="1"/>
  <c r="AX241" i="1"/>
  <c r="AH249" i="1"/>
  <c r="AE249" i="1"/>
  <c r="L243" i="1"/>
  <c r="M243" i="1"/>
  <c r="M242" i="1"/>
  <c r="L242" i="1"/>
  <c r="AT241" i="1"/>
  <c r="AF241" i="1"/>
  <c r="AF226" i="1"/>
  <c r="AE226" i="1"/>
  <c r="AC226" i="1"/>
  <c r="P226" i="1"/>
  <c r="AD226" i="1"/>
  <c r="AG226" i="1"/>
  <c r="R225" i="1"/>
  <c r="Q226" i="1"/>
  <c r="AW204" i="1"/>
  <c r="AS204" i="1"/>
  <c r="AW240" i="1"/>
  <c r="AT228" i="1"/>
  <c r="AS228" i="1"/>
  <c r="AS223" i="1"/>
  <c r="AT223" i="1"/>
  <c r="O223" i="1"/>
  <c r="N223" i="1"/>
  <c r="AE246" i="1"/>
  <c r="Q246" i="1"/>
  <c r="AG246" i="1"/>
  <c r="P246" i="1"/>
  <c r="AF246" i="1"/>
  <c r="AD246" i="1"/>
  <c r="AC246" i="1"/>
  <c r="R245" i="1"/>
  <c r="AT246" i="1"/>
  <c r="O233" i="1"/>
  <c r="N233" i="1"/>
  <c r="L233" i="1"/>
  <c r="AG217" i="1"/>
  <c r="AC217" i="1"/>
  <c r="R216" i="1"/>
  <c r="AD217" i="1"/>
  <c r="AH217" i="1"/>
  <c r="Q217" i="1"/>
  <c r="AF217" i="1"/>
  <c r="P217" i="1"/>
  <c r="AE217" i="1"/>
  <c r="AG201" i="1"/>
  <c r="AC201" i="1"/>
  <c r="R200" i="1"/>
  <c r="AD201" i="1"/>
  <c r="AH201" i="1"/>
  <c r="Q201" i="1"/>
  <c r="AF201" i="1"/>
  <c r="P201" i="1"/>
  <c r="AE201" i="1"/>
  <c r="AW201" i="1"/>
  <c r="AH225" i="1"/>
  <c r="AT225" i="1"/>
  <c r="AG213" i="1"/>
  <c r="AC213" i="1"/>
  <c r="R212" i="1"/>
  <c r="AD213" i="1"/>
  <c r="AE213" i="1"/>
  <c r="AF213" i="1"/>
  <c r="Q213" i="1"/>
  <c r="P213" i="1"/>
  <c r="AS213" i="1"/>
  <c r="AH213" i="1"/>
  <c r="AS193" i="1"/>
  <c r="M235" i="1"/>
  <c r="L235" i="1"/>
  <c r="AH226" i="1"/>
  <c r="AG188" i="1"/>
  <c r="AC188" i="1"/>
  <c r="R187" i="1"/>
  <c r="AE188" i="1"/>
  <c r="P188" i="1"/>
  <c r="AD188" i="1"/>
  <c r="Q188" i="1"/>
  <c r="AH188" i="1"/>
  <c r="AX188" i="1"/>
  <c r="AF188" i="1"/>
  <c r="L176" i="1"/>
  <c r="M176" i="1"/>
  <c r="O168" i="1"/>
  <c r="N168" i="1"/>
  <c r="AE165" i="1"/>
  <c r="AF159" i="1"/>
  <c r="AC159" i="1"/>
  <c r="Q159" i="1"/>
  <c r="R158" i="1"/>
  <c r="AE159" i="1"/>
  <c r="AG159" i="1"/>
  <c r="AD159" i="1"/>
  <c r="P159" i="1"/>
  <c r="N155" i="1"/>
  <c r="O155" i="1"/>
  <c r="AE133" i="1"/>
  <c r="AF127" i="1"/>
  <c r="AC127" i="1"/>
  <c r="Q127" i="1"/>
  <c r="R126" i="1"/>
  <c r="AE127" i="1"/>
  <c r="AG127" i="1"/>
  <c r="AD127" i="1"/>
  <c r="P127" i="1"/>
  <c r="AS98" i="1"/>
  <c r="AW98" i="1"/>
  <c r="AS66" i="1"/>
  <c r="AW66" i="1"/>
  <c r="AW50" i="1"/>
  <c r="AS50" i="1"/>
  <c r="O213" i="1"/>
  <c r="AG197" i="1"/>
  <c r="AC197" i="1"/>
  <c r="R196" i="1"/>
  <c r="AD197" i="1"/>
  <c r="AE197" i="1"/>
  <c r="P197" i="1"/>
  <c r="Q197" i="1"/>
  <c r="AF197" i="1"/>
  <c r="AC165" i="1"/>
  <c r="AW157" i="1"/>
  <c r="N143" i="1"/>
  <c r="O143" i="1"/>
  <c r="AF133" i="1"/>
  <c r="L127" i="1"/>
  <c r="M127" i="1"/>
  <c r="AS125" i="1"/>
  <c r="AF163" i="1"/>
  <c r="AC163" i="1"/>
  <c r="Q163" i="1"/>
  <c r="R162" i="1"/>
  <c r="AE163" i="1"/>
  <c r="AG163" i="1"/>
  <c r="AD163" i="1"/>
  <c r="P163" i="1"/>
  <c r="N150" i="1"/>
  <c r="O150" i="1"/>
  <c r="AG205" i="1"/>
  <c r="AC205" i="1"/>
  <c r="R204" i="1"/>
  <c r="AD205" i="1"/>
  <c r="AE205" i="1"/>
  <c r="Q205" i="1"/>
  <c r="P205" i="1"/>
  <c r="AF205" i="1"/>
  <c r="AT159" i="1"/>
  <c r="L151" i="1"/>
  <c r="M151" i="1"/>
  <c r="AT149" i="1"/>
  <c r="O138" i="1"/>
  <c r="N138" i="1"/>
  <c r="AH169" i="1"/>
  <c r="AG169" i="1"/>
  <c r="AF169" i="1"/>
  <c r="AE169" i="1"/>
  <c r="AG31" i="1"/>
  <c r="AC31" i="1"/>
  <c r="R30" i="1"/>
  <c r="AD31" i="1"/>
  <c r="AF31" i="1"/>
  <c r="P31" i="1"/>
  <c r="AH31" i="1"/>
  <c r="Q31" i="1"/>
  <c r="AE31" i="1"/>
  <c r="AS31" i="1"/>
  <c r="AH104" i="1"/>
  <c r="AG104" i="1"/>
  <c r="AX104" i="1"/>
  <c r="AF104" i="1"/>
  <c r="AW99" i="1"/>
  <c r="AG79" i="1"/>
  <c r="AC79" i="1"/>
  <c r="R78" i="1"/>
  <c r="AD79" i="1"/>
  <c r="AE79" i="1"/>
  <c r="Q79" i="1"/>
  <c r="P79" i="1"/>
  <c r="AF79" i="1"/>
  <c r="AW31" i="1"/>
  <c r="AH250" i="1"/>
  <c r="AT127" i="1"/>
  <c r="AG59" i="1"/>
  <c r="AC59" i="1"/>
  <c r="R58" i="1"/>
  <c r="AD59" i="1"/>
  <c r="Q59" i="1"/>
  <c r="AF59" i="1"/>
  <c r="P59" i="1"/>
  <c r="AE59" i="1"/>
  <c r="AG51" i="1"/>
  <c r="AC51" i="1"/>
  <c r="R50" i="1"/>
  <c r="AD51" i="1"/>
  <c r="AE51" i="1"/>
  <c r="Q51" i="1"/>
  <c r="AF51" i="1"/>
  <c r="P51" i="1"/>
  <c r="AG35" i="1"/>
  <c r="AC35" i="1"/>
  <c r="R34" i="1"/>
  <c r="AD35" i="1"/>
  <c r="Q35" i="1"/>
  <c r="AF35" i="1"/>
  <c r="P35" i="1"/>
  <c r="AE35" i="1"/>
  <c r="AG19" i="1"/>
  <c r="AC19" i="1"/>
  <c r="R18" i="1"/>
  <c r="AD19" i="1"/>
  <c r="AE19" i="1"/>
  <c r="Q19" i="1"/>
  <c r="AF19" i="1"/>
  <c r="P19" i="1"/>
  <c r="AG3" i="1"/>
  <c r="AC3" i="1"/>
  <c r="R2" i="1"/>
  <c r="AD3" i="1"/>
  <c r="Q3" i="1"/>
  <c r="AF3" i="1"/>
  <c r="P3" i="1"/>
  <c r="AE3" i="1"/>
  <c r="M91" i="1"/>
  <c r="L91" i="1"/>
  <c r="AH84" i="1"/>
  <c r="AE84" i="1"/>
  <c r="AD76" i="1"/>
  <c r="AH59" i="1"/>
  <c r="AH35" i="1"/>
  <c r="AS221" i="1"/>
  <c r="AS249" i="1"/>
  <c r="AT249" i="1"/>
  <c r="N243" i="1"/>
  <c r="O243" i="1"/>
  <c r="Q243" i="1"/>
  <c r="L237" i="1"/>
  <c r="M237" i="1"/>
  <c r="AW230" i="1"/>
  <c r="AT230" i="1"/>
  <c r="AS226" i="1"/>
  <c r="N226" i="1"/>
  <c r="O226" i="1"/>
  <c r="AF222" i="1"/>
  <c r="AE222" i="1"/>
  <c r="AC222" i="1"/>
  <c r="P222" i="1"/>
  <c r="AD222" i="1"/>
  <c r="Q222" i="1"/>
  <c r="R221" i="1"/>
  <c r="AG222" i="1"/>
  <c r="AT220" i="1"/>
  <c r="AT209" i="1"/>
  <c r="AS208" i="1"/>
  <c r="AW208" i="1"/>
  <c r="AT204" i="1"/>
  <c r="AT193" i="1"/>
  <c r="AS192" i="1"/>
  <c r="AW192" i="1"/>
  <c r="AH239" i="1"/>
  <c r="AG239" i="1"/>
  <c r="AE239" i="1"/>
  <c r="AS239" i="1"/>
  <c r="AC239" i="1"/>
  <c r="M233" i="1"/>
  <c r="AE229" i="1"/>
  <c r="Q229" i="1"/>
  <c r="AF229" i="1"/>
  <c r="R228" i="1"/>
  <c r="AG229" i="1"/>
  <c r="AD229" i="1"/>
  <c r="P229" i="1"/>
  <c r="AC229" i="1"/>
  <c r="M223" i="1"/>
  <c r="L223" i="1"/>
  <c r="N201" i="1"/>
  <c r="AC249" i="1"/>
  <c r="AF247" i="1"/>
  <c r="AG247" i="1"/>
  <c r="P247" i="1"/>
  <c r="AC247" i="1"/>
  <c r="R246" i="1"/>
  <c r="AE247" i="1"/>
  <c r="AD247" i="1"/>
  <c r="Q247" i="1"/>
  <c r="N246" i="1"/>
  <c r="O246" i="1"/>
  <c r="P243" i="1"/>
  <c r="Q237" i="1"/>
  <c r="AS232" i="1"/>
  <c r="AW232" i="1"/>
  <c r="AT232" i="1"/>
  <c r="AS227" i="1"/>
  <c r="AT227" i="1"/>
  <c r="AW227" i="1"/>
  <c r="O227" i="1"/>
  <c r="N227" i="1"/>
  <c r="AT221" i="1"/>
  <c r="L217" i="1"/>
  <c r="M217" i="1"/>
  <c r="M209" i="1"/>
  <c r="L209" i="1"/>
  <c r="M201" i="1"/>
  <c r="L201" i="1"/>
  <c r="M193" i="1"/>
  <c r="L193" i="1"/>
  <c r="AT188" i="1"/>
  <c r="AW187" i="1"/>
  <c r="AS187" i="1"/>
  <c r="AW179" i="1"/>
  <c r="AS179" i="1"/>
  <c r="AT175" i="1"/>
  <c r="AX250" i="1"/>
  <c r="O244" i="1"/>
  <c r="N244" i="1"/>
  <c r="AX242" i="1"/>
  <c r="O238" i="1"/>
  <c r="N238" i="1"/>
  <c r="AT231" i="1"/>
  <c r="O231" i="1"/>
  <c r="N231" i="1"/>
  <c r="M226" i="1"/>
  <c r="Q223" i="1"/>
  <c r="R222" i="1"/>
  <c r="M213" i="1"/>
  <c r="L213" i="1"/>
  <c r="AG180" i="1"/>
  <c r="AC180" i="1"/>
  <c r="R179" i="1"/>
  <c r="AD180" i="1"/>
  <c r="AF180" i="1"/>
  <c r="P180" i="1"/>
  <c r="AE180" i="1"/>
  <c r="AS180" i="1"/>
  <c r="AH180" i="1"/>
  <c r="Q180" i="1"/>
  <c r="AD169" i="1"/>
  <c r="AG238" i="1"/>
  <c r="AC238" i="1"/>
  <c r="R237" i="1"/>
  <c r="AF238" i="1"/>
  <c r="Q238" i="1"/>
  <c r="P238" i="1"/>
  <c r="AE238" i="1"/>
  <c r="AD238" i="1"/>
  <c r="AX229" i="1"/>
  <c r="AS201" i="1"/>
  <c r="AW180" i="1"/>
  <c r="AH161" i="1"/>
  <c r="AE161" i="1"/>
  <c r="AH145" i="1"/>
  <c r="AE145" i="1"/>
  <c r="AH129" i="1"/>
  <c r="AE129" i="1"/>
  <c r="AW118" i="1"/>
  <c r="AS118" i="1"/>
  <c r="AT114" i="1"/>
  <c r="AW102" i="1"/>
  <c r="AS102" i="1"/>
  <c r="AX238" i="1"/>
  <c r="AT238" i="1"/>
  <c r="O188" i="1"/>
  <c r="N188" i="1"/>
  <c r="AH177" i="1"/>
  <c r="AF177" i="1"/>
  <c r="AG177" i="1"/>
  <c r="AE177" i="1"/>
  <c r="AS163" i="1"/>
  <c r="AH163" i="1"/>
  <c r="M162" i="1"/>
  <c r="L162" i="1"/>
  <c r="O158" i="1"/>
  <c r="N158" i="1"/>
  <c r="AW147" i="1"/>
  <c r="AT147" i="1"/>
  <c r="AF145" i="1"/>
  <c r="AE142" i="1"/>
  <c r="Q142" i="1"/>
  <c r="AC142" i="1"/>
  <c r="AD142" i="1"/>
  <c r="P142" i="1"/>
  <c r="AG142" i="1"/>
  <c r="AF142" i="1"/>
  <c r="R141" i="1"/>
  <c r="AT142" i="1"/>
  <c r="L139" i="1"/>
  <c r="M139" i="1"/>
  <c r="M130" i="1"/>
  <c r="L130" i="1"/>
  <c r="O126" i="1"/>
  <c r="N126" i="1"/>
  <c r="AT98" i="1"/>
  <c r="AW86" i="1"/>
  <c r="AS86" i="1"/>
  <c r="AT84" i="1"/>
  <c r="AT82" i="1"/>
  <c r="AW70" i="1"/>
  <c r="AS70" i="1"/>
  <c r="AT66" i="1"/>
  <c r="AS54" i="1"/>
  <c r="AW54" i="1"/>
  <c r="AT50" i="1"/>
  <c r="AS38" i="1"/>
  <c r="AW38" i="1"/>
  <c r="AT34" i="1"/>
  <c r="AW22" i="1"/>
  <c r="AS22" i="1"/>
  <c r="AT18" i="1"/>
  <c r="AS6" i="1"/>
  <c r="AW6" i="1"/>
  <c r="AT2" i="1"/>
  <c r="AW246" i="1"/>
  <c r="AX205" i="1"/>
  <c r="M197" i="1"/>
  <c r="L197" i="1"/>
  <c r="AG165" i="1"/>
  <c r="AT157" i="1"/>
  <c r="AX156" i="1"/>
  <c r="AW151" i="1"/>
  <c r="AT151" i="1"/>
  <c r="AC149" i="1"/>
  <c r="AE146" i="1"/>
  <c r="Q146" i="1"/>
  <c r="AC146" i="1"/>
  <c r="AD146" i="1"/>
  <c r="P146" i="1"/>
  <c r="AG146" i="1"/>
  <c r="R145" i="1"/>
  <c r="AF146" i="1"/>
  <c r="AD133" i="1"/>
  <c r="N127" i="1"/>
  <c r="O127" i="1"/>
  <c r="AX125" i="1"/>
  <c r="AC120" i="1"/>
  <c r="AC104" i="1"/>
  <c r="AX209" i="1"/>
  <c r="AW236" i="1"/>
  <c r="AX197" i="1"/>
  <c r="AG184" i="1"/>
  <c r="AC184" i="1"/>
  <c r="R183" i="1"/>
  <c r="AE184" i="1"/>
  <c r="P184" i="1"/>
  <c r="AD184" i="1"/>
  <c r="Q184" i="1"/>
  <c r="AH184" i="1"/>
  <c r="AF184" i="1"/>
  <c r="N166" i="1"/>
  <c r="O166" i="1"/>
  <c r="L147" i="1"/>
  <c r="M147" i="1"/>
  <c r="M134" i="1"/>
  <c r="L134" i="1"/>
  <c r="AE134" i="1"/>
  <c r="Q134" i="1"/>
  <c r="AC134" i="1"/>
  <c r="AD134" i="1"/>
  <c r="P134" i="1"/>
  <c r="R133" i="1"/>
  <c r="AG134" i="1"/>
  <c r="AF134" i="1"/>
  <c r="N131" i="1"/>
  <c r="O131" i="1"/>
  <c r="AH127" i="1"/>
  <c r="M205" i="1"/>
  <c r="L205" i="1"/>
  <c r="AX159" i="1"/>
  <c r="AT155" i="1"/>
  <c r="N151" i="1"/>
  <c r="O151" i="1"/>
  <c r="AX145" i="1"/>
  <c r="AH198" i="1"/>
  <c r="AE198" i="1"/>
  <c r="AF198" i="1"/>
  <c r="AG198" i="1"/>
  <c r="AF151" i="1"/>
  <c r="AC151" i="1"/>
  <c r="Q151" i="1"/>
  <c r="R150" i="1"/>
  <c r="AE151" i="1"/>
  <c r="AG151" i="1"/>
  <c r="AD151" i="1"/>
  <c r="P151" i="1"/>
  <c r="AS149" i="1"/>
  <c r="L142" i="1"/>
  <c r="AG119" i="1"/>
  <c r="AC119" i="1"/>
  <c r="R118" i="1"/>
  <c r="AD119" i="1"/>
  <c r="AE119" i="1"/>
  <c r="P119" i="1"/>
  <c r="AF119" i="1"/>
  <c r="Q119" i="1"/>
  <c r="AW161" i="1"/>
  <c r="AS161" i="1"/>
  <c r="R154" i="1"/>
  <c r="AS99" i="1"/>
  <c r="M99" i="1"/>
  <c r="L99" i="1"/>
  <c r="AH92" i="1"/>
  <c r="AE92" i="1"/>
  <c r="AC84" i="1"/>
  <c r="AW79" i="1"/>
  <c r="M63" i="1"/>
  <c r="L63" i="1"/>
  <c r="M47" i="1"/>
  <c r="L47" i="1"/>
  <c r="M31" i="1"/>
  <c r="L31" i="1"/>
  <c r="M15" i="1"/>
  <c r="L15" i="1"/>
  <c r="AW165" i="1"/>
  <c r="AT165" i="1"/>
  <c r="N31" i="1"/>
  <c r="AW177" i="1"/>
  <c r="M158" i="1"/>
  <c r="AW104" i="1"/>
  <c r="AG92" i="1"/>
  <c r="M79" i="1"/>
  <c r="L79" i="1"/>
  <c r="AS76" i="1"/>
  <c r="AG75" i="1"/>
  <c r="AC75" i="1"/>
  <c r="R74" i="1"/>
  <c r="AD75" i="1"/>
  <c r="Q75" i="1"/>
  <c r="AE75" i="1"/>
  <c r="P75" i="1"/>
  <c r="AF75" i="1"/>
  <c r="O43" i="1"/>
  <c r="N43" i="1"/>
  <c r="O27" i="1"/>
  <c r="N27" i="1"/>
  <c r="O19" i="1"/>
  <c r="N19" i="1"/>
  <c r="O11" i="1"/>
  <c r="N11" i="1"/>
  <c r="AS217" i="1"/>
  <c r="L167" i="1"/>
  <c r="M167" i="1"/>
  <c r="AW155" i="1"/>
  <c r="AX127" i="1"/>
  <c r="AG87" i="1"/>
  <c r="AC87" i="1"/>
  <c r="R86" i="1"/>
  <c r="AD87" i="1"/>
  <c r="AE87" i="1"/>
  <c r="AF87" i="1"/>
  <c r="Q87" i="1"/>
  <c r="P87" i="1"/>
  <c r="AX84" i="1"/>
  <c r="O83" i="1"/>
  <c r="N83" i="1"/>
  <c r="L67" i="1"/>
  <c r="M67" i="1"/>
  <c r="L59" i="1"/>
  <c r="M59" i="1"/>
  <c r="L51" i="1"/>
  <c r="M51" i="1"/>
  <c r="L43" i="1"/>
  <c r="M43" i="1"/>
  <c r="L35" i="1"/>
  <c r="M35" i="1"/>
  <c r="L27" i="1"/>
  <c r="M27" i="1"/>
  <c r="L19" i="1"/>
  <c r="M19" i="1"/>
  <c r="L11" i="1"/>
  <c r="M11" i="1"/>
  <c r="L3" i="1"/>
  <c r="M3" i="1"/>
  <c r="AT133" i="1"/>
  <c r="AW129" i="1"/>
  <c r="AS129" i="1"/>
  <c r="N119" i="1"/>
  <c r="O111" i="1"/>
  <c r="N111" i="1"/>
  <c r="AG103" i="1"/>
  <c r="AC103" i="1"/>
  <c r="R102" i="1"/>
  <c r="AD103" i="1"/>
  <c r="AE103" i="1"/>
  <c r="Q103" i="1"/>
  <c r="AF103" i="1"/>
  <c r="P103" i="1"/>
  <c r="AG95" i="1"/>
  <c r="AC95" i="1"/>
  <c r="R94" i="1"/>
  <c r="AD95" i="1"/>
  <c r="AE95" i="1"/>
  <c r="P95" i="1"/>
  <c r="AF95" i="1"/>
  <c r="Q95" i="1"/>
  <c r="AS92" i="1"/>
  <c r="AH87" i="1"/>
  <c r="AG76" i="1"/>
  <c r="AH75" i="1"/>
  <c r="AW67" i="1"/>
  <c r="O63" i="1"/>
  <c r="AX103" i="1"/>
  <c r="AW27" i="1"/>
  <c r="AW11" i="1"/>
  <c r="AS95" i="1"/>
  <c r="AS242" i="1"/>
  <c r="M250" i="1"/>
  <c r="L250" i="1"/>
  <c r="AX249" i="1"/>
  <c r="O248" i="1"/>
  <c r="N248" i="1"/>
  <c r="AH247" i="1"/>
  <c r="AT239" i="1"/>
  <c r="AD239" i="1"/>
  <c r="AH251" i="1"/>
  <c r="AG251" i="1"/>
  <c r="AC251" i="1"/>
  <c r="AD251" i="1"/>
  <c r="AW250" i="1"/>
  <c r="AS243" i="1"/>
  <c r="AT243" i="1"/>
  <c r="N242" i="1"/>
  <c r="O242" i="1"/>
  <c r="AE242" i="1"/>
  <c r="Q242" i="1"/>
  <c r="AG242" i="1"/>
  <c r="P242" i="1"/>
  <c r="AD242" i="1"/>
  <c r="AC242" i="1"/>
  <c r="R241" i="1"/>
  <c r="AF242" i="1"/>
  <c r="AW241" i="1"/>
  <c r="AE241" i="1"/>
  <c r="AD241" i="1"/>
  <c r="N237" i="1"/>
  <c r="O237" i="1"/>
  <c r="AF234" i="1"/>
  <c r="AE234" i="1"/>
  <c r="AC234" i="1"/>
  <c r="P234" i="1"/>
  <c r="AG234" i="1"/>
  <c r="Q234" i="1"/>
  <c r="R233" i="1"/>
  <c r="AD234" i="1"/>
  <c r="AX230" i="1"/>
  <c r="AW226" i="1"/>
  <c r="AT226" i="1"/>
  <c r="AS222" i="1"/>
  <c r="N222" i="1"/>
  <c r="O222" i="1"/>
  <c r="L222" i="1"/>
  <c r="M222" i="1"/>
  <c r="AT213" i="1"/>
  <c r="AW212" i="1"/>
  <c r="AS212" i="1"/>
  <c r="AT208" i="1"/>
  <c r="AX204" i="1"/>
  <c r="AT197" i="1"/>
  <c r="AW196" i="1"/>
  <c r="AS196" i="1"/>
  <c r="AT192" i="1"/>
  <c r="AS162" i="1"/>
  <c r="AS146" i="1"/>
  <c r="AS130" i="1"/>
  <c r="AH234" i="1"/>
  <c r="N209" i="1"/>
  <c r="O201" i="1"/>
  <c r="AS251" i="1"/>
  <c r="AW251" i="1"/>
  <c r="AG249" i="1"/>
  <c r="AF249" i="1"/>
  <c r="M247" i="1"/>
  <c r="L247" i="1"/>
  <c r="M246" i="1"/>
  <c r="L246" i="1"/>
  <c r="AE233" i="1"/>
  <c r="Q233" i="1"/>
  <c r="AF233" i="1"/>
  <c r="R232" i="1"/>
  <c r="AG233" i="1"/>
  <c r="P233" i="1"/>
  <c r="AD233" i="1"/>
  <c r="AC233" i="1"/>
  <c r="M227" i="1"/>
  <c r="L227" i="1"/>
  <c r="AC198" i="1"/>
  <c r="AT187" i="1"/>
  <c r="AT179" i="1"/>
  <c r="AW167" i="1"/>
  <c r="AS167" i="1"/>
  <c r="AT250" i="1"/>
  <c r="AG244" i="1"/>
  <c r="AC244" i="1"/>
  <c r="R243" i="1"/>
  <c r="AF244" i="1"/>
  <c r="Q244" i="1"/>
  <c r="P244" i="1"/>
  <c r="AD244" i="1"/>
  <c r="AE244" i="1"/>
  <c r="M231" i="1"/>
  <c r="L231" i="1"/>
  <c r="AX225" i="1"/>
  <c r="AS224" i="1"/>
  <c r="AH214" i="1"/>
  <c r="AE214" i="1"/>
  <c r="AS214" i="1"/>
  <c r="AG214" i="1"/>
  <c r="AX214" i="1"/>
  <c r="AF214" i="1"/>
  <c r="M180" i="1"/>
  <c r="L180" i="1"/>
  <c r="AC177" i="1"/>
  <c r="AG172" i="1"/>
  <c r="AC172" i="1"/>
  <c r="R171" i="1"/>
  <c r="AD172" i="1"/>
  <c r="AF172" i="1"/>
  <c r="P172" i="1"/>
  <c r="Q172" i="1"/>
  <c r="AH172" i="1"/>
  <c r="AE172" i="1"/>
  <c r="L238" i="1"/>
  <c r="M238" i="1"/>
  <c r="AE221" i="1"/>
  <c r="Q221" i="1"/>
  <c r="AF221" i="1"/>
  <c r="R220" i="1"/>
  <c r="AC221" i="1"/>
  <c r="AD221" i="1"/>
  <c r="AG221" i="1"/>
  <c r="P221" i="1"/>
  <c r="AW213" i="1"/>
  <c r="AW198" i="1"/>
  <c r="AH245" i="1"/>
  <c r="AE245" i="1"/>
  <c r="AG245" i="1"/>
  <c r="AC245" i="1"/>
  <c r="AH157" i="1"/>
  <c r="AC157" i="1"/>
  <c r="AH141" i="1"/>
  <c r="AC141" i="1"/>
  <c r="AX134" i="1"/>
  <c r="AS122" i="1"/>
  <c r="AW122" i="1"/>
  <c r="AT120" i="1"/>
  <c r="AT118" i="1"/>
  <c r="AS106" i="1"/>
  <c r="AW106" i="1"/>
  <c r="AT104" i="1"/>
  <c r="AT102" i="1"/>
  <c r="AS188" i="1"/>
  <c r="AG168" i="1"/>
  <c r="AC168" i="1"/>
  <c r="R167" i="1"/>
  <c r="AD168" i="1"/>
  <c r="AE168" i="1"/>
  <c r="AF168" i="1"/>
  <c r="Q168" i="1"/>
  <c r="AW168" i="1"/>
  <c r="P168" i="1"/>
  <c r="AT162" i="1"/>
  <c r="AC161" i="1"/>
  <c r="AG161" i="1"/>
  <c r="AT153" i="1"/>
  <c r="AE149" i="1"/>
  <c r="AX147" i="1"/>
  <c r="AH146" i="1"/>
  <c r="AD145" i="1"/>
  <c r="AF143" i="1"/>
  <c r="AC143" i="1"/>
  <c r="Q143" i="1"/>
  <c r="R142" i="1"/>
  <c r="AE143" i="1"/>
  <c r="AG143" i="1"/>
  <c r="AD143" i="1"/>
  <c r="P143" i="1"/>
  <c r="N139" i="1"/>
  <c r="O139" i="1"/>
  <c r="AX137" i="1"/>
  <c r="AT130" i="1"/>
  <c r="AC129" i="1"/>
  <c r="AG129" i="1"/>
  <c r="O123" i="1"/>
  <c r="N123" i="1"/>
  <c r="O107" i="1"/>
  <c r="N107" i="1"/>
  <c r="AX98" i="1"/>
  <c r="AS90" i="1"/>
  <c r="AW90" i="1"/>
  <c r="AT86" i="1"/>
  <c r="AT75" i="1"/>
  <c r="AS74" i="1"/>
  <c r="AW74" i="1"/>
  <c r="AT70" i="1"/>
  <c r="AX66" i="1"/>
  <c r="AT59" i="1"/>
  <c r="AW58" i="1"/>
  <c r="AS58" i="1"/>
  <c r="AT54" i="1"/>
  <c r="AX50" i="1"/>
  <c r="AT43" i="1"/>
  <c r="AW42" i="1"/>
  <c r="AS42" i="1"/>
  <c r="AT38" i="1"/>
  <c r="AT27" i="1"/>
  <c r="AS26" i="1"/>
  <c r="AW26" i="1"/>
  <c r="AT22" i="1"/>
  <c r="AT11" i="1"/>
  <c r="AS10" i="1"/>
  <c r="AW10" i="1"/>
  <c r="AT6" i="1"/>
  <c r="AG107" i="1"/>
  <c r="AC107" i="1"/>
  <c r="R106" i="1"/>
  <c r="AD107" i="1"/>
  <c r="Q107" i="1"/>
  <c r="AF107" i="1"/>
  <c r="P107" i="1"/>
  <c r="AE107" i="1"/>
  <c r="O197" i="1"/>
  <c r="N197" i="1"/>
  <c r="AX168" i="1"/>
  <c r="AF165" i="1"/>
  <c r="N162" i="1"/>
  <c r="O162" i="1"/>
  <c r="L159" i="1"/>
  <c r="M159" i="1"/>
  <c r="AS157" i="1"/>
  <c r="AW156" i="1"/>
  <c r="AX151" i="1"/>
  <c r="AG149" i="1"/>
  <c r="AT141" i="1"/>
  <c r="AX140" i="1"/>
  <c r="AW135" i="1"/>
  <c r="AT135" i="1"/>
  <c r="AC133" i="1"/>
  <c r="AE130" i="1"/>
  <c r="Q130" i="1"/>
  <c r="AC130" i="1"/>
  <c r="AD130" i="1"/>
  <c r="P130" i="1"/>
  <c r="AG130" i="1"/>
  <c r="AF130" i="1"/>
  <c r="R129" i="1"/>
  <c r="AW125" i="1"/>
  <c r="AG115" i="1"/>
  <c r="AC115" i="1"/>
  <c r="R114" i="1"/>
  <c r="AD115" i="1"/>
  <c r="Q115" i="1"/>
  <c r="AF115" i="1"/>
  <c r="P115" i="1"/>
  <c r="AE115" i="1"/>
  <c r="AW115" i="1"/>
  <c r="AS236" i="1"/>
  <c r="AW228" i="1"/>
  <c r="AX184" i="1"/>
  <c r="O184" i="1"/>
  <c r="N184" i="1"/>
  <c r="L163" i="1"/>
  <c r="M163" i="1"/>
  <c r="AF157" i="1"/>
  <c r="M150" i="1"/>
  <c r="L150" i="1"/>
  <c r="AE150" i="1"/>
  <c r="Q150" i="1"/>
  <c r="AC150" i="1"/>
  <c r="AD150" i="1"/>
  <c r="P150" i="1"/>
  <c r="R149" i="1"/>
  <c r="AG150" i="1"/>
  <c r="AF150" i="1"/>
  <c r="N147" i="1"/>
  <c r="O147" i="1"/>
  <c r="AH143" i="1"/>
  <c r="AD141" i="1"/>
  <c r="AF131" i="1"/>
  <c r="AC131" i="1"/>
  <c r="Q131" i="1"/>
  <c r="R130" i="1"/>
  <c r="AE131" i="1"/>
  <c r="AG131" i="1"/>
  <c r="AD131" i="1"/>
  <c r="P131" i="1"/>
  <c r="O205" i="1"/>
  <c r="N205" i="1"/>
  <c r="N176" i="1"/>
  <c r="AH166" i="1"/>
  <c r="AS160" i="1"/>
  <c r="AW159" i="1"/>
  <c r="AS159" i="1"/>
  <c r="AX155" i="1"/>
  <c r="AS148" i="1"/>
  <c r="AX172" i="1"/>
  <c r="AE138" i="1"/>
  <c r="Q138" i="1"/>
  <c r="AC138" i="1"/>
  <c r="AD138" i="1"/>
  <c r="P138" i="1"/>
  <c r="AF138" i="1"/>
  <c r="R137" i="1"/>
  <c r="AG138" i="1"/>
  <c r="AT138" i="1"/>
  <c r="AH119" i="1"/>
  <c r="M119" i="1"/>
  <c r="L119" i="1"/>
  <c r="AH107" i="1"/>
  <c r="P155" i="1"/>
  <c r="Q155" i="1"/>
  <c r="AW143" i="1"/>
  <c r="AS143" i="1"/>
  <c r="AS132" i="1"/>
  <c r="AF84" i="1"/>
  <c r="AG71" i="1"/>
  <c r="AC71" i="1"/>
  <c r="R70" i="1"/>
  <c r="AD71" i="1"/>
  <c r="AF71" i="1"/>
  <c r="P71" i="1"/>
  <c r="AE71" i="1"/>
  <c r="AS71" i="1"/>
  <c r="AH71" i="1"/>
  <c r="Q71" i="1"/>
  <c r="AG55" i="1"/>
  <c r="AC55" i="1"/>
  <c r="R54" i="1"/>
  <c r="AD55" i="1"/>
  <c r="AF55" i="1"/>
  <c r="P55" i="1"/>
  <c r="AE55" i="1"/>
  <c r="AS55" i="1"/>
  <c r="AH55" i="1"/>
  <c r="Q55" i="1"/>
  <c r="AG39" i="1"/>
  <c r="AC39" i="1"/>
  <c r="R38" i="1"/>
  <c r="AD39" i="1"/>
  <c r="AF39" i="1"/>
  <c r="P39" i="1"/>
  <c r="AS39" i="1"/>
  <c r="AE39" i="1"/>
  <c r="AH39" i="1"/>
  <c r="Q39" i="1"/>
  <c r="AG23" i="1"/>
  <c r="AC23" i="1"/>
  <c r="R22" i="1"/>
  <c r="AD23" i="1"/>
  <c r="AF23" i="1"/>
  <c r="P23" i="1"/>
  <c r="AH23" i="1"/>
  <c r="Q23" i="1"/>
  <c r="AE23" i="1"/>
  <c r="AS23" i="1"/>
  <c r="AG7" i="1"/>
  <c r="AC7" i="1"/>
  <c r="R6" i="1"/>
  <c r="AD7" i="1"/>
  <c r="AF7" i="1"/>
  <c r="P7" i="1"/>
  <c r="AE7" i="1"/>
  <c r="AS7" i="1"/>
  <c r="AH7" i="1"/>
  <c r="Q7" i="1"/>
  <c r="M225" i="1"/>
  <c r="L225" i="1"/>
  <c r="AE225" i="1"/>
  <c r="Q225" i="1"/>
  <c r="AF225" i="1"/>
  <c r="R224" i="1"/>
  <c r="AD225" i="1"/>
  <c r="P225" i="1"/>
  <c r="AC225" i="1"/>
  <c r="AG225" i="1"/>
  <c r="L138" i="1"/>
  <c r="N47" i="1"/>
  <c r="O31" i="1"/>
  <c r="N15" i="1"/>
  <c r="AS177" i="1"/>
  <c r="M154" i="1"/>
  <c r="L154" i="1"/>
  <c r="AE154" i="1"/>
  <c r="Q154" i="1"/>
  <c r="AC154" i="1"/>
  <c r="AD154" i="1"/>
  <c r="P154" i="1"/>
  <c r="AF154" i="1"/>
  <c r="R153" i="1"/>
  <c r="AG154" i="1"/>
  <c r="AT139" i="1"/>
  <c r="AS104" i="1"/>
  <c r="AH100" i="1"/>
  <c r="AE100" i="1"/>
  <c r="AC92" i="1"/>
  <c r="AS75" i="1"/>
  <c r="L75" i="1"/>
  <c r="M75" i="1"/>
  <c r="O67" i="1"/>
  <c r="N67" i="1"/>
  <c r="AS51" i="1"/>
  <c r="AW39" i="1"/>
  <c r="AS35" i="1"/>
  <c r="AW23" i="1"/>
  <c r="AW7" i="1"/>
  <c r="AW169" i="1"/>
  <c r="L135" i="1"/>
  <c r="M135" i="1"/>
  <c r="AW127" i="1"/>
  <c r="AX115" i="1"/>
  <c r="AX107" i="1"/>
  <c r="AG100" i="1"/>
  <c r="AW95" i="1"/>
  <c r="M87" i="1"/>
  <c r="L87" i="1"/>
  <c r="AS84" i="1"/>
  <c r="AG83" i="1"/>
  <c r="AC83" i="1"/>
  <c r="R82" i="1"/>
  <c r="AD83" i="1"/>
  <c r="Q83" i="1"/>
  <c r="AF83" i="1"/>
  <c r="AE83" i="1"/>
  <c r="AW83" i="1"/>
  <c r="P83" i="1"/>
  <c r="AW76" i="1"/>
  <c r="AW75" i="1"/>
  <c r="AX213" i="1"/>
  <c r="AT154" i="1"/>
  <c r="AH134" i="1"/>
  <c r="AW133" i="1"/>
  <c r="AS133" i="1"/>
  <c r="AS128" i="1"/>
  <c r="L126" i="1"/>
  <c r="O119" i="1"/>
  <c r="AS103" i="1"/>
  <c r="M103" i="1"/>
  <c r="L103" i="1"/>
  <c r="M95" i="1"/>
  <c r="L95" i="1"/>
  <c r="O91" i="1"/>
  <c r="N91" i="1"/>
  <c r="AW84" i="1"/>
  <c r="AC76" i="1"/>
  <c r="AX71" i="1"/>
  <c r="AX31" i="1"/>
  <c r="AW51" i="1"/>
  <c r="AS3" i="1"/>
  <c r="N251" i="1"/>
  <c r="O251" i="1"/>
  <c r="AE250" i="1"/>
  <c r="Q250" i="1"/>
  <c r="AG250" i="1"/>
  <c r="P250" i="1"/>
  <c r="AF250" i="1"/>
  <c r="R249" i="1"/>
  <c r="AD250" i="1"/>
  <c r="AC250" i="1"/>
  <c r="R250" i="1"/>
  <c r="N230" i="1"/>
  <c r="O230" i="1"/>
  <c r="L230" i="1"/>
  <c r="AW220" i="1"/>
  <c r="AS220" i="1"/>
  <c r="O250" i="1"/>
  <c r="AT240" i="1"/>
  <c r="AX240" i="1"/>
  <c r="AD249" i="1"/>
  <c r="AH221" i="1"/>
  <c r="AX221" i="1"/>
  <c r="AG209" i="1"/>
  <c r="AC209" i="1"/>
  <c r="R208" i="1"/>
  <c r="AD209" i="1"/>
  <c r="AH209" i="1"/>
  <c r="Q209" i="1"/>
  <c r="AF209" i="1"/>
  <c r="P209" i="1"/>
  <c r="AE209" i="1"/>
  <c r="AG193" i="1"/>
  <c r="AC193" i="1"/>
  <c r="R192" i="1"/>
  <c r="AD193" i="1"/>
  <c r="AH193" i="1"/>
  <c r="Q193" i="1"/>
  <c r="AF193" i="1"/>
  <c r="P193" i="1"/>
  <c r="AW193" i="1"/>
  <c r="AE193" i="1"/>
  <c r="AW175" i="1"/>
  <c r="AS175" i="1"/>
  <c r="AH242" i="1"/>
  <c r="AT242" i="1"/>
  <c r="AG231" i="1"/>
  <c r="AC231" i="1"/>
  <c r="R230" i="1"/>
  <c r="AE231" i="1"/>
  <c r="P231" i="1"/>
  <c r="AD231" i="1"/>
  <c r="AF231" i="1"/>
  <c r="AH231" i="1"/>
  <c r="Q231" i="1"/>
  <c r="L226" i="1"/>
  <c r="O221" i="1"/>
  <c r="N221" i="1"/>
  <c r="AX201" i="1"/>
  <c r="AH149" i="1"/>
  <c r="AW149" i="1"/>
  <c r="AS114" i="1"/>
  <c r="AW114" i="1"/>
  <c r="O115" i="1"/>
  <c r="N115" i="1"/>
  <c r="AS82" i="1"/>
  <c r="AW82" i="1"/>
  <c r="AS34" i="1"/>
  <c r="AW34" i="1"/>
  <c r="AS18" i="1"/>
  <c r="AW18" i="1"/>
  <c r="AS2" i="1"/>
  <c r="AW2" i="1"/>
  <c r="AE162" i="1"/>
  <c r="Q162" i="1"/>
  <c r="AC162" i="1"/>
  <c r="AD162" i="1"/>
  <c r="P162" i="1"/>
  <c r="AG162" i="1"/>
  <c r="AF162" i="1"/>
  <c r="R161" i="1"/>
  <c r="AD149" i="1"/>
  <c r="N130" i="1"/>
  <c r="O130" i="1"/>
  <c r="M123" i="1"/>
  <c r="L123" i="1"/>
  <c r="AW209" i="1"/>
  <c r="AW225" i="1"/>
  <c r="AW197" i="1"/>
  <c r="M184" i="1"/>
  <c r="L184" i="1"/>
  <c r="L131" i="1"/>
  <c r="M131" i="1"/>
  <c r="AH120" i="1"/>
  <c r="AF120" i="1"/>
  <c r="AG120" i="1"/>
  <c r="AX120" i="1"/>
  <c r="AG99" i="1"/>
  <c r="AC99" i="1"/>
  <c r="R98" i="1"/>
  <c r="AD99" i="1"/>
  <c r="Q99" i="1"/>
  <c r="P99" i="1"/>
  <c r="AF99" i="1"/>
  <c r="AE99" i="1"/>
  <c r="AG63" i="1"/>
  <c r="AC63" i="1"/>
  <c r="R62" i="1"/>
  <c r="AD63" i="1"/>
  <c r="AF63" i="1"/>
  <c r="P63" i="1"/>
  <c r="AS63" i="1"/>
  <c r="Q63" i="1"/>
  <c r="AE63" i="1"/>
  <c r="AH63" i="1"/>
  <c r="AG47" i="1"/>
  <c r="AC47" i="1"/>
  <c r="R46" i="1"/>
  <c r="AD47" i="1"/>
  <c r="AF47" i="1"/>
  <c r="P47" i="1"/>
  <c r="AS47" i="1"/>
  <c r="Q47" i="1"/>
  <c r="AE47" i="1"/>
  <c r="AH47" i="1"/>
  <c r="AG15" i="1"/>
  <c r="AC15" i="1"/>
  <c r="R14" i="1"/>
  <c r="AD15" i="1"/>
  <c r="AF15" i="1"/>
  <c r="P15" i="1"/>
  <c r="AH15" i="1"/>
  <c r="Q15" i="1"/>
  <c r="AE15" i="1"/>
  <c r="AS15" i="1"/>
  <c r="O225" i="1"/>
  <c r="N225" i="1"/>
  <c r="O154" i="1"/>
  <c r="N154" i="1"/>
  <c r="AF135" i="1"/>
  <c r="AC135" i="1"/>
  <c r="Q135" i="1"/>
  <c r="R134" i="1"/>
  <c r="AE135" i="1"/>
  <c r="AG135" i="1"/>
  <c r="AD135" i="1"/>
  <c r="P135" i="1"/>
  <c r="AW120" i="1"/>
  <c r="O75" i="1"/>
  <c r="N75" i="1"/>
  <c r="O59" i="1"/>
  <c r="N59" i="1"/>
  <c r="AW47" i="1"/>
  <c r="O3" i="1"/>
  <c r="N3" i="1"/>
  <c r="AX217" i="1"/>
  <c r="AS169" i="1"/>
  <c r="AH79" i="1"/>
  <c r="AG67" i="1"/>
  <c r="AC67" i="1"/>
  <c r="R66" i="1"/>
  <c r="AD67" i="1"/>
  <c r="Q67" i="1"/>
  <c r="AF67" i="1"/>
  <c r="P67" i="1"/>
  <c r="AE67" i="1"/>
  <c r="AG43" i="1"/>
  <c r="AC43" i="1"/>
  <c r="R42" i="1"/>
  <c r="AD43" i="1"/>
  <c r="AE43" i="1"/>
  <c r="Q43" i="1"/>
  <c r="AF43" i="1"/>
  <c r="P43" i="1"/>
  <c r="AG27" i="1"/>
  <c r="AC27" i="1"/>
  <c r="R26" i="1"/>
  <c r="AD27" i="1"/>
  <c r="AE27" i="1"/>
  <c r="Q27" i="1"/>
  <c r="AF27" i="1"/>
  <c r="P27" i="1"/>
  <c r="AG11" i="1"/>
  <c r="AC11" i="1"/>
  <c r="R10" i="1"/>
  <c r="AD11" i="1"/>
  <c r="AE11" i="1"/>
  <c r="Q11" i="1"/>
  <c r="AF11" i="1"/>
  <c r="P11" i="1"/>
  <c r="M111" i="1"/>
  <c r="L111" i="1"/>
  <c r="N63" i="1"/>
  <c r="AW3" i="1"/>
  <c r="AH19" i="1"/>
  <c r="AX15" i="1"/>
  <c r="AH67" i="1"/>
  <c r="AS246" i="1"/>
  <c r="M251" i="1"/>
  <c r="L251" i="1"/>
  <c r="AS229" i="1"/>
  <c r="L248" i="1"/>
  <c r="M248" i="1"/>
  <c r="AS247" i="1"/>
  <c r="AX239" i="1"/>
  <c r="P251" i="1"/>
  <c r="R247" i="1"/>
  <c r="AG241" i="1"/>
  <c r="N234" i="1"/>
  <c r="O234" i="1"/>
  <c r="M234" i="1"/>
  <c r="L234" i="1"/>
  <c r="AF230" i="1"/>
  <c r="AE230" i="1"/>
  <c r="AC230" i="1"/>
  <c r="P230" i="1"/>
  <c r="AG230" i="1"/>
  <c r="Q230" i="1"/>
  <c r="R229" i="1"/>
  <c r="AD230" i="1"/>
  <c r="AX226" i="1"/>
  <c r="AW222" i="1"/>
  <c r="AT222" i="1"/>
  <c r="AT217" i="1"/>
  <c r="AS216" i="1"/>
  <c r="AW216" i="1"/>
  <c r="AX208" i="1"/>
  <c r="AT201" i="1"/>
  <c r="AS200" i="1"/>
  <c r="AW200" i="1"/>
  <c r="AT198" i="1"/>
  <c r="AX192" i="1"/>
  <c r="AS142" i="1"/>
  <c r="AH233" i="1"/>
  <c r="AX233" i="1"/>
  <c r="O229" i="1"/>
  <c r="N229" i="1"/>
  <c r="L229" i="1"/>
  <c r="AX228" i="1"/>
  <c r="R226" i="1"/>
  <c r="AX223" i="1"/>
  <c r="N217" i="1"/>
  <c r="O209" i="1"/>
  <c r="AT251" i="1"/>
  <c r="N247" i="1"/>
  <c r="O247" i="1"/>
  <c r="R242" i="1"/>
  <c r="AH222" i="1"/>
  <c r="AX187" i="1"/>
  <c r="AT184" i="1"/>
  <c r="AW183" i="1"/>
  <c r="AS183" i="1"/>
  <c r="AX179" i="1"/>
  <c r="AS171" i="1"/>
  <c r="AW171" i="1"/>
  <c r="AT169" i="1"/>
  <c r="L244" i="1"/>
  <c r="M244" i="1"/>
  <c r="AG235" i="1"/>
  <c r="AC235" i="1"/>
  <c r="R234" i="1"/>
  <c r="AE235" i="1"/>
  <c r="P235" i="1"/>
  <c r="AD235" i="1"/>
  <c r="AH235" i="1"/>
  <c r="AF235" i="1"/>
  <c r="Q235" i="1"/>
  <c r="AX231" i="1"/>
  <c r="M230" i="1"/>
  <c r="AW223" i="1"/>
  <c r="P223" i="1"/>
  <c r="AX193" i="1"/>
  <c r="L172" i="1"/>
  <c r="M172" i="1"/>
  <c r="AC169" i="1"/>
  <c r="AT235" i="1"/>
  <c r="O235" i="1"/>
  <c r="N235" i="1"/>
  <c r="AH229" i="1"/>
  <c r="AT229" i="1"/>
  <c r="M221" i="1"/>
  <c r="L221" i="1"/>
  <c r="AS197" i="1"/>
  <c r="AX246" i="1"/>
  <c r="AW229" i="1"/>
  <c r="AX162" i="1"/>
  <c r="AH153" i="1"/>
  <c r="AC153" i="1"/>
  <c r="AX146" i="1"/>
  <c r="AH137" i="1"/>
  <c r="AC137" i="1"/>
  <c r="AX130" i="1"/>
  <c r="AH125" i="1"/>
  <c r="AE125" i="1"/>
  <c r="AC125" i="1"/>
  <c r="AX118" i="1"/>
  <c r="AW110" i="1"/>
  <c r="AS110" i="1"/>
  <c r="AX102" i="1"/>
  <c r="AS238" i="1"/>
  <c r="AW238" i="1"/>
  <c r="AH206" i="1"/>
  <c r="AE206" i="1"/>
  <c r="AG206" i="1"/>
  <c r="AF206" i="1"/>
  <c r="AX206" i="1"/>
  <c r="AW188" i="1"/>
  <c r="M188" i="1"/>
  <c r="L188" i="1"/>
  <c r="N180" i="1"/>
  <c r="AG176" i="1"/>
  <c r="AC176" i="1"/>
  <c r="R175" i="1"/>
  <c r="AD176" i="1"/>
  <c r="P176" i="1"/>
  <c r="AE176" i="1"/>
  <c r="Q176" i="1"/>
  <c r="AW176" i="1"/>
  <c r="AF176" i="1"/>
  <c r="L168" i="1"/>
  <c r="M168" i="1"/>
  <c r="AW163" i="1"/>
  <c r="AT163" i="1"/>
  <c r="AW162" i="1"/>
  <c r="AF161" i="1"/>
  <c r="AE158" i="1"/>
  <c r="Q158" i="1"/>
  <c r="AC158" i="1"/>
  <c r="AD158" i="1"/>
  <c r="P158" i="1"/>
  <c r="AG158" i="1"/>
  <c r="AF158" i="1"/>
  <c r="R157" i="1"/>
  <c r="AT158" i="1"/>
  <c r="L155" i="1"/>
  <c r="M155" i="1"/>
  <c r="AS153" i="1"/>
  <c r="M146" i="1"/>
  <c r="L146" i="1"/>
  <c r="O142" i="1"/>
  <c r="N142" i="1"/>
  <c r="AW137" i="1"/>
  <c r="AW130" i="1"/>
  <c r="AF129" i="1"/>
  <c r="AE126" i="1"/>
  <c r="Q126" i="1"/>
  <c r="AC126" i="1"/>
  <c r="AD126" i="1"/>
  <c r="P126" i="1"/>
  <c r="AG126" i="1"/>
  <c r="AF126" i="1"/>
  <c r="R125" i="1"/>
  <c r="AT126" i="1"/>
  <c r="AE120" i="1"/>
  <c r="AE104" i="1"/>
  <c r="AT95" i="1"/>
  <c r="AW94" i="1"/>
  <c r="AS94" i="1"/>
  <c r="AT92" i="1"/>
  <c r="AX86" i="1"/>
  <c r="AT79" i="1"/>
  <c r="AW78" i="1"/>
  <c r="AS78" i="1"/>
  <c r="AT76" i="1"/>
  <c r="AX70" i="1"/>
  <c r="AT63" i="1"/>
  <c r="AS62" i="1"/>
  <c r="AW62" i="1"/>
  <c r="AX54" i="1"/>
  <c r="AT47" i="1"/>
  <c r="AW46" i="1"/>
  <c r="AS46" i="1"/>
  <c r="AX38" i="1"/>
  <c r="AT31" i="1"/>
  <c r="AW30" i="1"/>
  <c r="AS30" i="1"/>
  <c r="AX22" i="1"/>
  <c r="AT15" i="1"/>
  <c r="AW14" i="1"/>
  <c r="AS14" i="1"/>
  <c r="AX6" i="1"/>
  <c r="L107" i="1"/>
  <c r="M107" i="1"/>
  <c r="N213" i="1"/>
  <c r="AS205" i="1"/>
  <c r="AS176" i="1"/>
  <c r="AD165" i="1"/>
  <c r="N159" i="1"/>
  <c r="O159" i="1"/>
  <c r="AH151" i="1"/>
  <c r="AF149" i="1"/>
  <c r="O146" i="1"/>
  <c r="N146" i="1"/>
  <c r="L143" i="1"/>
  <c r="M143" i="1"/>
  <c r="AW140" i="1"/>
  <c r="AG133" i="1"/>
  <c r="AG123" i="1"/>
  <c r="AC123" i="1"/>
  <c r="R122" i="1"/>
  <c r="AD123" i="1"/>
  <c r="Q123" i="1"/>
  <c r="AF123" i="1"/>
  <c r="P123" i="1"/>
  <c r="AE123" i="1"/>
  <c r="AD120" i="1"/>
  <c r="M115" i="1"/>
  <c r="L115" i="1"/>
  <c r="AD104" i="1"/>
  <c r="AT236" i="1"/>
  <c r="Q227" i="1"/>
  <c r="AW206" i="1"/>
  <c r="AS184" i="1"/>
  <c r="AX176" i="1"/>
  <c r="M166" i="1"/>
  <c r="L166" i="1"/>
  <c r="AE166" i="1"/>
  <c r="Q166" i="1"/>
  <c r="AC166" i="1"/>
  <c r="AD166" i="1"/>
  <c r="P166" i="1"/>
  <c r="R165" i="1"/>
  <c r="AG166" i="1"/>
  <c r="AF166" i="1"/>
  <c r="N163" i="1"/>
  <c r="O163" i="1"/>
  <c r="AH159" i="1"/>
  <c r="AD157" i="1"/>
  <c r="AF147" i="1"/>
  <c r="AC147" i="1"/>
  <c r="Q147" i="1"/>
  <c r="R146" i="1"/>
  <c r="AE147" i="1"/>
  <c r="AG147" i="1"/>
  <c r="AD147" i="1"/>
  <c r="P147" i="1"/>
  <c r="AH142" i="1"/>
  <c r="N134" i="1"/>
  <c r="O134" i="1"/>
  <c r="O176" i="1"/>
  <c r="AT166" i="1"/>
  <c r="AT148" i="1"/>
  <c r="AX148" i="1"/>
  <c r="R138" i="1"/>
  <c r="AS237" i="1"/>
  <c r="AX198" i="1"/>
  <c r="AX119" i="1"/>
  <c r="AW103" i="1"/>
  <c r="AX144" i="1"/>
  <c r="AT132" i="1"/>
  <c r="AX132" i="1"/>
  <c r="O99" i="1"/>
  <c r="N99" i="1"/>
  <c r="AW92" i="1"/>
  <c r="AD84" i="1"/>
  <c r="O79" i="1"/>
  <c r="N79" i="1"/>
  <c r="M71" i="1"/>
  <c r="L71" i="1"/>
  <c r="M55" i="1"/>
  <c r="L55" i="1"/>
  <c r="M39" i="1"/>
  <c r="L39" i="1"/>
  <c r="M23" i="1"/>
  <c r="L23" i="1"/>
  <c r="M7" i="1"/>
  <c r="L7" i="1"/>
  <c r="AX165" i="1"/>
  <c r="M138" i="1"/>
  <c r="O47" i="1"/>
  <c r="N23" i="1"/>
  <c r="O15" i="1"/>
  <c r="AX177" i="1"/>
  <c r="AF167" i="1"/>
  <c r="AD167" i="1"/>
  <c r="AC167" i="1"/>
  <c r="Q167" i="1"/>
  <c r="R166" i="1"/>
  <c r="AG167" i="1"/>
  <c r="AH167" i="1"/>
  <c r="AE167" i="1"/>
  <c r="P167" i="1"/>
  <c r="AH150" i="1"/>
  <c r="AF92" i="1"/>
  <c r="O87" i="1"/>
  <c r="N87" i="1"/>
  <c r="AW63" i="1"/>
  <c r="O51" i="1"/>
  <c r="N51" i="1"/>
  <c r="O35" i="1"/>
  <c r="N35" i="1"/>
  <c r="AW217" i="1"/>
  <c r="AX169" i="1"/>
  <c r="N167" i="1"/>
  <c r="O167" i="1"/>
  <c r="N135" i="1"/>
  <c r="O135" i="1"/>
  <c r="AS115" i="1"/>
  <c r="AH112" i="1"/>
  <c r="AG112" i="1"/>
  <c r="AF112" i="1"/>
  <c r="AS107" i="1"/>
  <c r="O103" i="1"/>
  <c r="N103" i="1"/>
  <c r="AC100" i="1"/>
  <c r="O95" i="1"/>
  <c r="N95" i="1"/>
  <c r="M83" i="1"/>
  <c r="L83" i="1"/>
  <c r="AS79" i="1"/>
  <c r="AX67" i="1"/>
  <c r="AX59" i="1"/>
  <c r="AX51" i="1"/>
  <c r="AX43" i="1"/>
  <c r="AX35" i="1"/>
  <c r="AX27" i="1"/>
  <c r="AX19" i="1"/>
  <c r="AX11" i="1"/>
  <c r="AX3" i="1"/>
  <c r="AH154" i="1"/>
  <c r="AT134" i="1"/>
  <c r="M126" i="1"/>
  <c r="AW123" i="1"/>
  <c r="AH115" i="1"/>
  <c r="AG111" i="1"/>
  <c r="AC111" i="1"/>
  <c r="R110" i="1"/>
  <c r="AD111" i="1"/>
  <c r="AE111" i="1"/>
  <c r="AF111" i="1"/>
  <c r="Q111" i="1"/>
  <c r="P111" i="1"/>
  <c r="AH103" i="1"/>
  <c r="AG91" i="1"/>
  <c r="AC91" i="1"/>
  <c r="R90" i="1"/>
  <c r="AD91" i="1"/>
  <c r="Q91" i="1"/>
  <c r="P91" i="1"/>
  <c r="AF91" i="1"/>
  <c r="AE91" i="1"/>
  <c r="AF76" i="1"/>
  <c r="AW59" i="1"/>
  <c r="AS59" i="1"/>
  <c r="AW19" i="1"/>
  <c r="AW35" i="1"/>
  <c r="AX7" i="1"/>
  <c r="AH43" i="1"/>
  <c r="AH51" i="1"/>
  <c r="AX79" i="1"/>
  <c r="AH3" i="1"/>
</calcChain>
</file>

<file path=xl/sharedStrings.xml><?xml version="1.0" encoding="utf-8"?>
<sst xmlns="http://schemas.openxmlformats.org/spreadsheetml/2006/main" count="300" uniqueCount="300">
  <si>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</si>
  <si>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</si>
  <si>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</si>
  <si>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</si>
  <si>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</si>
  <si>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</si>
  <si>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</si>
  <si>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</si>
  <si>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</si>
  <si>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</si>
  <si>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</si>
  <si>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</si>
  <si>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</si>
  <si>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</si>
  <si>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</si>
  <si>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</si>
  <si>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</si>
  <si>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</si>
  <si>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</si>
  <si>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</si>
  <si>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</si>
  <si>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</si>
  <si>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</si>
  <si>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</si>
  <si>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</si>
  <si>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</si>
  <si>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</si>
  <si>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</si>
  <si>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</si>
  <si>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</si>
  <si>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</si>
  <si>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</si>
  <si>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</si>
  <si>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</si>
  <si>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</si>
  <si>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</si>
  <si>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</si>
  <si>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</si>
  <si>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</si>
  <si>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</si>
  <si>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</si>
  <si>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</si>
  <si>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</si>
  <si>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</si>
  <si>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</si>
  <si>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</si>
  <si>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</si>
  <si>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</si>
  <si>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</si>
  <si>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</si>
  <si>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APLAPOLLO</t>
  </si>
  <si>
    <t>ADVENZYMES</t>
  </si>
  <si>
    <t>AEGISCHEM</t>
  </si>
  <si>
    <t>AFFLE</t>
  </si>
  <si>
    <t>ALKYLAMINE</t>
  </si>
  <si>
    <t>ALLCARGO</t>
  </si>
  <si>
    <t>AMBER</t>
  </si>
  <si>
    <t>ARVINDFASN</t>
  </si>
  <si>
    <t>ASAHIINDIA</t>
  </si>
  <si>
    <t>ASHOKA</t>
  </si>
  <si>
    <t>ASTERDM</t>
  </si>
  <si>
    <t>ASTRAZEN</t>
  </si>
  <si>
    <t>AVANTIFEED</t>
  </si>
  <si>
    <t>BASF</t>
  </si>
  <si>
    <t>BEML</t>
  </si>
  <si>
    <t>BSE</t>
  </si>
  <si>
    <t>BAJAJCON</t>
  </si>
  <si>
    <t>BAJAJELEC</t>
  </si>
  <si>
    <t>BALMLAWRIE</t>
  </si>
  <si>
    <t>BALRAMCHIN</t>
  </si>
  <si>
    <t>MAHABANK</t>
  </si>
  <si>
    <t>BDL</t>
  </si>
  <si>
    <t>BHARATRAS</t>
  </si>
  <si>
    <t>BIRLACORPN</t>
  </si>
  <si>
    <t>BSOFT</t>
  </si>
  <si>
    <t>BLISSGVS</t>
  </si>
  <si>
    <t>BLUESTARCO</t>
  </si>
  <si>
    <t>BOMDYEING</t>
  </si>
  <si>
    <t>BRIGADE</t>
  </si>
  <si>
    <t>CARERATING</t>
  </si>
  <si>
    <t>CCL</t>
  </si>
  <si>
    <t>CSBBANK</t>
  </si>
  <si>
    <t>CANFINHOME</t>
  </si>
  <si>
    <t>CAPLIPOINT</t>
  </si>
  <si>
    <t>CGCL</t>
  </si>
  <si>
    <t>CARBORUNIV</t>
  </si>
  <si>
    <t>CEATLTD</t>
  </si>
  <si>
    <t>CDSL</t>
  </si>
  <si>
    <t>CENTURYPLY</t>
  </si>
  <si>
    <t>CENTURYTEX</t>
  </si>
  <si>
    <t>CERA</t>
  </si>
  <si>
    <t>CHAMBLFERT</t>
  </si>
  <si>
    <t>CHENNPETRO</t>
  </si>
  <si>
    <t>COCHINSHIP</t>
  </si>
  <si>
    <t>CYIENT</t>
  </si>
  <si>
    <t>DBCORP</t>
  </si>
  <si>
    <t>DCBBANK</t>
  </si>
  <si>
    <t>DCMSHRIRAM</t>
  </si>
  <si>
    <t>DEEPAKNTR</t>
  </si>
  <si>
    <t>DELTACORP</t>
  </si>
  <si>
    <t>DHANUKA</t>
  </si>
  <si>
    <t>DBL</t>
  </si>
  <si>
    <t>DISHTV</t>
  </si>
  <si>
    <t>DCAL</t>
  </si>
  <si>
    <t>DIXON</t>
  </si>
  <si>
    <t>EIDPARRY</t>
  </si>
  <si>
    <t>ESABINDIA</t>
  </si>
  <si>
    <t>ELGIEQUIP</t>
  </si>
  <si>
    <t>ENGINERSIN</t>
  </si>
  <si>
    <t>EQUITAS</t>
  </si>
  <si>
    <t>ESSELPACK</t>
  </si>
  <si>
    <t>FDC</t>
  </si>
  <si>
    <t>FINEORG</t>
  </si>
  <si>
    <t>FINCABLES</t>
  </si>
  <si>
    <t>FINPIPE</t>
  </si>
  <si>
    <t>FSL</t>
  </si>
  <si>
    <t>FCONSUMER</t>
  </si>
  <si>
    <t>GEPIL</t>
  </si>
  <si>
    <t>GET&amp;D</t>
  </si>
  <si>
    <t>GHCL</t>
  </si>
  <si>
    <t>GMMPFAUDLR</t>
  </si>
  <si>
    <t>GALAXYSURF</t>
  </si>
  <si>
    <t>GRSE</t>
  </si>
  <si>
    <t>GARFIBRES</t>
  </si>
  <si>
    <t>GODFRYPHLP</t>
  </si>
  <si>
    <t>GRANULES</t>
  </si>
  <si>
    <t>GRAPHITE</t>
  </si>
  <si>
    <t>GESHIP</t>
  </si>
  <si>
    <t>GREAVESCOT</t>
  </si>
  <si>
    <t>GRINDWELL</t>
  </si>
  <si>
    <t>GUJALKALI</t>
  </si>
  <si>
    <t>FLUOROCHEM</t>
  </si>
  <si>
    <t>GMDCLTD</t>
  </si>
  <si>
    <t>GNFC</t>
  </si>
  <si>
    <t>GPPL</t>
  </si>
  <si>
    <t>GSFC</t>
  </si>
  <si>
    <t>GULFOILLUB</t>
  </si>
  <si>
    <t>HEG</t>
  </si>
  <si>
    <t>HFCL</t>
  </si>
  <si>
    <t>HATHWAY</t>
  </si>
  <si>
    <t>HEIDELBERG</t>
  </si>
  <si>
    <t>HERITGFOOD</t>
  </si>
  <si>
    <t>HSCL</t>
  </si>
  <si>
    <t>HIMATSEIDE</t>
  </si>
  <si>
    <t>HINDCOPPER</t>
  </si>
  <si>
    <t>ICRA</t>
  </si>
  <si>
    <t>IDFC</t>
  </si>
  <si>
    <t>IFBIND</t>
  </si>
  <si>
    <t>IFCI</t>
  </si>
  <si>
    <t>IIFL</t>
  </si>
  <si>
    <t>IRB</t>
  </si>
  <si>
    <t>IRCON</t>
  </si>
  <si>
    <t>ITI</t>
  </si>
  <si>
    <t>INDIACEM</t>
  </si>
  <si>
    <t>ITDC</t>
  </si>
  <si>
    <t>IBREALEST</t>
  </si>
  <si>
    <t>INDIAMART</t>
  </si>
  <si>
    <t>INDIANB</t>
  </si>
  <si>
    <t>IEX</t>
  </si>
  <si>
    <t>INDOSTAR</t>
  </si>
  <si>
    <t>INDOCO</t>
  </si>
  <si>
    <t>INFIBEAM</t>
  </si>
  <si>
    <t>INGERRAND</t>
  </si>
  <si>
    <t>INOXLEISUR</t>
  </si>
  <si>
    <t>INTELLECT</t>
  </si>
  <si>
    <t>JBCHEPHARM</t>
  </si>
  <si>
    <t>JKLAKSHMI</t>
  </si>
  <si>
    <t>JKPAPER</t>
  </si>
  <si>
    <t>JKTYRE</t>
  </si>
  <si>
    <t>JMFINANCIL</t>
  </si>
  <si>
    <t>JAGRAN</t>
  </si>
  <si>
    <t>JAICORPLTD</t>
  </si>
  <si>
    <t>J&amp;KBANK</t>
  </si>
  <si>
    <t>JAMNAAUTO</t>
  </si>
  <si>
    <t>JINDALSAW</t>
  </si>
  <si>
    <t>JSLHISAR</t>
  </si>
  <si>
    <t>JSL</t>
  </si>
  <si>
    <t>JCHAC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</si>
  <si>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</si>
  <si>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</si>
  <si>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</si>
  <si>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</si>
  <si>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</si>
  <si>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</si>
  <si>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</si>
  <si>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</si>
  <si>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</si>
  <si>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</si>
  <si>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KTKBANK</t>
  </si>
  <si>
    <t>KARURVYSYA</t>
  </si>
  <si>
    <t>KSCL</t>
  </si>
  <si>
    <t>KEC</t>
  </si>
  <si>
    <t>KOLTEPATIL</t>
  </si>
  <si>
    <t>LAOPALA</t>
  </si>
  <si>
    <t>LAXMIMACH</t>
  </si>
  <si>
    <t>LAURUSLABS</t>
  </si>
  <si>
    <t>LEMONTREE</t>
  </si>
  <si>
    <t>LINDEINDIA</t>
  </si>
  <si>
    <t>LUXIND</t>
  </si>
  <si>
    <t>MASFIN</t>
  </si>
  <si>
    <t>MMTC</t>
  </si>
  <si>
    <t>MOIL</t>
  </si>
  <si>
    <t>MAHSCOOTER</t>
  </si>
  <si>
    <t>MAHSEAMLES</t>
  </si>
  <si>
    <t>MAHINDCIE</t>
  </si>
  <si>
    <t>MHRIL</t>
  </si>
  <si>
    <t>MAHLOG</t>
  </si>
  <si>
    <t>METROPOLIS</t>
  </si>
  <si>
    <t>MINDACORP</t>
  </si>
  <si>
    <t>MIDHANI</t>
  </si>
  <si>
    <t>MCX</t>
  </si>
  <si>
    <t>NBCC</t>
  </si>
  <si>
    <t>NCC</t>
  </si>
  <si>
    <t>NESCO</t>
  </si>
  <si>
    <t>NH</t>
  </si>
  <si>
    <t>NFL</t>
  </si>
  <si>
    <t>NBVENTURES</t>
  </si>
  <si>
    <t>NAVINFLUOR</t>
  </si>
  <si>
    <t>NILKAMAL</t>
  </si>
  <si>
    <t>OMAXE</t>
  </si>
  <si>
    <t>ORIENTCEM</t>
  </si>
  <si>
    <t>ORIENTELEC</t>
  </si>
  <si>
    <t>ORIENTREF</t>
  </si>
  <si>
    <t>PNCINFRA</t>
  </si>
  <si>
    <t>PTC</t>
  </si>
  <si>
    <t>PVR</t>
  </si>
  <si>
    <t>PERSISTENT</t>
  </si>
  <si>
    <t>PHILIPCARB</t>
  </si>
  <si>
    <t>POLYMED</t>
  </si>
  <si>
    <t>PRAJIND</t>
  </si>
  <si>
    <t>PRSMJOHNSN</t>
  </si>
  <si>
    <t>PGHL</t>
  </si>
  <si>
    <t>RITES</t>
  </si>
  <si>
    <t>RADICO</t>
  </si>
  <si>
    <t>RVNL</t>
  </si>
  <si>
    <t>RAIN</t>
  </si>
  <si>
    <t>RALLIS</t>
  </si>
  <si>
    <t>RCF</t>
  </si>
  <si>
    <t>RATNAMANI</t>
  </si>
  <si>
    <t>RAYMOND</t>
  </si>
  <si>
    <t>REDINGTON</t>
  </si>
  <si>
    <t>REPCOHOME</t>
  </si>
  <si>
    <t>SADBHAV</t>
  </si>
  <si>
    <t>SCHNEIDER</t>
  </si>
  <si>
    <t>SIS</t>
  </si>
  <si>
    <t>SEQUENT</t>
  </si>
  <si>
    <t>SFL</t>
  </si>
  <si>
    <t>SCI</t>
  </si>
  <si>
    <t>SHOPERSTOP</t>
  </si>
  <si>
    <t>RENUKA</t>
  </si>
  <si>
    <t>SOBHA</t>
  </si>
  <si>
    <t>SONATSOFTW</t>
  </si>
  <si>
    <t>SOUTHBANK</t>
  </si>
  <si>
    <t>SPANDANA</t>
  </si>
  <si>
    <t>SPICEJET</t>
  </si>
  <si>
    <t>STARCEMENT</t>
  </si>
  <si>
    <t>SWSOLAR</t>
  </si>
  <si>
    <t>STRTECH</t>
  </si>
  <si>
    <t>STAR</t>
  </si>
  <si>
    <t>SUDARSCHEM</t>
  </si>
  <si>
    <t>SPARC</t>
  </si>
  <si>
    <t>SUNTECK</t>
  </si>
  <si>
    <t>SUPRAJIT</t>
  </si>
  <si>
    <t>SUZLON</t>
  </si>
  <si>
    <t>SWANENERGY</t>
  </si>
  <si>
    <t>TCIEXP</t>
  </si>
  <si>
    <t>TCNSBRANDS</t>
  </si>
  <si>
    <t>TVTODAY</t>
  </si>
  <si>
    <t>TV18BRDCST</t>
  </si>
  <si>
    <t>TAKE</t>
  </si>
  <si>
    <t>TASTYBITE</t>
  </si>
  <si>
    <t>TATAELXSI</t>
  </si>
  <si>
    <t>TATAINVEST</t>
  </si>
  <si>
    <t>TATASTLBSL</t>
  </si>
  <si>
    <t>TEAMLEASE</t>
  </si>
  <si>
    <t>THYROCARE</t>
  </si>
  <si>
    <t>TIMETECHNO</t>
  </si>
  <si>
    <t>TIMKEN</t>
  </si>
  <si>
    <t>TRIDENT</t>
  </si>
  <si>
    <t>TIINDIA</t>
  </si>
  <si>
    <t>UFLEX</t>
  </si>
  <si>
    <t>UJJIVAN</t>
  </si>
  <si>
    <t>UJJIVANSFB</t>
  </si>
  <si>
    <t>VMART</t>
  </si>
  <si>
    <t>VIPIND</t>
  </si>
  <si>
    <t>VRLLOG</t>
  </si>
  <si>
    <t>VSTIND</t>
  </si>
  <si>
    <t>VAIBHAVGBL</t>
  </si>
  <si>
    <t>VAKRANGEE</t>
  </si>
  <si>
    <t>VTL</t>
  </si>
  <si>
    <t>VARROC</t>
  </si>
  <si>
    <t>VENKEYS</t>
  </si>
  <si>
    <t>VESUVIUS</t>
  </si>
  <si>
    <t>WELCORP</t>
  </si>
  <si>
    <t>WELSPUNIND</t>
  </si>
  <si>
    <t>WESTLIFE</t>
  </si>
  <si>
    <t>WOCKPHARMA</t>
  </si>
  <si>
    <t>ZENSARTECH</t>
  </si>
  <si>
    <t>ZYDUSWELL</t>
  </si>
  <si>
    <t>ECLERX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</si>
</sst>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1"/>
  <sheetViews>
    <sheetView tabSelected="1" workbookViewId="0">
      <selection activeCell="E7" sqref="E7"/>
    </sheetView>
  </sheetViews>
  <sheetFormatPr defaultRowHeight="15" x14ac:dyDescent="0.25"/>
  <cols>
    <col min="1" max="1" width="14.57031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2736.25</v>
      </c>
      <c r="C2">
        <v>2779.85</v>
      </c>
      <c r="D2">
        <v>2730.05</v>
      </c>
      <c r="E2">
        <v>2763.85</v>
      </c>
      <c r="F2">
        <v>41.099999999999909</v>
      </c>
      <c r="G2">
        <v>1.5095032595721209</v>
      </c>
      <c r="H2" s="1">
        <f t="shared" ref="H2:H65" si="0">(E2-B2)/B2*100</f>
        <v>1.0086797624486035</v>
      </c>
      <c r="I2" s="1">
        <f t="shared" ref="I2:I65" si="1">ABS(H2)</f>
        <v>1.0086797624486035</v>
      </c>
      <c r="J2" s="1">
        <f t="shared" ref="J2:J65" si="2">IF(H2&gt;=0,(C2-E2)/E2*100,(C2-B2)/B2*100)</f>
        <v>0.57890261772527452</v>
      </c>
      <c r="K2" s="1">
        <f t="shared" ref="K2:K65" si="3">IF(H2&gt;=0,(B2-D2)/B2*100,(E2-D2)/E2*100)</f>
        <v>0.22658748286888325</v>
      </c>
      <c r="L2" s="1" t="str">
        <f t="shared" ref="L2:L65" si="4">IF(AND((K2-J2)&gt;1.5,I2&lt;0.5),"YES","NO")</f>
        <v>NO</v>
      </c>
      <c r="M2" t="str">
        <f t="shared" ref="M2:M65" si="5">IF(AND((K2-J2)&gt;1.5,I2&lt;2,I2&gt;0.5,H2&gt;0),"YES","NO")</f>
        <v>NO</v>
      </c>
      <c r="N2" t="str">
        <f t="shared" ref="N2:N65" si="6">IF(AND((J2-K2)&gt;1.5,I2&lt;0.5),"YES","NO")</f>
        <v>NO</v>
      </c>
      <c r="O2" s="1" t="str">
        <f t="shared" ref="O2:O65" si="7">IF(AND((J2-K2)&gt;1.5,I2&lt;2,I2&gt;0.5,H2&lt;0),"YES","NO")</f>
        <v>NO</v>
      </c>
      <c r="P2" s="1" t="str">
        <f t="shared" ref="P2:P65" si="8">IF(AND(I2&lt;1,J2&gt;1.5,K2&gt;1.5),"YES","NO")</f>
        <v>NO</v>
      </c>
      <c r="Q2" s="1" t="str">
        <f t="shared" ref="Q2:Q65" si="9">IF(AND(I2&gt;5,J2&lt;0.25,K2&lt;0.25,H2&gt;0),"YES","NO")</f>
        <v>NO</v>
      </c>
      <c r="R2" s="1" t="str">
        <f t="shared" ref="R2:R65" si="10">IF(AND(I3&gt;5,J3&lt;0.25,K3&lt;0.25,H3&lt;0),"YES","NO")</f>
        <v>NO</v>
      </c>
      <c r="S2">
        <v>2760</v>
      </c>
      <c r="T2">
        <v>2799</v>
      </c>
      <c r="U2">
        <v>2695</v>
      </c>
      <c r="V2">
        <v>2722.75</v>
      </c>
      <c r="W2">
        <v>-22.300000000000178</v>
      </c>
      <c r="X2">
        <v>-0.81237135935593818</v>
      </c>
      <c r="Y2" s="1">
        <f t="shared" ref="Y2:Y65" si="11">(V2-S2)/S2*100</f>
        <v>-1.3496376811594202</v>
      </c>
      <c r="Z2" s="1">
        <f t="shared" ref="Z2:Z65" si="12">ABS(Y2)</f>
        <v>1.3496376811594202</v>
      </c>
      <c r="AA2" s="1">
        <f t="shared" ref="AA2:AA65" si="13">IF(Y2&gt;=0,(T2-V2)/V2*100,(T2-S2)/S2*100)</f>
        <v>1.4130434782608696</v>
      </c>
      <c r="AB2" s="1">
        <f t="shared" ref="AB2:AB65" si="14">IF(Y2&gt;=0,(S2-U2)/S2*100,(V2-U2)/V2*100)</f>
        <v>1.0191901570103756</v>
      </c>
      <c r="AC2" s="1" t="str">
        <f t="shared" ref="AC2:AC65" si="15">IF(AND(I2&lt;Z2/2,S2&gt;E2,E2&gt;(S2+V2)/2,V2&lt;B2,B2&lt;(S2+V2)/2),"YES","NO")</f>
        <v>NO</v>
      </c>
      <c r="AD2" s="1" t="str">
        <f t="shared" ref="AD2:AD65" si="16">IF(AND(I2&lt;Z2/2,V2&gt;B2,B2&gt;(S2+V2)/2,S2&lt;E2,E2&lt;(S2+V2)/2),"YES","NO")</f>
        <v>NO</v>
      </c>
      <c r="AE2" s="1" t="str">
        <f t="shared" ref="AE2:AE65" si="17">IF(AND(I2&gt;=2*Z2,E2&gt;S2,S2&gt;(B2+E2)/2,B2&lt;V2,V2&lt;(B2+E2)/2),"YES","NO")</f>
        <v>NO</v>
      </c>
      <c r="AF2" s="1" t="str">
        <f t="shared" ref="AF2:AF65" si="18">IF(AND(I2&gt;=2*Z2,E2&lt;S2,S2&lt;(B2+E2)/2,B2&gt;V2,V2&gt;(B2+E2)/2),"YES","NO")</f>
        <v>NO</v>
      </c>
      <c r="AG2" s="1" t="str">
        <f t="shared" ref="AG2:AG65" si="19">IF(AND(B2&lt;V2,E2&lt;S2,E2&gt;(S2+V2)/2,I2&gt;3,Z2&gt;3),"YES","NO")</f>
        <v>NO</v>
      </c>
      <c r="AH2" s="1" t="str">
        <f t="shared" ref="AH2:AH65" si="20">IF(AND(B2&gt;V2,E2&gt;S2,E2&lt;(S2+V2)/2,Z2&gt;3,I2&gt;3),"YES","NO")</f>
        <v>NO</v>
      </c>
      <c r="AI2">
        <v>2665</v>
      </c>
      <c r="AJ2">
        <v>2755</v>
      </c>
      <c r="AK2">
        <v>2665</v>
      </c>
      <c r="AL2">
        <v>2745.05</v>
      </c>
      <c r="AM2">
        <v>51</v>
      </c>
      <c r="AN2">
        <v>1.8930606336185301</v>
      </c>
      <c r="AO2" s="1">
        <f t="shared" ref="AO2:AO65" si="21">(AL2-AI2)/AI2*100</f>
        <v>3.0037523452157666</v>
      </c>
      <c r="AP2" s="1">
        <f t="shared" ref="AP2:AP65" si="22">ABS(AO2)</f>
        <v>3.0037523452157666</v>
      </c>
      <c r="AQ2" s="1">
        <f t="shared" ref="AQ2:AQ65" si="23">IF(AO2&gt;=0,(AJ2-AL2)/AL2*100,(AJ2-AI2)/AI2*100)</f>
        <v>0.3624706289502857</v>
      </c>
      <c r="AR2" s="1">
        <f t="shared" ref="AR2:AR65" si="24">IF(AO2&gt;=0,(AI2-AK2)/AI2*100,(AL2-AK2)/AL2*100)</f>
        <v>0</v>
      </c>
      <c r="AS2" t="str">
        <f t="shared" ref="AS2:AS65" si="25">IF(AND(AO2&lt;0,AP2&gt;1.5,Y2&lt;0,Z2&gt;1.5,AL2&gt;S2,AL2&lt;E2,H2&gt;0,I2&gt;1.5),"YES","NO")</f>
        <v>NO</v>
      </c>
      <c r="AT2" t="str">
        <f t="shared" ref="AT2:AT65" si="26">IF(AND(AO2&gt;0,AP2&gt;1.5,Y2&gt;0,Z2&gt;1.5,AL2&lt;S2,AL2&gt;E2,H2&lt;0,I2&gt;1.5),"YES","NO")</f>
        <v>NO</v>
      </c>
      <c r="AU2" t="str">
        <f t="shared" ref="AU2:AU65" si="27">IF(AND(AO2&lt;0,S2&lt;AL2,V2&lt;AL2,B2&gt;V2,E2&gt;V2,H2&gt;0),"YES","NO")</f>
        <v>NO</v>
      </c>
      <c r="AV2" t="str">
        <f t="shared" ref="AV2:AV65" si="28">IF(AND(AO2&gt;0,S2&gt;AL2,V2&gt;AL2,B2&lt;V2,E2&lt;V2,H2&lt;0),"YES","NO")</f>
        <v>NO</v>
      </c>
      <c r="AW2" t="str">
        <f t="shared" ref="AW2:AW65" si="29">IF(AND(AO2&gt;0,AP2&gt;1,Y2&gt;0,Z2&gt;1,V2&gt;AL2,S2&gt;AI2,S2&lt;AL2,H2&gt;0,I2&gt;1,E2&gt;V2,B2&lt;V2,B2&gt;S2),"YES","NO")</f>
        <v>NO</v>
      </c>
      <c r="AX2" t="str">
        <f t="shared" ref="AX2:AX65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330</v>
      </c>
      <c r="C3">
        <v>330.3</v>
      </c>
      <c r="D3">
        <v>318</v>
      </c>
      <c r="E3">
        <v>320.2</v>
      </c>
      <c r="F3">
        <v>-9.8500000000000227</v>
      </c>
      <c r="G3">
        <v>-2.9843963035903718</v>
      </c>
      <c r="H3" s="1">
        <f t="shared" si="0"/>
        <v>-2.9696969696969733</v>
      </c>
      <c r="I3" s="1">
        <f t="shared" si="1"/>
        <v>2.9696969696969733</v>
      </c>
      <c r="J3" s="1">
        <f t="shared" si="2"/>
        <v>9.0909090909094353E-2</v>
      </c>
      <c r="K3" s="1">
        <f t="shared" si="3"/>
        <v>0.68707058088694217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332.4</v>
      </c>
      <c r="T3">
        <v>335.95</v>
      </c>
      <c r="U3">
        <v>326.05</v>
      </c>
      <c r="V3">
        <v>330.05</v>
      </c>
      <c r="W3">
        <v>0.65000000000003411</v>
      </c>
      <c r="X3">
        <v>0.19732847601701101</v>
      </c>
      <c r="Y3" s="1">
        <f t="shared" si="11"/>
        <v>-0.70697954271960473</v>
      </c>
      <c r="Z3" s="1">
        <f t="shared" si="12"/>
        <v>0.70697954271960473</v>
      </c>
      <c r="AA3" s="1">
        <f t="shared" si="13"/>
        <v>1.0679903730445282</v>
      </c>
      <c r="AB3" s="1">
        <f t="shared" si="14"/>
        <v>1.2119375852143615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332</v>
      </c>
      <c r="AJ3">
        <v>338</v>
      </c>
      <c r="AK3">
        <v>315.10000000000002</v>
      </c>
      <c r="AL3">
        <v>329.4</v>
      </c>
      <c r="AM3">
        <v>1.25</v>
      </c>
      <c r="AN3">
        <v>0.38092335822032608</v>
      </c>
      <c r="AO3" s="1">
        <f t="shared" si="21"/>
        <v>-0.78313253012048878</v>
      </c>
      <c r="AP3" s="1">
        <f t="shared" si="22"/>
        <v>0.78313253012048878</v>
      </c>
      <c r="AQ3" s="1">
        <f t="shared" si="23"/>
        <v>1.8072289156626504</v>
      </c>
      <c r="AR3" s="1">
        <f t="shared" si="24"/>
        <v>4.3412264723740002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208.85</v>
      </c>
      <c r="C4">
        <v>213.05</v>
      </c>
      <c r="D4">
        <v>201.25</v>
      </c>
      <c r="E4">
        <v>207.65</v>
      </c>
      <c r="F4">
        <v>-0.84999999999999432</v>
      </c>
      <c r="G4">
        <v>-0.40767386091126828</v>
      </c>
      <c r="H4" s="1">
        <f t="shared" si="0"/>
        <v>-0.57457505386640584</v>
      </c>
      <c r="I4" s="1">
        <f t="shared" si="1"/>
        <v>0.57457505386640584</v>
      </c>
      <c r="J4" s="1">
        <f t="shared" si="2"/>
        <v>2.011012688532448</v>
      </c>
      <c r="K4" s="1">
        <f t="shared" si="3"/>
        <v>3.0821093185648953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YES</v>
      </c>
      <c r="Q4" s="1" t="str">
        <f t="shared" si="9"/>
        <v>NO</v>
      </c>
      <c r="R4" s="1" t="str">
        <f t="shared" si="10"/>
        <v>NO</v>
      </c>
      <c r="S4">
        <v>214.95</v>
      </c>
      <c r="T4">
        <v>219</v>
      </c>
      <c r="U4">
        <v>208</v>
      </c>
      <c r="V4">
        <v>208.5</v>
      </c>
      <c r="W4">
        <v>-3.9000000000000061</v>
      </c>
      <c r="X4">
        <v>-1.836158192090398</v>
      </c>
      <c r="Y4" s="1">
        <f t="shared" si="11"/>
        <v>-3.0006978367062054</v>
      </c>
      <c r="Z4" s="1">
        <f t="shared" si="12"/>
        <v>3.0006978367062054</v>
      </c>
      <c r="AA4" s="1">
        <f t="shared" si="13"/>
        <v>1.8841591067690215</v>
      </c>
      <c r="AB4" s="1">
        <f t="shared" si="14"/>
        <v>0.23980815347721821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207.9</v>
      </c>
      <c r="AJ4">
        <v>214.45</v>
      </c>
      <c r="AK4">
        <v>207.9</v>
      </c>
      <c r="AL4">
        <v>212.4</v>
      </c>
      <c r="AM4">
        <v>4.3000000000000114</v>
      </c>
      <c r="AN4">
        <v>2.0663142719846279</v>
      </c>
      <c r="AO4" s="1">
        <f t="shared" si="21"/>
        <v>2.1645021645021645</v>
      </c>
      <c r="AP4" s="1">
        <f t="shared" si="22"/>
        <v>2.1645021645021645</v>
      </c>
      <c r="AQ4" s="1">
        <f t="shared" si="23"/>
        <v>0.96516007532955883</v>
      </c>
      <c r="AR4" s="1">
        <f t="shared" si="24"/>
        <v>0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2682</v>
      </c>
      <c r="C5">
        <v>2755.2</v>
      </c>
      <c r="D5">
        <v>2650.25</v>
      </c>
      <c r="E5">
        <v>2703.4</v>
      </c>
      <c r="F5">
        <v>20.5</v>
      </c>
      <c r="G5">
        <v>0.76409855007640981</v>
      </c>
      <c r="H5" s="1">
        <f t="shared" si="0"/>
        <v>0.79791200596570055</v>
      </c>
      <c r="I5" s="1">
        <f t="shared" si="1"/>
        <v>0.79791200596570055</v>
      </c>
      <c r="J5" s="1">
        <f t="shared" si="2"/>
        <v>1.916105644743646</v>
      </c>
      <c r="K5" s="1">
        <f t="shared" si="3"/>
        <v>1.1838180462341537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2695.15</v>
      </c>
      <c r="T5">
        <v>2719</v>
      </c>
      <c r="U5">
        <v>2650</v>
      </c>
      <c r="V5">
        <v>2682.9</v>
      </c>
      <c r="W5">
        <v>13.450000000000269</v>
      </c>
      <c r="X5">
        <v>0.50384910749406331</v>
      </c>
      <c r="Y5" s="1">
        <f t="shared" si="11"/>
        <v>-0.45452015657755596</v>
      </c>
      <c r="Z5" s="1">
        <f t="shared" si="12"/>
        <v>0.45452015657755596</v>
      </c>
      <c r="AA5" s="1">
        <f t="shared" si="13"/>
        <v>0.8849229170918097</v>
      </c>
      <c r="AB5" s="1">
        <f t="shared" si="14"/>
        <v>1.2262849901226318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2680</v>
      </c>
      <c r="AJ5">
        <v>2730</v>
      </c>
      <c r="AK5">
        <v>2595</v>
      </c>
      <c r="AL5">
        <v>2669.45</v>
      </c>
      <c r="AM5">
        <v>-3.5</v>
      </c>
      <c r="AN5">
        <v>-0.130941469163284</v>
      </c>
      <c r="AO5" s="1">
        <f t="shared" si="21"/>
        <v>-0.39365671641791722</v>
      </c>
      <c r="AP5" s="1">
        <f t="shared" si="22"/>
        <v>0.39365671641791722</v>
      </c>
      <c r="AQ5" s="1">
        <f t="shared" si="23"/>
        <v>1.8656716417910446</v>
      </c>
      <c r="AR5" s="1">
        <f t="shared" si="24"/>
        <v>2.7889640188053653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3072</v>
      </c>
      <c r="C6">
        <v>3098.95</v>
      </c>
      <c r="D6">
        <v>3060</v>
      </c>
      <c r="E6">
        <v>3084.05</v>
      </c>
      <c r="F6">
        <v>13.950000000000269</v>
      </c>
      <c r="G6">
        <v>0.45438259340087539</v>
      </c>
      <c r="H6" s="1">
        <f t="shared" si="0"/>
        <v>0.39225260416667257</v>
      </c>
      <c r="I6" s="1">
        <f t="shared" si="1"/>
        <v>0.39225260416667257</v>
      </c>
      <c r="J6" s="1">
        <f t="shared" si="2"/>
        <v>0.48313094794181793</v>
      </c>
      <c r="K6" s="1">
        <f t="shared" si="3"/>
        <v>0.390625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3100</v>
      </c>
      <c r="T6">
        <v>3120</v>
      </c>
      <c r="U6">
        <v>3020.3</v>
      </c>
      <c r="V6">
        <v>3070.1</v>
      </c>
      <c r="W6">
        <v>-26.650000000000091</v>
      </c>
      <c r="X6">
        <v>-0.86057963994510667</v>
      </c>
      <c r="Y6" s="1">
        <f t="shared" si="11"/>
        <v>-0.96451612903226103</v>
      </c>
      <c r="Z6" s="1">
        <f t="shared" si="12"/>
        <v>0.96451612903226103</v>
      </c>
      <c r="AA6" s="1">
        <f t="shared" si="13"/>
        <v>0.64516129032258063</v>
      </c>
      <c r="AB6" s="1">
        <f t="shared" si="14"/>
        <v>1.6220970000977077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3105</v>
      </c>
      <c r="AJ6">
        <v>3140</v>
      </c>
      <c r="AK6">
        <v>3058</v>
      </c>
      <c r="AL6">
        <v>3096.75</v>
      </c>
      <c r="AM6">
        <v>3.8499999999999091</v>
      </c>
      <c r="AN6">
        <v>0.1244786446377157</v>
      </c>
      <c r="AO6" s="1">
        <f t="shared" si="21"/>
        <v>-0.26570048309178745</v>
      </c>
      <c r="AP6" s="1">
        <f t="shared" si="22"/>
        <v>0.26570048309178745</v>
      </c>
      <c r="AQ6" s="1">
        <f t="shared" si="23"/>
        <v>1.1272141706924315</v>
      </c>
      <c r="AR6" s="1">
        <f t="shared" si="24"/>
        <v>1.2513118592072334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118</v>
      </c>
      <c r="C7">
        <v>118.4</v>
      </c>
      <c r="D7">
        <v>117.25</v>
      </c>
      <c r="E7">
        <v>117.6</v>
      </c>
      <c r="F7">
        <v>-0.1000000000000085</v>
      </c>
      <c r="G7">
        <v>-8.4961767204765101E-2</v>
      </c>
      <c r="H7" s="1">
        <f t="shared" si="0"/>
        <v>-0.33898305084746244</v>
      </c>
      <c r="I7" s="1">
        <f t="shared" si="1"/>
        <v>0.33898305084746244</v>
      </c>
      <c r="J7" s="1">
        <f t="shared" si="2"/>
        <v>0.33898305084746244</v>
      </c>
      <c r="K7" s="1">
        <f t="shared" si="3"/>
        <v>0.29761904761904279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117.55</v>
      </c>
      <c r="T7">
        <v>118.9</v>
      </c>
      <c r="U7">
        <v>117.15</v>
      </c>
      <c r="V7">
        <v>117.7</v>
      </c>
      <c r="W7">
        <v>0.15000000000000571</v>
      </c>
      <c r="X7">
        <v>0.12760527435134469</v>
      </c>
      <c r="Y7" s="1">
        <f t="shared" si="11"/>
        <v>0.12760527435134469</v>
      </c>
      <c r="Z7" s="1">
        <f t="shared" si="12"/>
        <v>0.12760527435134469</v>
      </c>
      <c r="AA7" s="1">
        <f t="shared" si="13"/>
        <v>1.0195412064570968</v>
      </c>
      <c r="AB7" s="1">
        <f t="shared" si="14"/>
        <v>0.3402807316035657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116.15</v>
      </c>
      <c r="AJ7">
        <v>118.5</v>
      </c>
      <c r="AK7">
        <v>116.1</v>
      </c>
      <c r="AL7">
        <v>117.55</v>
      </c>
      <c r="AM7">
        <v>1</v>
      </c>
      <c r="AN7">
        <v>0.8580008580008579</v>
      </c>
      <c r="AO7" s="1">
        <f t="shared" si="21"/>
        <v>1.2053379250968501</v>
      </c>
      <c r="AP7" s="1">
        <f t="shared" si="22"/>
        <v>1.2053379250968501</v>
      </c>
      <c r="AQ7" s="1">
        <f t="shared" si="23"/>
        <v>0.80816673755848811</v>
      </c>
      <c r="AR7" s="1">
        <f t="shared" si="24"/>
        <v>4.3047783039183267E-2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2389</v>
      </c>
      <c r="C8">
        <v>2508.85</v>
      </c>
      <c r="D8">
        <v>2317.35</v>
      </c>
      <c r="E8">
        <v>2451.15</v>
      </c>
      <c r="F8">
        <v>-11.099999999999911</v>
      </c>
      <c r="G8">
        <v>-0.45080718854705693</v>
      </c>
      <c r="H8" s="1">
        <f t="shared" si="0"/>
        <v>2.6015069066555081</v>
      </c>
      <c r="I8" s="1">
        <f t="shared" si="1"/>
        <v>2.6015069066555081</v>
      </c>
      <c r="J8" s="1">
        <f t="shared" si="2"/>
        <v>2.3539971034004372</v>
      </c>
      <c r="K8" s="1">
        <f t="shared" si="3"/>
        <v>2.9991628296358348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2203</v>
      </c>
      <c r="T8">
        <v>2544.1999999999998</v>
      </c>
      <c r="U8">
        <v>2200</v>
      </c>
      <c r="V8">
        <v>2462.25</v>
      </c>
      <c r="W8">
        <v>281.59999999999991</v>
      </c>
      <c r="X8">
        <v>12.913580813060319</v>
      </c>
      <c r="Y8" s="1">
        <f t="shared" si="11"/>
        <v>11.768043576940537</v>
      </c>
      <c r="Z8" s="1">
        <f t="shared" si="12"/>
        <v>11.768043576940537</v>
      </c>
      <c r="AA8" s="1">
        <f t="shared" si="13"/>
        <v>3.328256675804643</v>
      </c>
      <c r="AB8" s="1">
        <f t="shared" si="14"/>
        <v>0.13617793917385385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2095.5500000000002</v>
      </c>
      <c r="AJ8">
        <v>2228</v>
      </c>
      <c r="AK8">
        <v>2094.6</v>
      </c>
      <c r="AL8">
        <v>2180.65</v>
      </c>
      <c r="AM8">
        <v>183.35000000000011</v>
      </c>
      <c r="AN8">
        <v>9.179892855354737</v>
      </c>
      <c r="AO8" s="1">
        <f t="shared" si="21"/>
        <v>4.0609863758917664</v>
      </c>
      <c r="AP8" s="1">
        <f t="shared" si="22"/>
        <v>4.0609863758917664</v>
      </c>
      <c r="AQ8" s="1">
        <f t="shared" si="23"/>
        <v>2.1713709215142232</v>
      </c>
      <c r="AR8" s="1">
        <f t="shared" si="24"/>
        <v>4.533416048294113E-2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126.85</v>
      </c>
      <c r="C9">
        <v>127.95</v>
      </c>
      <c r="D9">
        <v>125</v>
      </c>
      <c r="E9">
        <v>125.5</v>
      </c>
      <c r="F9">
        <v>-1.2999999999999969</v>
      </c>
      <c r="G9">
        <v>-1.025236593059935</v>
      </c>
      <c r="H9" s="1">
        <f t="shared" si="0"/>
        <v>-1.0642491131257346</v>
      </c>
      <c r="I9" s="1">
        <f t="shared" si="1"/>
        <v>1.0642491131257346</v>
      </c>
      <c r="J9" s="1">
        <f t="shared" si="2"/>
        <v>0.86716594402838665</v>
      </c>
      <c r="K9" s="1">
        <f t="shared" si="3"/>
        <v>0.39840637450199201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127.05</v>
      </c>
      <c r="T9">
        <v>129.35</v>
      </c>
      <c r="U9">
        <v>126</v>
      </c>
      <c r="V9">
        <v>126.8</v>
      </c>
      <c r="W9">
        <v>-0.1000000000000085</v>
      </c>
      <c r="X9">
        <v>-7.8802206461787649E-2</v>
      </c>
      <c r="Y9" s="1">
        <f t="shared" si="11"/>
        <v>-0.19677292404565133</v>
      </c>
      <c r="Z9" s="1">
        <f t="shared" si="12"/>
        <v>0.19677292404565133</v>
      </c>
      <c r="AA9" s="1">
        <f t="shared" si="13"/>
        <v>1.8103109012199901</v>
      </c>
      <c r="AB9" s="1">
        <f t="shared" si="14"/>
        <v>0.63091482649842057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123.2</v>
      </c>
      <c r="AJ9">
        <v>129</v>
      </c>
      <c r="AK9">
        <v>123</v>
      </c>
      <c r="AL9">
        <v>126.9</v>
      </c>
      <c r="AM9">
        <v>3.9500000000000028</v>
      </c>
      <c r="AN9">
        <v>3.2126880845872332</v>
      </c>
      <c r="AO9" s="1">
        <f t="shared" si="21"/>
        <v>3.0032467532467555</v>
      </c>
      <c r="AP9" s="1">
        <f t="shared" si="22"/>
        <v>3.0032467532467555</v>
      </c>
      <c r="AQ9" s="1">
        <f t="shared" si="23"/>
        <v>1.654846335697395</v>
      </c>
      <c r="AR9" s="1">
        <f t="shared" si="24"/>
        <v>0.16233766233766464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224.6</v>
      </c>
      <c r="C10">
        <v>224.6</v>
      </c>
      <c r="D10">
        <v>219.05</v>
      </c>
      <c r="E10">
        <v>220.85</v>
      </c>
      <c r="F10">
        <v>-2.75</v>
      </c>
      <c r="G10">
        <v>-1.229874776386404</v>
      </c>
      <c r="H10" s="1">
        <f t="shared" si="0"/>
        <v>-1.6696349065004452</v>
      </c>
      <c r="I10" s="1">
        <f t="shared" si="1"/>
        <v>1.6696349065004452</v>
      </c>
      <c r="J10" s="1">
        <f t="shared" si="2"/>
        <v>0</v>
      </c>
      <c r="K10" s="1">
        <f t="shared" si="3"/>
        <v>0.81503282771110841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221.1</v>
      </c>
      <c r="T10">
        <v>228.75</v>
      </c>
      <c r="U10">
        <v>221.1</v>
      </c>
      <c r="V10">
        <v>223.6</v>
      </c>
      <c r="W10">
        <v>-0.90000000000000568</v>
      </c>
      <c r="X10">
        <v>-0.40089086859688439</v>
      </c>
      <c r="Y10" s="1">
        <f t="shared" si="11"/>
        <v>1.1307100859339665</v>
      </c>
      <c r="Z10" s="1">
        <f t="shared" si="12"/>
        <v>1.1307100859339665</v>
      </c>
      <c r="AA10" s="1">
        <f t="shared" si="13"/>
        <v>2.3032200357781778</v>
      </c>
      <c r="AB10" s="1">
        <f t="shared" si="14"/>
        <v>0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217.05</v>
      </c>
      <c r="AJ10">
        <v>228</v>
      </c>
      <c r="AK10">
        <v>216.25</v>
      </c>
      <c r="AL10">
        <v>224.5</v>
      </c>
      <c r="AM10">
        <v>6.3499999999999943</v>
      </c>
      <c r="AN10">
        <v>2.9108411643364631</v>
      </c>
      <c r="AO10" s="1">
        <f t="shared" si="21"/>
        <v>3.4323888504952724</v>
      </c>
      <c r="AP10" s="1">
        <f t="shared" si="22"/>
        <v>3.4323888504952724</v>
      </c>
      <c r="AQ10" s="1">
        <f t="shared" si="23"/>
        <v>1.5590200445434299</v>
      </c>
      <c r="AR10" s="1">
        <f t="shared" si="24"/>
        <v>0.36857866850956522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61.95</v>
      </c>
      <c r="C11">
        <v>62</v>
      </c>
      <c r="D11">
        <v>61.45</v>
      </c>
      <c r="E11">
        <v>61.8</v>
      </c>
      <c r="F11">
        <v>-0.15000000000000571</v>
      </c>
      <c r="G11">
        <v>-0.24213075060533601</v>
      </c>
      <c r="H11" s="1">
        <f t="shared" si="0"/>
        <v>-0.24213075060533604</v>
      </c>
      <c r="I11" s="1">
        <f t="shared" si="1"/>
        <v>0.24213075060533604</v>
      </c>
      <c r="J11" s="1">
        <f t="shared" si="2"/>
        <v>8.0710250201771042E-2</v>
      </c>
      <c r="K11" s="1">
        <f t="shared" si="3"/>
        <v>0.56634304207118824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62.6</v>
      </c>
      <c r="T11">
        <v>63.15</v>
      </c>
      <c r="U11">
        <v>61.7</v>
      </c>
      <c r="V11">
        <v>61.95</v>
      </c>
      <c r="W11">
        <v>-0.14999999999999861</v>
      </c>
      <c r="X11">
        <v>-0.24154589371980439</v>
      </c>
      <c r="Y11" s="1">
        <f t="shared" si="11"/>
        <v>-1.0383386581469625</v>
      </c>
      <c r="Z11" s="1">
        <f t="shared" si="12"/>
        <v>1.0383386581469625</v>
      </c>
      <c r="AA11" s="1">
        <f t="shared" si="13"/>
        <v>0.87859424920127338</v>
      </c>
      <c r="AB11" s="1">
        <f t="shared" si="14"/>
        <v>0.40355125100887806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61.95</v>
      </c>
      <c r="AJ11">
        <v>63</v>
      </c>
      <c r="AK11">
        <v>61.05</v>
      </c>
      <c r="AL11">
        <v>62.1</v>
      </c>
      <c r="AM11">
        <v>0.14999999999999861</v>
      </c>
      <c r="AN11">
        <v>0.2421307506053246</v>
      </c>
      <c r="AO11" s="1">
        <f t="shared" si="21"/>
        <v>0.2421307506053246</v>
      </c>
      <c r="AP11" s="1">
        <f t="shared" si="22"/>
        <v>0.2421307506053246</v>
      </c>
      <c r="AQ11" s="1">
        <f t="shared" si="23"/>
        <v>1.4492753623188384</v>
      </c>
      <c r="AR11" s="1">
        <f t="shared" si="24"/>
        <v>1.4527845036319704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137</v>
      </c>
      <c r="C12">
        <v>140</v>
      </c>
      <c r="D12">
        <v>137</v>
      </c>
      <c r="E12">
        <v>137.25</v>
      </c>
      <c r="F12">
        <v>-0.1999999999999886</v>
      </c>
      <c r="G12">
        <v>-0.1455074572571762</v>
      </c>
      <c r="H12" s="1">
        <f t="shared" si="0"/>
        <v>0.18248175182481752</v>
      </c>
      <c r="I12" s="1">
        <f t="shared" si="1"/>
        <v>0.18248175182481752</v>
      </c>
      <c r="J12" s="1">
        <f t="shared" si="2"/>
        <v>2.0036429872495445</v>
      </c>
      <c r="K12" s="1">
        <f t="shared" si="3"/>
        <v>0</v>
      </c>
      <c r="L12" s="1" t="str">
        <f t="shared" si="4"/>
        <v>NO</v>
      </c>
      <c r="M12" t="str">
        <f t="shared" si="5"/>
        <v>NO</v>
      </c>
      <c r="N12" t="str">
        <f t="shared" si="6"/>
        <v>YES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133.94999999999999</v>
      </c>
      <c r="T12">
        <v>138.44999999999999</v>
      </c>
      <c r="U12">
        <v>133.94999999999999</v>
      </c>
      <c r="V12">
        <v>137.44999999999999</v>
      </c>
      <c r="W12">
        <v>4.1999999999999886</v>
      </c>
      <c r="X12">
        <v>3.1519699812382651</v>
      </c>
      <c r="Y12" s="1">
        <f t="shared" si="11"/>
        <v>2.612915266890631</v>
      </c>
      <c r="Z12" s="1">
        <f t="shared" si="12"/>
        <v>2.612915266890631</v>
      </c>
      <c r="AA12" s="1">
        <f t="shared" si="13"/>
        <v>0.72753728628592218</v>
      </c>
      <c r="AB12" s="1">
        <f t="shared" si="14"/>
        <v>0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130.55000000000001</v>
      </c>
      <c r="AJ12">
        <v>134.5</v>
      </c>
      <c r="AK12">
        <v>130</v>
      </c>
      <c r="AL12">
        <v>133.25</v>
      </c>
      <c r="AM12">
        <v>3.3000000000000109</v>
      </c>
      <c r="AN12">
        <v>2.539438245479039</v>
      </c>
      <c r="AO12" s="1">
        <f t="shared" si="21"/>
        <v>2.0681731137495123</v>
      </c>
      <c r="AP12" s="1">
        <f t="shared" si="22"/>
        <v>2.0681731137495123</v>
      </c>
      <c r="AQ12" s="1">
        <f t="shared" si="23"/>
        <v>0.93808630393996251</v>
      </c>
      <c r="AR12" s="1">
        <f t="shared" si="24"/>
        <v>0.42129452317120741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4304</v>
      </c>
      <c r="C13">
        <v>4349</v>
      </c>
      <c r="D13">
        <v>4265</v>
      </c>
      <c r="E13">
        <v>4314.3</v>
      </c>
      <c r="F13">
        <v>18.800000000000178</v>
      </c>
      <c r="G13">
        <v>0.43766732627168392</v>
      </c>
      <c r="H13" s="1">
        <f t="shared" si="0"/>
        <v>0.23931226765799679</v>
      </c>
      <c r="I13" s="1">
        <f t="shared" si="1"/>
        <v>0.23931226765799679</v>
      </c>
      <c r="J13" s="1">
        <f t="shared" si="2"/>
        <v>0.80430197251002056</v>
      </c>
      <c r="K13" s="1">
        <f t="shared" si="3"/>
        <v>0.90613382899628248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4282.6000000000004</v>
      </c>
      <c r="T13">
        <v>4306</v>
      </c>
      <c r="U13">
        <v>4259</v>
      </c>
      <c r="V13">
        <v>4295.5</v>
      </c>
      <c r="W13">
        <v>31.10000000000036</v>
      </c>
      <c r="X13">
        <v>0.72929368727137156</v>
      </c>
      <c r="Y13" s="1">
        <f t="shared" si="11"/>
        <v>0.30121888572361727</v>
      </c>
      <c r="Z13" s="1">
        <f t="shared" si="12"/>
        <v>0.30121888572361727</v>
      </c>
      <c r="AA13" s="1">
        <f t="shared" si="13"/>
        <v>0.24444185775811897</v>
      </c>
      <c r="AB13" s="1">
        <f t="shared" si="14"/>
        <v>0.55106710876571152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4299</v>
      </c>
      <c r="AJ13">
        <v>4319.95</v>
      </c>
      <c r="AK13">
        <v>4250</v>
      </c>
      <c r="AL13">
        <v>4264.3999999999996</v>
      </c>
      <c r="AM13">
        <v>-4.5500000000001819</v>
      </c>
      <c r="AN13">
        <v>-0.1065835861277406</v>
      </c>
      <c r="AO13" s="1">
        <f t="shared" si="21"/>
        <v>-0.80483833449640307</v>
      </c>
      <c r="AP13" s="1">
        <f t="shared" si="22"/>
        <v>0.80483833449640307</v>
      </c>
      <c r="AQ13" s="1">
        <f t="shared" si="23"/>
        <v>0.48732263317050051</v>
      </c>
      <c r="AR13" s="1">
        <f t="shared" si="24"/>
        <v>0.33767939217708559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495</v>
      </c>
      <c r="C14">
        <v>501.6</v>
      </c>
      <c r="D14">
        <v>490.4</v>
      </c>
      <c r="E14">
        <v>492.45</v>
      </c>
      <c r="F14">
        <v>-2.5</v>
      </c>
      <c r="G14">
        <v>-0.5051015254066068</v>
      </c>
      <c r="H14" s="1">
        <f t="shared" si="0"/>
        <v>-0.51515151515151747</v>
      </c>
      <c r="I14" s="1">
        <f t="shared" si="1"/>
        <v>0.51515151515151747</v>
      </c>
      <c r="J14" s="1">
        <f t="shared" si="2"/>
        <v>1.3333333333333379</v>
      </c>
      <c r="K14" s="1">
        <f t="shared" si="3"/>
        <v>0.41628591735201781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503</v>
      </c>
      <c r="T14">
        <v>509.75</v>
      </c>
      <c r="U14">
        <v>493.3</v>
      </c>
      <c r="V14">
        <v>494.95</v>
      </c>
      <c r="W14">
        <v>-6.9000000000000341</v>
      </c>
      <c r="X14">
        <v>-1.374912822556547</v>
      </c>
      <c r="Y14" s="1">
        <f t="shared" si="11"/>
        <v>-1.6003976143141176</v>
      </c>
      <c r="Z14" s="1">
        <f t="shared" si="12"/>
        <v>1.6003976143141176</v>
      </c>
      <c r="AA14" s="1">
        <f t="shared" si="13"/>
        <v>1.3419483101391649</v>
      </c>
      <c r="AB14" s="1">
        <f t="shared" si="14"/>
        <v>0.33336700676835584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501</v>
      </c>
      <c r="AJ14">
        <v>512.5</v>
      </c>
      <c r="AK14">
        <v>500.05</v>
      </c>
      <c r="AL14">
        <v>501.85</v>
      </c>
      <c r="AM14">
        <v>-1.5999999999999659</v>
      </c>
      <c r="AN14">
        <v>-0.31780713079749051</v>
      </c>
      <c r="AO14" s="1">
        <f t="shared" si="21"/>
        <v>0.16966067864271911</v>
      </c>
      <c r="AP14" s="1">
        <f t="shared" si="22"/>
        <v>0.16966067864271911</v>
      </c>
      <c r="AQ14" s="1">
        <f t="shared" si="23"/>
        <v>2.1221480522068301</v>
      </c>
      <c r="AR14" s="1">
        <f t="shared" si="24"/>
        <v>0.18962075848303167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1428.45</v>
      </c>
      <c r="C15">
        <v>1428.45</v>
      </c>
      <c r="D15">
        <v>1400</v>
      </c>
      <c r="E15">
        <v>1410.3</v>
      </c>
      <c r="F15">
        <v>11.25</v>
      </c>
      <c r="G15">
        <v>0.80411707944676747</v>
      </c>
      <c r="H15" s="1">
        <f t="shared" si="0"/>
        <v>-1.2706080016801491</v>
      </c>
      <c r="I15" s="1">
        <f t="shared" si="1"/>
        <v>1.2706080016801491</v>
      </c>
      <c r="J15" s="1">
        <f t="shared" si="2"/>
        <v>0</v>
      </c>
      <c r="K15" s="1">
        <f t="shared" si="3"/>
        <v>0.73034106218534744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1401</v>
      </c>
      <c r="T15">
        <v>1414.25</v>
      </c>
      <c r="U15">
        <v>1348.9</v>
      </c>
      <c r="V15">
        <v>1399.05</v>
      </c>
      <c r="W15">
        <v>-13.60000000000014</v>
      </c>
      <c r="X15">
        <v>-0.96272962163311049</v>
      </c>
      <c r="Y15" s="1">
        <f t="shared" si="11"/>
        <v>-0.13918629550321523</v>
      </c>
      <c r="Z15" s="1">
        <f t="shared" si="12"/>
        <v>0.13918629550321523</v>
      </c>
      <c r="AA15" s="1">
        <f t="shared" si="13"/>
        <v>0.94575303354746609</v>
      </c>
      <c r="AB15" s="1">
        <f t="shared" si="14"/>
        <v>3.5845752474893584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1410</v>
      </c>
      <c r="AJ15">
        <v>1435.45</v>
      </c>
      <c r="AK15">
        <v>1327.5</v>
      </c>
      <c r="AL15">
        <v>1412.65</v>
      </c>
      <c r="AM15">
        <v>-4</v>
      </c>
      <c r="AN15">
        <v>-0.282356263014859</v>
      </c>
      <c r="AO15" s="1">
        <f t="shared" si="21"/>
        <v>0.18794326241135395</v>
      </c>
      <c r="AP15" s="1">
        <f t="shared" si="22"/>
        <v>0.18794326241135395</v>
      </c>
      <c r="AQ15" s="1">
        <f t="shared" si="23"/>
        <v>1.6139878950907836</v>
      </c>
      <c r="AR15" s="1">
        <f t="shared" si="24"/>
        <v>5.8510638297872344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632.95000000000005</v>
      </c>
      <c r="C16">
        <v>632.95000000000005</v>
      </c>
      <c r="D16">
        <v>615</v>
      </c>
      <c r="E16">
        <v>617.9</v>
      </c>
      <c r="F16">
        <v>-16.550000000000072</v>
      </c>
      <c r="G16">
        <v>-2.6085585940578562</v>
      </c>
      <c r="H16" s="1">
        <f t="shared" si="0"/>
        <v>-2.3777549569476366</v>
      </c>
      <c r="I16" s="1">
        <f t="shared" si="1"/>
        <v>2.3777549569476366</v>
      </c>
      <c r="J16" s="1">
        <f t="shared" si="2"/>
        <v>0</v>
      </c>
      <c r="K16" s="1">
        <f t="shared" si="3"/>
        <v>0.46933160705615429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605</v>
      </c>
      <c r="T16">
        <v>649.4</v>
      </c>
      <c r="U16">
        <v>596.54999999999995</v>
      </c>
      <c r="V16">
        <v>634.45000000000005</v>
      </c>
      <c r="W16">
        <v>32.450000000000053</v>
      </c>
      <c r="X16">
        <v>5.3903654485049914</v>
      </c>
      <c r="Y16" s="1">
        <f t="shared" si="11"/>
        <v>4.8677685950413299</v>
      </c>
      <c r="Z16" s="1">
        <f t="shared" si="12"/>
        <v>4.8677685950413299</v>
      </c>
      <c r="AA16" s="1">
        <f t="shared" si="13"/>
        <v>2.3563716604933296</v>
      </c>
      <c r="AB16" s="1">
        <f t="shared" si="14"/>
        <v>1.3966942148760406</v>
      </c>
      <c r="AC16" s="1" t="str">
        <f t="shared" si="15"/>
        <v>NO</v>
      </c>
      <c r="AD16" s="1" t="str">
        <f t="shared" si="16"/>
        <v>YES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600.54999999999995</v>
      </c>
      <c r="AJ16">
        <v>612</v>
      </c>
      <c r="AK16">
        <v>596</v>
      </c>
      <c r="AL16">
        <v>602</v>
      </c>
      <c r="AM16">
        <v>-0.54999999999995453</v>
      </c>
      <c r="AN16">
        <v>-9.1278732055423542E-2</v>
      </c>
      <c r="AO16" s="1">
        <f t="shared" si="21"/>
        <v>0.2414453417700517</v>
      </c>
      <c r="AP16" s="1">
        <f t="shared" si="22"/>
        <v>0.2414453417700517</v>
      </c>
      <c r="AQ16" s="1">
        <f t="shared" si="23"/>
        <v>1.6611295681063125</v>
      </c>
      <c r="AR16" s="1">
        <f t="shared" si="24"/>
        <v>0.75763883107151031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YES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519</v>
      </c>
      <c r="C17">
        <v>522.54999999999995</v>
      </c>
      <c r="D17">
        <v>513.54999999999995</v>
      </c>
      <c r="E17">
        <v>516.95000000000005</v>
      </c>
      <c r="F17">
        <v>-1.25</v>
      </c>
      <c r="G17">
        <v>-0.2412196063296024</v>
      </c>
      <c r="H17" s="1">
        <f t="shared" si="0"/>
        <v>-0.39499036608862326</v>
      </c>
      <c r="I17" s="1">
        <f t="shared" si="1"/>
        <v>0.39499036608862326</v>
      </c>
      <c r="J17" s="1">
        <f t="shared" si="2"/>
        <v>0.68400770712908565</v>
      </c>
      <c r="K17" s="1">
        <f t="shared" si="3"/>
        <v>0.65770383982978831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530</v>
      </c>
      <c r="T17">
        <v>532.5</v>
      </c>
      <c r="U17">
        <v>508</v>
      </c>
      <c r="V17">
        <v>518.20000000000005</v>
      </c>
      <c r="W17">
        <v>-6.75</v>
      </c>
      <c r="X17">
        <v>-1.2858367463567959</v>
      </c>
      <c r="Y17" s="1">
        <f t="shared" si="11"/>
        <v>-2.2264150943396137</v>
      </c>
      <c r="Z17" s="1">
        <f t="shared" si="12"/>
        <v>2.2264150943396137</v>
      </c>
      <c r="AA17" s="1">
        <f t="shared" si="13"/>
        <v>0.47169811320754718</v>
      </c>
      <c r="AB17" s="1">
        <f t="shared" si="14"/>
        <v>1.9683519876495648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522</v>
      </c>
      <c r="AJ17">
        <v>527.9</v>
      </c>
      <c r="AK17">
        <v>520</v>
      </c>
      <c r="AL17">
        <v>524.95000000000005</v>
      </c>
      <c r="AM17">
        <v>3.75</v>
      </c>
      <c r="AN17">
        <v>0.71949347659247875</v>
      </c>
      <c r="AO17" s="1">
        <f t="shared" si="21"/>
        <v>0.565134099616867</v>
      </c>
      <c r="AP17" s="1">
        <f t="shared" si="22"/>
        <v>0.565134099616867</v>
      </c>
      <c r="AQ17" s="1">
        <f t="shared" si="23"/>
        <v>0.56195828174110518</v>
      </c>
      <c r="AR17" s="1">
        <f t="shared" si="24"/>
        <v>0.38314176245210724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189.5</v>
      </c>
      <c r="C18">
        <v>196.6</v>
      </c>
      <c r="D18">
        <v>188.25</v>
      </c>
      <c r="E18">
        <v>192.3</v>
      </c>
      <c r="F18">
        <v>2.6000000000000232</v>
      </c>
      <c r="G18">
        <v>1.3705851344227851</v>
      </c>
      <c r="H18" s="1">
        <f t="shared" si="0"/>
        <v>1.4775725593667606</v>
      </c>
      <c r="I18" s="1">
        <f t="shared" si="1"/>
        <v>1.4775725593667606</v>
      </c>
      <c r="J18" s="1">
        <f t="shared" si="2"/>
        <v>2.2360894435777339</v>
      </c>
      <c r="K18" s="1">
        <f t="shared" si="3"/>
        <v>0.65963060686015829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189.65</v>
      </c>
      <c r="T18">
        <v>199</v>
      </c>
      <c r="U18">
        <v>186.2</v>
      </c>
      <c r="V18">
        <v>189.7</v>
      </c>
      <c r="W18">
        <v>5.5999999999999943</v>
      </c>
      <c r="X18">
        <v>3.0418250950570309</v>
      </c>
      <c r="Y18" s="1">
        <f t="shared" si="11"/>
        <v>2.6364355391501688E-2</v>
      </c>
      <c r="Z18" s="1">
        <f t="shared" si="12"/>
        <v>2.6364355391501688E-2</v>
      </c>
      <c r="AA18" s="1">
        <f t="shared" si="13"/>
        <v>4.9024775962045393</v>
      </c>
      <c r="AB18" s="1">
        <f t="shared" si="14"/>
        <v>1.8191405220142458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181.9</v>
      </c>
      <c r="AJ18">
        <v>188.8</v>
      </c>
      <c r="AK18">
        <v>180.5</v>
      </c>
      <c r="AL18">
        <v>184.1</v>
      </c>
      <c r="AM18">
        <v>2.4499999999999891</v>
      </c>
      <c r="AN18">
        <v>1.3487475915221521</v>
      </c>
      <c r="AO18" s="1">
        <f t="shared" si="21"/>
        <v>1.209455744914782</v>
      </c>
      <c r="AP18" s="1">
        <f t="shared" si="22"/>
        <v>1.209455744914782</v>
      </c>
      <c r="AQ18" s="1">
        <f t="shared" si="23"/>
        <v>2.5529603476371632</v>
      </c>
      <c r="AR18" s="1">
        <f t="shared" si="24"/>
        <v>0.76965365585486845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514.35</v>
      </c>
      <c r="C19">
        <v>527</v>
      </c>
      <c r="D19">
        <v>508.3</v>
      </c>
      <c r="E19">
        <v>511.6</v>
      </c>
      <c r="F19">
        <v>-5.2999999999999554</v>
      </c>
      <c r="G19">
        <v>-1.0253433933062399</v>
      </c>
      <c r="H19" s="1">
        <f t="shared" si="0"/>
        <v>-0.5346553902984349</v>
      </c>
      <c r="I19" s="1">
        <f t="shared" si="1"/>
        <v>0.5346553902984349</v>
      </c>
      <c r="J19" s="1">
        <f t="shared" si="2"/>
        <v>2.4594147953727963</v>
      </c>
      <c r="K19" s="1">
        <f t="shared" si="3"/>
        <v>0.64503518373729696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YES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516.25</v>
      </c>
      <c r="T19">
        <v>522</v>
      </c>
      <c r="U19">
        <v>510</v>
      </c>
      <c r="V19">
        <v>516.9</v>
      </c>
      <c r="W19">
        <v>3.25</v>
      </c>
      <c r="X19">
        <v>0.63272656478146594</v>
      </c>
      <c r="Y19" s="1">
        <f t="shared" si="11"/>
        <v>0.12590799031476557</v>
      </c>
      <c r="Z19" s="1">
        <f t="shared" si="12"/>
        <v>0.12590799031476557</v>
      </c>
      <c r="AA19" s="1">
        <f t="shared" si="13"/>
        <v>0.98665118978526267</v>
      </c>
      <c r="AB19" s="1">
        <f t="shared" si="14"/>
        <v>1.2106537530266344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507</v>
      </c>
      <c r="AJ19">
        <v>518</v>
      </c>
      <c r="AK19">
        <v>501.45</v>
      </c>
      <c r="AL19">
        <v>513.65</v>
      </c>
      <c r="AM19">
        <v>12.299999999999949</v>
      </c>
      <c r="AN19">
        <v>2.453375885110193</v>
      </c>
      <c r="AO19" s="1">
        <f t="shared" si="21"/>
        <v>1.3116370808678457</v>
      </c>
      <c r="AP19" s="1">
        <f t="shared" si="22"/>
        <v>1.3116370808678457</v>
      </c>
      <c r="AQ19" s="1">
        <f t="shared" si="23"/>
        <v>0.84688017132288973</v>
      </c>
      <c r="AR19" s="1">
        <f t="shared" si="24"/>
        <v>1.09467455621302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YES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105.95</v>
      </c>
      <c r="C20">
        <v>107.55</v>
      </c>
      <c r="D20">
        <v>104.05</v>
      </c>
      <c r="E20">
        <v>106.65</v>
      </c>
      <c r="F20">
        <v>0.70000000000000284</v>
      </c>
      <c r="G20">
        <v>0.66068900424728916</v>
      </c>
      <c r="H20" s="1">
        <f t="shared" si="0"/>
        <v>0.66068900424728916</v>
      </c>
      <c r="I20" s="1">
        <f t="shared" si="1"/>
        <v>0.66068900424728916</v>
      </c>
      <c r="J20" s="1">
        <f t="shared" si="2"/>
        <v>0.8438818565400763</v>
      </c>
      <c r="K20" s="1">
        <f t="shared" si="3"/>
        <v>1.7932987258140687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104.45</v>
      </c>
      <c r="T20">
        <v>107</v>
      </c>
      <c r="U20">
        <v>103.05</v>
      </c>
      <c r="V20">
        <v>105.95</v>
      </c>
      <c r="W20">
        <v>2.75</v>
      </c>
      <c r="X20">
        <v>2.664728682170542</v>
      </c>
      <c r="Y20" s="1">
        <f t="shared" si="11"/>
        <v>1.4360938247965533</v>
      </c>
      <c r="Z20" s="1">
        <f t="shared" si="12"/>
        <v>1.4360938247965533</v>
      </c>
      <c r="AA20" s="1">
        <f t="shared" si="13"/>
        <v>0.99103350637092702</v>
      </c>
      <c r="AB20" s="1">
        <f t="shared" si="14"/>
        <v>1.3403542364767884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101.55</v>
      </c>
      <c r="AJ20">
        <v>103.5</v>
      </c>
      <c r="AK20">
        <v>101.55</v>
      </c>
      <c r="AL20">
        <v>103.2</v>
      </c>
      <c r="AM20">
        <v>1.9000000000000059</v>
      </c>
      <c r="AN20">
        <v>1.8756169792695021</v>
      </c>
      <c r="AO20" s="1">
        <f t="shared" si="21"/>
        <v>1.6248153618907</v>
      </c>
      <c r="AP20" s="1">
        <f t="shared" si="22"/>
        <v>1.6248153618907</v>
      </c>
      <c r="AQ20" s="1">
        <f t="shared" si="23"/>
        <v>0.29069767441860189</v>
      </c>
      <c r="AR20" s="1">
        <f t="shared" si="24"/>
        <v>0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153.75</v>
      </c>
      <c r="C21">
        <v>164.85</v>
      </c>
      <c r="D21">
        <v>152.55000000000001</v>
      </c>
      <c r="E21">
        <v>162.75</v>
      </c>
      <c r="F21">
        <v>8.75</v>
      </c>
      <c r="G21">
        <v>5.6818181818181817</v>
      </c>
      <c r="H21" s="1">
        <f t="shared" si="0"/>
        <v>5.8536585365853666</v>
      </c>
      <c r="I21" s="1">
        <f t="shared" si="1"/>
        <v>5.8536585365853666</v>
      </c>
      <c r="J21" s="1">
        <f t="shared" si="2"/>
        <v>1.2903225806451579</v>
      </c>
      <c r="K21" s="1">
        <f t="shared" si="3"/>
        <v>0.78048780487804137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152.69999999999999</v>
      </c>
      <c r="T21">
        <v>154.69999999999999</v>
      </c>
      <c r="U21">
        <v>152.69999999999999</v>
      </c>
      <c r="V21">
        <v>154</v>
      </c>
      <c r="W21">
        <v>1.4000000000000059</v>
      </c>
      <c r="X21">
        <v>0.91743119266055417</v>
      </c>
      <c r="Y21" s="1">
        <f t="shared" si="11"/>
        <v>0.8513425016372046</v>
      </c>
      <c r="Z21" s="1">
        <f t="shared" si="12"/>
        <v>0.8513425016372046</v>
      </c>
      <c r="AA21" s="1">
        <f t="shared" si="13"/>
        <v>0.45454545454544715</v>
      </c>
      <c r="AB21" s="1">
        <f t="shared" si="14"/>
        <v>0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151</v>
      </c>
      <c r="AJ21">
        <v>153</v>
      </c>
      <c r="AK21">
        <v>147.5</v>
      </c>
      <c r="AL21">
        <v>152.6</v>
      </c>
      <c r="AM21">
        <v>2.9499999999999891</v>
      </c>
      <c r="AN21">
        <v>1.971266288005338</v>
      </c>
      <c r="AO21" s="1">
        <f t="shared" si="21"/>
        <v>1.0596026490066186</v>
      </c>
      <c r="AP21" s="1">
        <f t="shared" si="22"/>
        <v>1.0596026490066186</v>
      </c>
      <c r="AQ21" s="1">
        <f t="shared" si="23"/>
        <v>0.26212319790301813</v>
      </c>
      <c r="AR21" s="1">
        <f t="shared" si="24"/>
        <v>2.3178807947019866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11.9</v>
      </c>
      <c r="C22">
        <v>12</v>
      </c>
      <c r="D22">
        <v>11.5</v>
      </c>
      <c r="E22">
        <v>11.55</v>
      </c>
      <c r="F22">
        <v>-0.34999999999999959</v>
      </c>
      <c r="G22">
        <v>-2.941176470588232</v>
      </c>
      <c r="H22" s="1">
        <f t="shared" si="0"/>
        <v>-2.941176470588232</v>
      </c>
      <c r="I22" s="1">
        <f t="shared" si="1"/>
        <v>2.941176470588232</v>
      </c>
      <c r="J22" s="1">
        <f t="shared" si="2"/>
        <v>0.84033613445377853</v>
      </c>
      <c r="K22" s="1">
        <f t="shared" si="3"/>
        <v>0.43290043290043906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11.25</v>
      </c>
      <c r="T22">
        <v>12.6</v>
      </c>
      <c r="U22">
        <v>11.2</v>
      </c>
      <c r="V22">
        <v>11.9</v>
      </c>
      <c r="W22">
        <v>0.75</v>
      </c>
      <c r="X22">
        <v>6.7264573991031389</v>
      </c>
      <c r="Y22" s="1">
        <f t="shared" si="11"/>
        <v>5.7777777777777812</v>
      </c>
      <c r="Z22" s="1">
        <f t="shared" si="12"/>
        <v>5.7777777777777812</v>
      </c>
      <c r="AA22" s="1">
        <f t="shared" si="13"/>
        <v>5.8823529411764639</v>
      </c>
      <c r="AB22" s="1">
        <f t="shared" si="14"/>
        <v>0.44444444444445075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10.95</v>
      </c>
      <c r="AJ22">
        <v>11.2</v>
      </c>
      <c r="AK22">
        <v>10.9</v>
      </c>
      <c r="AL22">
        <v>11.15</v>
      </c>
      <c r="AM22">
        <v>0.30000000000000071</v>
      </c>
      <c r="AN22">
        <v>2.7649769585253519</v>
      </c>
      <c r="AO22" s="1">
        <f t="shared" si="21"/>
        <v>1.8264840182648501</v>
      </c>
      <c r="AP22" s="1">
        <f t="shared" si="22"/>
        <v>1.8264840182648501</v>
      </c>
      <c r="AQ22" s="1">
        <f t="shared" si="23"/>
        <v>0.44843049327353307</v>
      </c>
      <c r="AR22" s="1">
        <f t="shared" si="24"/>
        <v>0.45662100456620031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299.75</v>
      </c>
      <c r="C23">
        <v>299.75</v>
      </c>
      <c r="D23">
        <v>293.5</v>
      </c>
      <c r="E23">
        <v>294.5</v>
      </c>
      <c r="F23">
        <v>-4.8500000000000227</v>
      </c>
      <c r="G23">
        <v>-1.620177050275605</v>
      </c>
      <c r="H23" s="1">
        <f t="shared" si="0"/>
        <v>-1.7514595496246872</v>
      </c>
      <c r="I23" s="1">
        <f t="shared" si="1"/>
        <v>1.7514595496246872</v>
      </c>
      <c r="J23" s="1">
        <f t="shared" si="2"/>
        <v>0</v>
      </c>
      <c r="K23" s="1">
        <f t="shared" si="3"/>
        <v>0.3395585738539898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297</v>
      </c>
      <c r="T23">
        <v>301.5</v>
      </c>
      <c r="U23">
        <v>294</v>
      </c>
      <c r="V23">
        <v>299.35000000000002</v>
      </c>
      <c r="W23">
        <v>4.1500000000000341</v>
      </c>
      <c r="X23">
        <v>1.405826558265594</v>
      </c>
      <c r="Y23" s="1">
        <f t="shared" si="11"/>
        <v>0.79124579124579886</v>
      </c>
      <c r="Z23" s="1">
        <f t="shared" si="12"/>
        <v>0.79124579124579886</v>
      </c>
      <c r="AA23" s="1">
        <f t="shared" si="13"/>
        <v>0.7182228161015457</v>
      </c>
      <c r="AB23" s="1">
        <f t="shared" si="14"/>
        <v>1.0101010101010102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YES</v>
      </c>
      <c r="AG23" s="1" t="str">
        <f t="shared" si="19"/>
        <v>NO</v>
      </c>
      <c r="AH23" s="1" t="str">
        <f t="shared" si="20"/>
        <v>NO</v>
      </c>
      <c r="AI23">
        <v>290.35000000000002</v>
      </c>
      <c r="AJ23">
        <v>296.2</v>
      </c>
      <c r="AK23">
        <v>288.45</v>
      </c>
      <c r="AL23">
        <v>295.2</v>
      </c>
      <c r="AM23">
        <v>4.8499999999999659</v>
      </c>
      <c r="AN23">
        <v>1.670397795763721</v>
      </c>
      <c r="AO23" s="1">
        <f t="shared" si="21"/>
        <v>1.6703977957637215</v>
      </c>
      <c r="AP23" s="1">
        <f t="shared" si="22"/>
        <v>1.6703977957637215</v>
      </c>
      <c r="AQ23" s="1">
        <f t="shared" si="23"/>
        <v>0.33875338753387535</v>
      </c>
      <c r="AR23" s="1">
        <f t="shared" si="24"/>
        <v>0.6543826416394124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8565.15</v>
      </c>
      <c r="C24">
        <v>8662.25</v>
      </c>
      <c r="D24">
        <v>8525</v>
      </c>
      <c r="E24">
        <v>8616.65</v>
      </c>
      <c r="F24">
        <v>-14.64999999999964</v>
      </c>
      <c r="G24">
        <v>-0.16973109496830879</v>
      </c>
      <c r="H24" s="1">
        <f t="shared" si="0"/>
        <v>0.60127376636719732</v>
      </c>
      <c r="I24" s="1">
        <f t="shared" si="1"/>
        <v>0.60127376636719732</v>
      </c>
      <c r="J24" s="1">
        <f t="shared" si="2"/>
        <v>0.52920798686264803</v>
      </c>
      <c r="K24" s="1">
        <f t="shared" si="3"/>
        <v>0.46876003339112149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8720</v>
      </c>
      <c r="T24">
        <v>8784.7000000000007</v>
      </c>
      <c r="U24">
        <v>8577.7999999999993</v>
      </c>
      <c r="V24">
        <v>8631.2999999999993</v>
      </c>
      <c r="W24">
        <v>-53.400000000001462</v>
      </c>
      <c r="X24">
        <v>-0.6148744343500806</v>
      </c>
      <c r="Y24" s="1">
        <f t="shared" si="11"/>
        <v>-1.0172018348623937</v>
      </c>
      <c r="Z24" s="1">
        <f t="shared" si="12"/>
        <v>1.0172018348623937</v>
      </c>
      <c r="AA24" s="1">
        <f t="shared" si="13"/>
        <v>0.74197247706422853</v>
      </c>
      <c r="AB24" s="1">
        <f t="shared" si="14"/>
        <v>0.61983710449179152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8799.9500000000007</v>
      </c>
      <c r="AJ24">
        <v>8849.9500000000007</v>
      </c>
      <c r="AK24">
        <v>8480</v>
      </c>
      <c r="AL24">
        <v>8684.7000000000007</v>
      </c>
      <c r="AM24">
        <v>-52</v>
      </c>
      <c r="AN24">
        <v>-0.59519040369933718</v>
      </c>
      <c r="AO24" s="1">
        <f t="shared" si="21"/>
        <v>-1.3096665321962055</v>
      </c>
      <c r="AP24" s="1">
        <f t="shared" si="22"/>
        <v>1.3096665321962055</v>
      </c>
      <c r="AQ24" s="1">
        <f t="shared" si="23"/>
        <v>0.56818504650594603</v>
      </c>
      <c r="AR24" s="1">
        <f t="shared" si="24"/>
        <v>2.3570186650085865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635</v>
      </c>
      <c r="C25">
        <v>653.79999999999995</v>
      </c>
      <c r="D25">
        <v>632</v>
      </c>
      <c r="E25">
        <v>636.25</v>
      </c>
      <c r="F25">
        <v>6.4500000000000446</v>
      </c>
      <c r="G25">
        <v>1.024134645919347</v>
      </c>
      <c r="H25" s="1">
        <f t="shared" si="0"/>
        <v>0.19685039370078738</v>
      </c>
      <c r="I25" s="1">
        <f t="shared" si="1"/>
        <v>0.19685039370078738</v>
      </c>
      <c r="J25" s="1">
        <f t="shared" si="2"/>
        <v>2.7583497053045116</v>
      </c>
      <c r="K25" s="1">
        <f t="shared" si="3"/>
        <v>0.47244094488188976</v>
      </c>
      <c r="L25" s="1" t="str">
        <f t="shared" si="4"/>
        <v>NO</v>
      </c>
      <c r="M25" t="str">
        <f t="shared" si="5"/>
        <v>NO</v>
      </c>
      <c r="N25" t="str">
        <f t="shared" si="6"/>
        <v>YES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641</v>
      </c>
      <c r="T25">
        <v>645.5</v>
      </c>
      <c r="U25">
        <v>625.95000000000005</v>
      </c>
      <c r="V25">
        <v>629.79999999999995</v>
      </c>
      <c r="W25">
        <v>-9.3500000000000227</v>
      </c>
      <c r="X25">
        <v>-1.462880388015336</v>
      </c>
      <c r="Y25" s="1">
        <f t="shared" si="11"/>
        <v>-1.747269890795639</v>
      </c>
      <c r="Z25" s="1">
        <f t="shared" si="12"/>
        <v>1.747269890795639</v>
      </c>
      <c r="AA25" s="1">
        <f t="shared" si="13"/>
        <v>0.702028081123245</v>
      </c>
      <c r="AB25" s="1">
        <f t="shared" si="14"/>
        <v>0.61130517624641301</v>
      </c>
      <c r="AC25" s="1" t="str">
        <f t="shared" si="15"/>
        <v>YES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638.6</v>
      </c>
      <c r="AJ25">
        <v>648.85</v>
      </c>
      <c r="AK25">
        <v>632</v>
      </c>
      <c r="AL25">
        <v>639.15</v>
      </c>
      <c r="AM25">
        <v>-1.649999999999977</v>
      </c>
      <c r="AN25">
        <v>-0.25749063670411632</v>
      </c>
      <c r="AO25" s="1">
        <f t="shared" si="21"/>
        <v>8.6125900407133499E-2</v>
      </c>
      <c r="AP25" s="1">
        <f t="shared" si="22"/>
        <v>8.6125900407133499E-2</v>
      </c>
      <c r="AQ25" s="1">
        <f t="shared" si="23"/>
        <v>1.5176406164437215</v>
      </c>
      <c r="AR25" s="1">
        <f t="shared" si="24"/>
        <v>1.0335108048856909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190.5</v>
      </c>
      <c r="C26">
        <v>197.1</v>
      </c>
      <c r="D26">
        <v>189</v>
      </c>
      <c r="E26">
        <v>194.3</v>
      </c>
      <c r="F26">
        <v>2.9500000000000171</v>
      </c>
      <c r="G26">
        <v>1.5416775542200249</v>
      </c>
      <c r="H26" s="1">
        <f t="shared" si="0"/>
        <v>1.9947506561679849</v>
      </c>
      <c r="I26" s="1">
        <f t="shared" si="1"/>
        <v>1.9947506561679849</v>
      </c>
      <c r="J26" s="1">
        <f t="shared" si="2"/>
        <v>1.4410705095213499</v>
      </c>
      <c r="K26" s="1">
        <f t="shared" si="3"/>
        <v>0.78740157480314954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191.15</v>
      </c>
      <c r="T26">
        <v>193</v>
      </c>
      <c r="U26">
        <v>186.05</v>
      </c>
      <c r="V26">
        <v>191.35</v>
      </c>
      <c r="W26">
        <v>0.59999999999999432</v>
      </c>
      <c r="X26">
        <v>0.31454783748361431</v>
      </c>
      <c r="Y26" s="1">
        <f t="shared" si="11"/>
        <v>0.10462987182840106</v>
      </c>
      <c r="Z26" s="1">
        <f t="shared" si="12"/>
        <v>0.10462987182840106</v>
      </c>
      <c r="AA26" s="1">
        <f t="shared" si="13"/>
        <v>0.86229422524170662</v>
      </c>
      <c r="AB26" s="1">
        <f t="shared" si="14"/>
        <v>2.6680617316243755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195.55</v>
      </c>
      <c r="AJ26">
        <v>198.5</v>
      </c>
      <c r="AK26">
        <v>172.2</v>
      </c>
      <c r="AL26">
        <v>190.75</v>
      </c>
      <c r="AM26">
        <v>-3.5</v>
      </c>
      <c r="AN26">
        <v>-1.801801801801802</v>
      </c>
      <c r="AO26" s="1">
        <f t="shared" si="21"/>
        <v>-2.454615187931481</v>
      </c>
      <c r="AP26" s="1">
        <f t="shared" si="22"/>
        <v>2.454615187931481</v>
      </c>
      <c r="AQ26" s="1">
        <f t="shared" si="23"/>
        <v>1.5085655842495465</v>
      </c>
      <c r="AR26" s="1">
        <f t="shared" si="24"/>
        <v>9.7247706422018414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174.9</v>
      </c>
      <c r="C27">
        <v>175.5</v>
      </c>
      <c r="D27">
        <v>173.5</v>
      </c>
      <c r="E27">
        <v>174.2</v>
      </c>
      <c r="F27">
        <v>-0.5</v>
      </c>
      <c r="G27">
        <v>-0.28620492272467091</v>
      </c>
      <c r="H27" s="1">
        <f t="shared" si="0"/>
        <v>-0.40022870211550432</v>
      </c>
      <c r="I27" s="1">
        <f t="shared" si="1"/>
        <v>0.40022870211550432</v>
      </c>
      <c r="J27" s="1">
        <f t="shared" si="2"/>
        <v>0.34305317324184925</v>
      </c>
      <c r="K27" s="1">
        <f t="shared" si="3"/>
        <v>0.40183696900114158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174.95</v>
      </c>
      <c r="T27">
        <v>175.4</v>
      </c>
      <c r="U27">
        <v>172.95</v>
      </c>
      <c r="V27">
        <v>174.7</v>
      </c>
      <c r="W27">
        <v>-0.15000000000000571</v>
      </c>
      <c r="X27">
        <v>-8.5787818129828816E-2</v>
      </c>
      <c r="Y27" s="1">
        <f t="shared" si="11"/>
        <v>-0.14289797084881395</v>
      </c>
      <c r="Z27" s="1">
        <f t="shared" si="12"/>
        <v>0.14289797084881395</v>
      </c>
      <c r="AA27" s="1">
        <f t="shared" si="13"/>
        <v>0.25721634752787487</v>
      </c>
      <c r="AB27" s="1">
        <f t="shared" si="14"/>
        <v>1.0017172295363481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174.75</v>
      </c>
      <c r="AJ27">
        <v>175.7</v>
      </c>
      <c r="AK27">
        <v>173.3</v>
      </c>
      <c r="AL27">
        <v>174.85</v>
      </c>
      <c r="AM27">
        <v>0</v>
      </c>
      <c r="AN27">
        <v>0</v>
      </c>
      <c r="AO27" s="1">
        <f t="shared" si="21"/>
        <v>5.7224606580826509E-2</v>
      </c>
      <c r="AP27" s="1">
        <f t="shared" si="22"/>
        <v>5.7224606580826509E-2</v>
      </c>
      <c r="AQ27" s="1">
        <f t="shared" si="23"/>
        <v>0.48613096940234163</v>
      </c>
      <c r="AR27" s="1">
        <f t="shared" si="24"/>
        <v>0.82975679542202507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622</v>
      </c>
      <c r="C28">
        <v>629.04999999999995</v>
      </c>
      <c r="D28">
        <v>615.20000000000005</v>
      </c>
      <c r="E28">
        <v>625.35</v>
      </c>
      <c r="F28">
        <v>2.450000000000045</v>
      </c>
      <c r="G28">
        <v>0.39332156044309607</v>
      </c>
      <c r="H28" s="1">
        <f t="shared" si="0"/>
        <v>0.53858520900321905</v>
      </c>
      <c r="I28" s="1">
        <f t="shared" si="1"/>
        <v>0.53858520900321905</v>
      </c>
      <c r="J28" s="1">
        <f t="shared" si="2"/>
        <v>0.59166866554728259</v>
      </c>
      <c r="K28" s="1">
        <f t="shared" si="3"/>
        <v>1.0932475884244299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650</v>
      </c>
      <c r="T28">
        <v>650</v>
      </c>
      <c r="U28">
        <v>620</v>
      </c>
      <c r="V28">
        <v>622.9</v>
      </c>
      <c r="W28">
        <v>-15.149999999999981</v>
      </c>
      <c r="X28">
        <v>-2.374422067236106</v>
      </c>
      <c r="Y28" s="1">
        <f t="shared" si="11"/>
        <v>-4.1692307692307731</v>
      </c>
      <c r="Z28" s="1">
        <f t="shared" si="12"/>
        <v>4.1692307692307731</v>
      </c>
      <c r="AA28" s="1">
        <f t="shared" si="13"/>
        <v>0</v>
      </c>
      <c r="AB28" s="1">
        <f t="shared" si="14"/>
        <v>0.46556429603467292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628</v>
      </c>
      <c r="AJ28">
        <v>645</v>
      </c>
      <c r="AK28">
        <v>625</v>
      </c>
      <c r="AL28">
        <v>638.04999999999995</v>
      </c>
      <c r="AM28">
        <v>25.399999999999981</v>
      </c>
      <c r="AN28">
        <v>4.1459234473190207</v>
      </c>
      <c r="AO28" s="1">
        <f t="shared" si="21"/>
        <v>1.6003184713375722</v>
      </c>
      <c r="AP28" s="1">
        <f t="shared" si="22"/>
        <v>1.6003184713375722</v>
      </c>
      <c r="AQ28" s="1">
        <f t="shared" si="23"/>
        <v>1.0892563278739984</v>
      </c>
      <c r="AR28" s="1">
        <f t="shared" si="24"/>
        <v>0.47770700636942676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64.5</v>
      </c>
      <c r="C29">
        <v>64.5</v>
      </c>
      <c r="D29">
        <v>63.65</v>
      </c>
      <c r="E29">
        <v>64.05</v>
      </c>
      <c r="F29">
        <v>-0.65000000000000568</v>
      </c>
      <c r="G29">
        <v>-1.0046367851622959</v>
      </c>
      <c r="H29" s="1">
        <f t="shared" si="0"/>
        <v>-0.69767441860465562</v>
      </c>
      <c r="I29" s="1">
        <f t="shared" si="1"/>
        <v>0.69767441860465562</v>
      </c>
      <c r="J29" s="1">
        <f t="shared" si="2"/>
        <v>0</v>
      </c>
      <c r="K29" s="1">
        <f t="shared" si="3"/>
        <v>0.62451209992193379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66</v>
      </c>
      <c r="T29">
        <v>66.2</v>
      </c>
      <c r="U29">
        <v>64.400000000000006</v>
      </c>
      <c r="V29">
        <v>64.7</v>
      </c>
      <c r="W29">
        <v>-1.2999999999999969</v>
      </c>
      <c r="X29">
        <v>-1.9696969696969651</v>
      </c>
      <c r="Y29" s="1">
        <f t="shared" si="11"/>
        <v>-1.9696969696969653</v>
      </c>
      <c r="Z29" s="1">
        <f t="shared" si="12"/>
        <v>1.9696969696969653</v>
      </c>
      <c r="AA29" s="1">
        <f t="shared" si="13"/>
        <v>0.30303030303030731</v>
      </c>
      <c r="AB29" s="1">
        <f t="shared" si="14"/>
        <v>0.46367851622874362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63.5</v>
      </c>
      <c r="AJ29">
        <v>66.8</v>
      </c>
      <c r="AK29">
        <v>62.35</v>
      </c>
      <c r="AL29">
        <v>66</v>
      </c>
      <c r="AM29">
        <v>2.4500000000000028</v>
      </c>
      <c r="AN29">
        <v>3.855232100708109</v>
      </c>
      <c r="AO29" s="1">
        <f t="shared" si="21"/>
        <v>3.9370078740157481</v>
      </c>
      <c r="AP29" s="1">
        <f t="shared" si="22"/>
        <v>3.9370078740157481</v>
      </c>
      <c r="AQ29" s="1">
        <f t="shared" si="23"/>
        <v>1.2121212121212077</v>
      </c>
      <c r="AR29" s="1">
        <f t="shared" si="24"/>
        <v>1.811023622047242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162.5</v>
      </c>
      <c r="C30">
        <v>173.9</v>
      </c>
      <c r="D30">
        <v>160</v>
      </c>
      <c r="E30">
        <v>172.05</v>
      </c>
      <c r="F30">
        <v>11.80000000000001</v>
      </c>
      <c r="G30">
        <v>7.3634945397815983</v>
      </c>
      <c r="H30" s="1">
        <f t="shared" si="0"/>
        <v>5.8769230769230836</v>
      </c>
      <c r="I30" s="1">
        <f t="shared" si="1"/>
        <v>5.8769230769230836</v>
      </c>
      <c r="J30" s="1">
        <f t="shared" si="2"/>
        <v>1.0752688172042977</v>
      </c>
      <c r="K30" s="1">
        <f t="shared" si="3"/>
        <v>1.5384615384615385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159.94999999999999</v>
      </c>
      <c r="T30">
        <v>162.85</v>
      </c>
      <c r="U30">
        <v>159.5</v>
      </c>
      <c r="V30">
        <v>160.25</v>
      </c>
      <c r="W30">
        <v>1.1999999999999891</v>
      </c>
      <c r="X30">
        <v>0.75447972335742763</v>
      </c>
      <c r="Y30" s="1">
        <f t="shared" si="11"/>
        <v>0.18755861206627783</v>
      </c>
      <c r="Z30" s="1">
        <f t="shared" si="12"/>
        <v>0.18755861206627783</v>
      </c>
      <c r="AA30" s="1">
        <f t="shared" si="13"/>
        <v>1.6224648985959402</v>
      </c>
      <c r="AB30" s="1">
        <f t="shared" si="14"/>
        <v>0.28133791809939895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160.6</v>
      </c>
      <c r="AJ30">
        <v>162.94999999999999</v>
      </c>
      <c r="AK30">
        <v>156.9</v>
      </c>
      <c r="AL30">
        <v>159.05000000000001</v>
      </c>
      <c r="AM30">
        <v>-9.9999999999994316E-2</v>
      </c>
      <c r="AN30">
        <v>-6.2833804586864161E-2</v>
      </c>
      <c r="AO30" s="1">
        <f t="shared" si="21"/>
        <v>-0.96513075965129702</v>
      </c>
      <c r="AP30" s="1">
        <f t="shared" si="22"/>
        <v>0.96513075965129702</v>
      </c>
      <c r="AQ30" s="1">
        <f t="shared" si="23"/>
        <v>1.4632627646326242</v>
      </c>
      <c r="AR30" s="1">
        <f t="shared" si="24"/>
        <v>1.3517761710154075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315</v>
      </c>
      <c r="C31">
        <v>324.89999999999998</v>
      </c>
      <c r="D31">
        <v>313.75</v>
      </c>
      <c r="E31">
        <v>314.95</v>
      </c>
      <c r="F31">
        <v>0.14999999999997729</v>
      </c>
      <c r="G31">
        <v>4.7649301143576003E-2</v>
      </c>
      <c r="H31" s="1">
        <f t="shared" si="0"/>
        <v>-1.5873015873019484E-2</v>
      </c>
      <c r="I31" s="1">
        <f t="shared" si="1"/>
        <v>1.5873015873019484E-2</v>
      </c>
      <c r="J31" s="1">
        <f t="shared" si="2"/>
        <v>3.1428571428571352</v>
      </c>
      <c r="K31" s="1">
        <f t="shared" si="3"/>
        <v>0.38101285918399386</v>
      </c>
      <c r="L31" s="1" t="str">
        <f t="shared" si="4"/>
        <v>NO</v>
      </c>
      <c r="M31" t="str">
        <f t="shared" si="5"/>
        <v>NO</v>
      </c>
      <c r="N31" t="str">
        <f t="shared" si="6"/>
        <v>YES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325</v>
      </c>
      <c r="T31">
        <v>327.10000000000002</v>
      </c>
      <c r="U31">
        <v>314.10000000000002</v>
      </c>
      <c r="V31">
        <v>314.8</v>
      </c>
      <c r="W31">
        <v>-5.1499999999999773</v>
      </c>
      <c r="X31">
        <v>-1.609626504141265</v>
      </c>
      <c r="Y31" s="1">
        <f t="shared" si="11"/>
        <v>-3.1384615384615353</v>
      </c>
      <c r="Z31" s="1">
        <f t="shared" si="12"/>
        <v>3.1384615384615353</v>
      </c>
      <c r="AA31" s="1">
        <f t="shared" si="13"/>
        <v>0.64615384615385318</v>
      </c>
      <c r="AB31" s="1">
        <f t="shared" si="14"/>
        <v>0.22236340533671814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323.39999999999998</v>
      </c>
      <c r="AJ31">
        <v>329.65</v>
      </c>
      <c r="AK31">
        <v>318.5</v>
      </c>
      <c r="AL31">
        <v>319.95</v>
      </c>
      <c r="AM31">
        <v>-3.3500000000000232</v>
      </c>
      <c r="AN31">
        <v>-1.0361892978657661</v>
      </c>
      <c r="AO31" s="1">
        <f t="shared" si="21"/>
        <v>-1.0667903525046347</v>
      </c>
      <c r="AP31" s="1">
        <f t="shared" si="22"/>
        <v>1.0667903525046347</v>
      </c>
      <c r="AQ31" s="1">
        <f t="shared" si="23"/>
        <v>1.9325912183055041</v>
      </c>
      <c r="AR31" s="1">
        <f t="shared" si="24"/>
        <v>0.45319581184559732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247.6</v>
      </c>
      <c r="C32">
        <v>252.15</v>
      </c>
      <c r="D32">
        <v>242.3</v>
      </c>
      <c r="E32">
        <v>246.55</v>
      </c>
      <c r="F32">
        <v>1.4500000000000171</v>
      </c>
      <c r="G32">
        <v>0.59159526723786904</v>
      </c>
      <c r="H32" s="1">
        <f t="shared" si="0"/>
        <v>-0.42407108239094621</v>
      </c>
      <c r="I32" s="1">
        <f t="shared" si="1"/>
        <v>0.42407108239094621</v>
      </c>
      <c r="J32" s="1">
        <f t="shared" si="2"/>
        <v>1.8376413570274683</v>
      </c>
      <c r="K32" s="1">
        <f t="shared" si="3"/>
        <v>1.7237882782397078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YES</v>
      </c>
      <c r="Q32" s="1" t="str">
        <f t="shared" si="9"/>
        <v>NO</v>
      </c>
      <c r="R32" s="1" t="str">
        <f t="shared" si="10"/>
        <v>NO</v>
      </c>
      <c r="S32">
        <v>247.15</v>
      </c>
      <c r="T32">
        <v>249.2</v>
      </c>
      <c r="U32">
        <v>244</v>
      </c>
      <c r="V32">
        <v>245.1</v>
      </c>
      <c r="W32">
        <v>-0.80000000000001137</v>
      </c>
      <c r="X32">
        <v>-0.32533550223668622</v>
      </c>
      <c r="Y32" s="1">
        <f t="shared" si="11"/>
        <v>-0.82945579607526265</v>
      </c>
      <c r="Z32" s="1">
        <f t="shared" si="12"/>
        <v>0.82945579607526265</v>
      </c>
      <c r="AA32" s="1">
        <f t="shared" si="13"/>
        <v>0.829455796075251</v>
      </c>
      <c r="AB32" s="1">
        <f t="shared" si="14"/>
        <v>0.44879640962872069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245.1</v>
      </c>
      <c r="AJ32">
        <v>249.45</v>
      </c>
      <c r="AK32">
        <v>245</v>
      </c>
      <c r="AL32">
        <v>245.9</v>
      </c>
      <c r="AM32">
        <v>-0.34999999999999432</v>
      </c>
      <c r="AN32">
        <v>-0.14213197969542921</v>
      </c>
      <c r="AO32" s="1">
        <f t="shared" si="21"/>
        <v>0.32639738882089409</v>
      </c>
      <c r="AP32" s="1">
        <f t="shared" si="22"/>
        <v>0.32639738882089409</v>
      </c>
      <c r="AQ32" s="1">
        <f t="shared" si="23"/>
        <v>1.4436762911752676</v>
      </c>
      <c r="AR32" s="1">
        <f t="shared" si="24"/>
        <v>4.079967360260886E-2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232.9</v>
      </c>
      <c r="C33">
        <v>239</v>
      </c>
      <c r="D33">
        <v>229.5</v>
      </c>
      <c r="E33">
        <v>230.35</v>
      </c>
      <c r="F33">
        <v>-4.5</v>
      </c>
      <c r="G33">
        <v>-1.916116670215031</v>
      </c>
      <c r="H33" s="1">
        <f t="shared" si="0"/>
        <v>-1.09489051094891</v>
      </c>
      <c r="I33" s="1">
        <f t="shared" si="1"/>
        <v>1.09489051094891</v>
      </c>
      <c r="J33" s="1">
        <f t="shared" si="2"/>
        <v>2.6191498497209076</v>
      </c>
      <c r="K33" s="1">
        <f t="shared" si="3"/>
        <v>0.36900369003689792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YES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233.7</v>
      </c>
      <c r="T33">
        <v>249.85</v>
      </c>
      <c r="U33">
        <v>231.1</v>
      </c>
      <c r="V33">
        <v>234.85</v>
      </c>
      <c r="W33">
        <v>3.9499999999999891</v>
      </c>
      <c r="X33">
        <v>1.7106972715461191</v>
      </c>
      <c r="Y33" s="1">
        <f t="shared" si="11"/>
        <v>0.49208386820710559</v>
      </c>
      <c r="Z33" s="1">
        <f t="shared" si="12"/>
        <v>0.49208386820710559</v>
      </c>
      <c r="AA33" s="1">
        <f t="shared" si="13"/>
        <v>6.3870555673834355</v>
      </c>
      <c r="AB33" s="1">
        <f t="shared" si="14"/>
        <v>1.1125374411638829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226.1</v>
      </c>
      <c r="AJ33">
        <v>233</v>
      </c>
      <c r="AK33">
        <v>226</v>
      </c>
      <c r="AL33">
        <v>230.9</v>
      </c>
      <c r="AM33">
        <v>3.8499999999999939</v>
      </c>
      <c r="AN33">
        <v>1.695661748513541</v>
      </c>
      <c r="AO33" s="1">
        <f t="shared" si="21"/>
        <v>2.1229544449358739</v>
      </c>
      <c r="AP33" s="1">
        <f t="shared" si="22"/>
        <v>2.1229544449358739</v>
      </c>
      <c r="AQ33" s="1">
        <f t="shared" si="23"/>
        <v>0.90948462537894947</v>
      </c>
      <c r="AR33" s="1">
        <f t="shared" si="24"/>
        <v>4.4228217602828093E-2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YES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462.9</v>
      </c>
      <c r="C34">
        <v>472</v>
      </c>
      <c r="D34">
        <v>461.35</v>
      </c>
      <c r="E34">
        <v>470.2</v>
      </c>
      <c r="F34">
        <v>4.0999999999999659</v>
      </c>
      <c r="G34">
        <v>0.87963956232567386</v>
      </c>
      <c r="H34" s="1">
        <f t="shared" si="0"/>
        <v>1.5770144739684622</v>
      </c>
      <c r="I34" s="1">
        <f t="shared" si="1"/>
        <v>1.5770144739684622</v>
      </c>
      <c r="J34" s="1">
        <f t="shared" si="2"/>
        <v>0.38281582305402201</v>
      </c>
      <c r="K34" s="1">
        <f t="shared" si="3"/>
        <v>0.33484553899329328</v>
      </c>
      <c r="L34" s="1" t="str">
        <f t="shared" si="4"/>
        <v>NO</v>
      </c>
      <c r="M34" t="str">
        <f t="shared" si="5"/>
        <v>NO</v>
      </c>
      <c r="N34" t="str">
        <f t="shared" si="6"/>
        <v>NO</v>
      </c>
      <c r="O34" s="1" t="str">
        <f t="shared" si="7"/>
        <v>NO</v>
      </c>
      <c r="P34" s="1" t="str">
        <f t="shared" si="8"/>
        <v>NO</v>
      </c>
      <c r="Q34" s="1" t="str">
        <f t="shared" si="9"/>
        <v>NO</v>
      </c>
      <c r="R34" s="1" t="str">
        <f t="shared" si="10"/>
        <v>NO</v>
      </c>
      <c r="S34">
        <v>468.05</v>
      </c>
      <c r="T34">
        <v>478</v>
      </c>
      <c r="U34">
        <v>451.2</v>
      </c>
      <c r="V34">
        <v>466.1</v>
      </c>
      <c r="W34">
        <v>-2.25</v>
      </c>
      <c r="X34">
        <v>-0.48040994982384971</v>
      </c>
      <c r="Y34" s="1">
        <f t="shared" si="11"/>
        <v>-0.4166221557525881</v>
      </c>
      <c r="Z34" s="1">
        <f t="shared" si="12"/>
        <v>0.4166221557525881</v>
      </c>
      <c r="AA34" s="1">
        <f t="shared" si="13"/>
        <v>2.1258412562760363</v>
      </c>
      <c r="AB34" s="1">
        <f t="shared" si="14"/>
        <v>3.1967388972323612</v>
      </c>
      <c r="AC34" s="1" t="str">
        <f t="shared" si="15"/>
        <v>NO</v>
      </c>
      <c r="AD34" s="1" t="str">
        <f t="shared" si="16"/>
        <v>NO</v>
      </c>
      <c r="AE34" s="1" t="str">
        <f t="shared" si="17"/>
        <v>YES</v>
      </c>
      <c r="AF34" s="1" t="str">
        <f t="shared" si="18"/>
        <v>NO</v>
      </c>
      <c r="AG34" s="1" t="str">
        <f t="shared" si="19"/>
        <v>NO</v>
      </c>
      <c r="AH34" s="1" t="str">
        <f t="shared" si="20"/>
        <v>NO</v>
      </c>
      <c r="AI34">
        <v>446.25</v>
      </c>
      <c r="AJ34">
        <v>475</v>
      </c>
      <c r="AK34">
        <v>440.2</v>
      </c>
      <c r="AL34">
        <v>468.35</v>
      </c>
      <c r="AM34">
        <v>21.25</v>
      </c>
      <c r="AN34">
        <v>4.752851711026616</v>
      </c>
      <c r="AO34" s="1">
        <f t="shared" si="21"/>
        <v>4.952380952380957</v>
      </c>
      <c r="AP34" s="1">
        <f t="shared" si="22"/>
        <v>4.952380952380957</v>
      </c>
      <c r="AQ34" s="1">
        <f t="shared" si="23"/>
        <v>1.4198782961460397</v>
      </c>
      <c r="AR34" s="1">
        <f t="shared" si="24"/>
        <v>1.35574229691877</v>
      </c>
      <c r="AS34" t="str">
        <f t="shared" si="25"/>
        <v>NO</v>
      </c>
      <c r="AT34" t="str">
        <f t="shared" si="26"/>
        <v>NO</v>
      </c>
      <c r="AU34" t="str">
        <f t="shared" si="27"/>
        <v>NO</v>
      </c>
      <c r="AV34" t="str">
        <f t="shared" si="28"/>
        <v>NO</v>
      </c>
      <c r="AW34" t="str">
        <f t="shared" si="29"/>
        <v>NO</v>
      </c>
      <c r="AX34" t="str">
        <f t="shared" si="30"/>
        <v>NO</v>
      </c>
    </row>
    <row r="35" spans="1:50" x14ac:dyDescent="0.25">
      <c r="A35" t="s">
        <v>83</v>
      </c>
      <c r="B35">
        <v>537</v>
      </c>
      <c r="C35">
        <v>537</v>
      </c>
      <c r="D35">
        <v>525.1</v>
      </c>
      <c r="E35">
        <v>529.6</v>
      </c>
      <c r="F35">
        <v>-9.1999999999999318</v>
      </c>
      <c r="G35">
        <v>-1.707498144023744</v>
      </c>
      <c r="H35" s="1">
        <f t="shared" si="0"/>
        <v>-1.3780260707634966</v>
      </c>
      <c r="I35" s="1">
        <f t="shared" si="1"/>
        <v>1.3780260707634966</v>
      </c>
      <c r="J35" s="1">
        <f t="shared" si="2"/>
        <v>0</v>
      </c>
      <c r="K35" s="1">
        <f t="shared" si="3"/>
        <v>0.84969788519637468</v>
      </c>
      <c r="L35" s="1" t="str">
        <f t="shared" si="4"/>
        <v>NO</v>
      </c>
      <c r="M35" t="str">
        <f t="shared" si="5"/>
        <v>NO</v>
      </c>
      <c r="N35" t="str">
        <f t="shared" si="6"/>
        <v>NO</v>
      </c>
      <c r="O35" s="1" t="str">
        <f t="shared" si="7"/>
        <v>NO</v>
      </c>
      <c r="P35" s="1" t="str">
        <f t="shared" si="8"/>
        <v>NO</v>
      </c>
      <c r="Q35" s="1" t="str">
        <f t="shared" si="9"/>
        <v>NO</v>
      </c>
      <c r="R35" s="1" t="str">
        <f t="shared" si="10"/>
        <v>NO</v>
      </c>
      <c r="S35">
        <v>545</v>
      </c>
      <c r="T35">
        <v>548</v>
      </c>
      <c r="U35">
        <v>533.45000000000005</v>
      </c>
      <c r="V35">
        <v>538.79999999999995</v>
      </c>
      <c r="W35">
        <v>-0.25</v>
      </c>
      <c r="X35">
        <v>-4.6377887023467207E-2</v>
      </c>
      <c r="Y35" s="1">
        <f t="shared" si="11"/>
        <v>-1.1376146788990908</v>
      </c>
      <c r="Z35" s="1">
        <f t="shared" si="12"/>
        <v>1.1376146788990908</v>
      </c>
      <c r="AA35" s="1">
        <f t="shared" si="13"/>
        <v>0.55045871559633031</v>
      </c>
      <c r="AB35" s="1">
        <f t="shared" si="14"/>
        <v>0.99294729027466777</v>
      </c>
      <c r="AC35" s="1" t="str">
        <f t="shared" si="15"/>
        <v>NO</v>
      </c>
      <c r="AD35" s="1" t="str">
        <f t="shared" si="16"/>
        <v>NO</v>
      </c>
      <c r="AE35" s="1" t="str">
        <f t="shared" si="17"/>
        <v>NO</v>
      </c>
      <c r="AF35" s="1" t="str">
        <f t="shared" si="18"/>
        <v>NO</v>
      </c>
      <c r="AG35" s="1" t="str">
        <f t="shared" si="19"/>
        <v>NO</v>
      </c>
      <c r="AH35" s="1" t="str">
        <f t="shared" si="20"/>
        <v>NO</v>
      </c>
      <c r="AI35">
        <v>532.20000000000005</v>
      </c>
      <c r="AJ35">
        <v>544</v>
      </c>
      <c r="AK35">
        <v>509</v>
      </c>
      <c r="AL35">
        <v>539.04999999999995</v>
      </c>
      <c r="AM35">
        <v>7.1499999999999773</v>
      </c>
      <c r="AN35">
        <v>1.3442376386538779</v>
      </c>
      <c r="AO35" s="1">
        <f t="shared" si="21"/>
        <v>1.2871101089815686</v>
      </c>
      <c r="AP35" s="1">
        <f t="shared" si="22"/>
        <v>1.2871101089815686</v>
      </c>
      <c r="AQ35" s="1">
        <f t="shared" si="23"/>
        <v>0.91828216306465926</v>
      </c>
      <c r="AR35" s="1">
        <f t="shared" si="24"/>
        <v>4.3592634347989563</v>
      </c>
      <c r="AS35" t="str">
        <f t="shared" si="25"/>
        <v>NO</v>
      </c>
      <c r="AT35" t="str">
        <f t="shared" si="26"/>
        <v>NO</v>
      </c>
      <c r="AU35" t="str">
        <f t="shared" si="27"/>
        <v>NO</v>
      </c>
      <c r="AV35" t="str">
        <f t="shared" si="28"/>
        <v>NO</v>
      </c>
      <c r="AW35" t="str">
        <f t="shared" si="29"/>
        <v>NO</v>
      </c>
      <c r="AX35" t="str">
        <f t="shared" si="30"/>
        <v>NO</v>
      </c>
    </row>
    <row r="36" spans="1:50" x14ac:dyDescent="0.25">
      <c r="A36" t="s">
        <v>84</v>
      </c>
      <c r="B36">
        <v>242</v>
      </c>
      <c r="C36">
        <v>248.35</v>
      </c>
      <c r="D36">
        <v>238.15</v>
      </c>
      <c r="E36">
        <v>244</v>
      </c>
      <c r="F36">
        <v>4.9499999999999886</v>
      </c>
      <c r="G36">
        <v>2.0706965070068981</v>
      </c>
      <c r="H36" s="1">
        <f t="shared" si="0"/>
        <v>0.82644628099173556</v>
      </c>
      <c r="I36" s="1">
        <f t="shared" si="1"/>
        <v>0.82644628099173556</v>
      </c>
      <c r="J36" s="1">
        <f t="shared" si="2"/>
        <v>1.7827868852458992</v>
      </c>
      <c r="K36" s="1">
        <f t="shared" si="3"/>
        <v>1.5909090909090886</v>
      </c>
      <c r="L36" s="1" t="str">
        <f t="shared" si="4"/>
        <v>NO</v>
      </c>
      <c r="M36" t="str">
        <f t="shared" si="5"/>
        <v>NO</v>
      </c>
      <c r="N36" t="str">
        <f t="shared" si="6"/>
        <v>NO</v>
      </c>
      <c r="O36" s="1" t="str">
        <f t="shared" si="7"/>
        <v>NO</v>
      </c>
      <c r="P36" s="1" t="str">
        <f t="shared" si="8"/>
        <v>YES</v>
      </c>
      <c r="Q36" s="1" t="str">
        <f t="shared" si="9"/>
        <v>NO</v>
      </c>
      <c r="R36" s="1" t="str">
        <f t="shared" si="10"/>
        <v>NO</v>
      </c>
      <c r="S36">
        <v>240.65</v>
      </c>
      <c r="T36">
        <v>243.05</v>
      </c>
      <c r="U36">
        <v>238.95</v>
      </c>
      <c r="V36">
        <v>239.05</v>
      </c>
      <c r="W36">
        <v>-0.39999999999997732</v>
      </c>
      <c r="X36">
        <v>-0.16704948841093231</v>
      </c>
      <c r="Y36" s="1">
        <f t="shared" si="11"/>
        <v>-0.66486598794930163</v>
      </c>
      <c r="Z36" s="1">
        <f t="shared" si="12"/>
        <v>0.66486598794930163</v>
      </c>
      <c r="AA36" s="1">
        <f t="shared" si="13"/>
        <v>0.99729898192395827</v>
      </c>
      <c r="AB36" s="1">
        <f t="shared" si="14"/>
        <v>4.1832252666815617E-2</v>
      </c>
      <c r="AC36" s="1" t="str">
        <f t="shared" si="15"/>
        <v>NO</v>
      </c>
      <c r="AD36" s="1" t="str">
        <f t="shared" si="16"/>
        <v>NO</v>
      </c>
      <c r="AE36" s="1" t="str">
        <f t="shared" si="17"/>
        <v>NO</v>
      </c>
      <c r="AF36" s="1" t="str">
        <f t="shared" si="18"/>
        <v>NO</v>
      </c>
      <c r="AG36" s="1" t="str">
        <f t="shared" si="19"/>
        <v>NO</v>
      </c>
      <c r="AH36" s="1" t="str">
        <f t="shared" si="20"/>
        <v>NO</v>
      </c>
      <c r="AI36">
        <v>238</v>
      </c>
      <c r="AJ36">
        <v>244</v>
      </c>
      <c r="AK36">
        <v>238</v>
      </c>
      <c r="AL36">
        <v>239.45</v>
      </c>
      <c r="AM36">
        <v>5.75</v>
      </c>
      <c r="AN36">
        <v>2.4604193410355162</v>
      </c>
      <c r="AO36" s="1">
        <f t="shared" si="21"/>
        <v>0.60924369747898688</v>
      </c>
      <c r="AP36" s="1">
        <f t="shared" si="22"/>
        <v>0.60924369747898688</v>
      </c>
      <c r="AQ36" s="1">
        <f t="shared" si="23"/>
        <v>1.9001879306744671</v>
      </c>
      <c r="AR36" s="1">
        <f t="shared" si="24"/>
        <v>0</v>
      </c>
      <c r="AS36" t="str">
        <f t="shared" si="25"/>
        <v>NO</v>
      </c>
      <c r="AT36" t="str">
        <f t="shared" si="26"/>
        <v>NO</v>
      </c>
      <c r="AU36" t="str">
        <f t="shared" si="27"/>
        <v>NO</v>
      </c>
      <c r="AV36" t="str">
        <f t="shared" si="28"/>
        <v>NO</v>
      </c>
      <c r="AW36" t="str">
        <f t="shared" si="29"/>
        <v>NO</v>
      </c>
      <c r="AX36" t="str">
        <f t="shared" si="30"/>
        <v>NO</v>
      </c>
    </row>
    <row r="37" spans="1:50" x14ac:dyDescent="0.25">
      <c r="A37" t="s">
        <v>85</v>
      </c>
      <c r="B37">
        <v>248</v>
      </c>
      <c r="C37">
        <v>248.9</v>
      </c>
      <c r="D37">
        <v>243</v>
      </c>
      <c r="E37">
        <v>244.2</v>
      </c>
      <c r="F37">
        <v>-3.7000000000000171</v>
      </c>
      <c r="G37">
        <v>-1.492537313432843</v>
      </c>
      <c r="H37" s="1">
        <f t="shared" si="0"/>
        <v>-1.5322580645161337</v>
      </c>
      <c r="I37" s="1">
        <f t="shared" si="1"/>
        <v>1.5322580645161337</v>
      </c>
      <c r="J37" s="1">
        <f t="shared" si="2"/>
        <v>0.3629032258064539</v>
      </c>
      <c r="K37" s="1">
        <f t="shared" si="3"/>
        <v>0.49140049140048681</v>
      </c>
      <c r="L37" s="1" t="str">
        <f t="shared" si="4"/>
        <v>NO</v>
      </c>
      <c r="M37" t="str">
        <f t="shared" si="5"/>
        <v>NO</v>
      </c>
      <c r="N37" t="str">
        <f t="shared" si="6"/>
        <v>NO</v>
      </c>
      <c r="O37" s="1" t="str">
        <f t="shared" si="7"/>
        <v>NO</v>
      </c>
      <c r="P37" s="1" t="str">
        <f t="shared" si="8"/>
        <v>NO</v>
      </c>
      <c r="Q37" s="1" t="str">
        <f t="shared" si="9"/>
        <v>NO</v>
      </c>
      <c r="R37" s="1" t="str">
        <f t="shared" si="10"/>
        <v>NO</v>
      </c>
      <c r="S37">
        <v>240.1</v>
      </c>
      <c r="T37">
        <v>251</v>
      </c>
      <c r="U37">
        <v>240.1</v>
      </c>
      <c r="V37">
        <v>247.9</v>
      </c>
      <c r="W37">
        <v>8.6500000000000057</v>
      </c>
      <c r="X37">
        <v>3.6154649947753419</v>
      </c>
      <c r="Y37" s="1">
        <f t="shared" si="11"/>
        <v>3.2486463973344488</v>
      </c>
      <c r="Z37" s="1">
        <f t="shared" si="12"/>
        <v>3.2486463973344488</v>
      </c>
      <c r="AA37" s="1">
        <f t="shared" si="13"/>
        <v>1.25050423557886</v>
      </c>
      <c r="AB37" s="1">
        <f t="shared" si="14"/>
        <v>0</v>
      </c>
      <c r="AC37" s="1" t="str">
        <f t="shared" si="15"/>
        <v>NO</v>
      </c>
      <c r="AD37" s="1" t="str">
        <f t="shared" si="16"/>
        <v>NO</v>
      </c>
      <c r="AE37" s="1" t="str">
        <f t="shared" si="17"/>
        <v>NO</v>
      </c>
      <c r="AF37" s="1" t="str">
        <f t="shared" si="18"/>
        <v>NO</v>
      </c>
      <c r="AG37" s="1" t="str">
        <f t="shared" si="19"/>
        <v>NO</v>
      </c>
      <c r="AH37" s="1" t="str">
        <f t="shared" si="20"/>
        <v>NO</v>
      </c>
      <c r="AI37">
        <v>239.8</v>
      </c>
      <c r="AJ37">
        <v>242.15</v>
      </c>
      <c r="AK37">
        <v>237.2</v>
      </c>
      <c r="AL37">
        <v>239.25</v>
      </c>
      <c r="AM37">
        <v>2.4000000000000061</v>
      </c>
      <c r="AN37">
        <v>1.013299556681446</v>
      </c>
      <c r="AO37" s="1">
        <f t="shared" si="21"/>
        <v>-0.22935779816514235</v>
      </c>
      <c r="AP37" s="1">
        <f t="shared" si="22"/>
        <v>0.22935779816514235</v>
      </c>
      <c r="AQ37" s="1">
        <f t="shared" si="23"/>
        <v>0.97998331943285832</v>
      </c>
      <c r="AR37" s="1">
        <f t="shared" si="24"/>
        <v>0.85684430512017207</v>
      </c>
      <c r="AS37" t="str">
        <f t="shared" si="25"/>
        <v>NO</v>
      </c>
      <c r="AT37" t="str">
        <f t="shared" si="26"/>
        <v>NO</v>
      </c>
      <c r="AU37" t="str">
        <f t="shared" si="27"/>
        <v>NO</v>
      </c>
      <c r="AV37" t="str">
        <f t="shared" si="28"/>
        <v>NO</v>
      </c>
      <c r="AW37" t="str">
        <f t="shared" si="29"/>
        <v>NO</v>
      </c>
      <c r="AX37" t="str">
        <f t="shared" si="30"/>
        <v>NO</v>
      </c>
    </row>
    <row r="38" spans="1:50" x14ac:dyDescent="0.25">
      <c r="A38" t="s">
        <v>86</v>
      </c>
      <c r="B38">
        <v>1042</v>
      </c>
      <c r="C38">
        <v>1054</v>
      </c>
      <c r="D38">
        <v>1021</v>
      </c>
      <c r="E38">
        <v>1034.1500000000001</v>
      </c>
      <c r="F38">
        <v>-10.19999999999982</v>
      </c>
      <c r="G38">
        <v>-0.97668406185663981</v>
      </c>
      <c r="H38" s="1">
        <f t="shared" si="0"/>
        <v>-0.7533589251439452</v>
      </c>
      <c r="I38" s="1">
        <f t="shared" si="1"/>
        <v>0.7533589251439452</v>
      </c>
      <c r="J38" s="1">
        <f t="shared" si="2"/>
        <v>1.1516314779270633</v>
      </c>
      <c r="K38" s="1">
        <f t="shared" si="3"/>
        <v>1.2715756901803499</v>
      </c>
      <c r="L38" s="1" t="str">
        <f t="shared" si="4"/>
        <v>NO</v>
      </c>
      <c r="M38" t="str">
        <f t="shared" si="5"/>
        <v>NO</v>
      </c>
      <c r="N38" t="str">
        <f t="shared" si="6"/>
        <v>NO</v>
      </c>
      <c r="O38" s="1" t="str">
        <f t="shared" si="7"/>
        <v>NO</v>
      </c>
      <c r="P38" s="1" t="str">
        <f t="shared" si="8"/>
        <v>NO</v>
      </c>
      <c r="Q38" s="1" t="str">
        <f t="shared" si="9"/>
        <v>NO</v>
      </c>
      <c r="R38" s="1" t="str">
        <f t="shared" si="10"/>
        <v>NO</v>
      </c>
      <c r="S38">
        <v>997</v>
      </c>
      <c r="T38">
        <v>1055</v>
      </c>
      <c r="U38">
        <v>997</v>
      </c>
      <c r="V38">
        <v>1044.3499999999999</v>
      </c>
      <c r="W38">
        <v>52.349999999999909</v>
      </c>
      <c r="X38">
        <v>5.2772177419354751</v>
      </c>
      <c r="Y38" s="1">
        <f t="shared" si="11"/>
        <v>4.74924774322968</v>
      </c>
      <c r="Z38" s="1">
        <f t="shared" si="12"/>
        <v>4.74924774322968</v>
      </c>
      <c r="AA38" s="1">
        <f t="shared" si="13"/>
        <v>1.0197730645856362</v>
      </c>
      <c r="AB38" s="1">
        <f t="shared" si="14"/>
        <v>0</v>
      </c>
      <c r="AC38" s="1" t="str">
        <f t="shared" si="15"/>
        <v>NO</v>
      </c>
      <c r="AD38" s="1" t="str">
        <f t="shared" si="16"/>
        <v>NO</v>
      </c>
      <c r="AE38" s="1" t="str">
        <f t="shared" si="17"/>
        <v>NO</v>
      </c>
      <c r="AF38" s="1" t="str">
        <f t="shared" si="18"/>
        <v>NO</v>
      </c>
      <c r="AG38" s="1" t="str">
        <f t="shared" si="19"/>
        <v>NO</v>
      </c>
      <c r="AH38" s="1" t="str">
        <f t="shared" si="20"/>
        <v>NO</v>
      </c>
      <c r="AI38">
        <v>982.75</v>
      </c>
      <c r="AJ38">
        <v>997.1</v>
      </c>
      <c r="AK38">
        <v>975.85</v>
      </c>
      <c r="AL38">
        <v>992</v>
      </c>
      <c r="AM38">
        <v>5.7999999999999554</v>
      </c>
      <c r="AN38">
        <v>0.58811600081118987</v>
      </c>
      <c r="AO38" s="1">
        <f t="shared" si="21"/>
        <v>0.94123632663444412</v>
      </c>
      <c r="AP38" s="1">
        <f t="shared" si="22"/>
        <v>0.94123632663444412</v>
      </c>
      <c r="AQ38" s="1">
        <f t="shared" si="23"/>
        <v>0.51411290322580872</v>
      </c>
      <c r="AR38" s="1">
        <f t="shared" si="24"/>
        <v>0.70211142203001553</v>
      </c>
      <c r="AS38" t="str">
        <f t="shared" si="25"/>
        <v>NO</v>
      </c>
      <c r="AT38" t="str">
        <f t="shared" si="26"/>
        <v>NO</v>
      </c>
      <c r="AU38" t="str">
        <f t="shared" si="27"/>
        <v>NO</v>
      </c>
      <c r="AV38" t="str">
        <f t="shared" si="28"/>
        <v>YES</v>
      </c>
      <c r="AW38" t="str">
        <f t="shared" si="29"/>
        <v>NO</v>
      </c>
      <c r="AX38" t="str">
        <f t="shared" si="30"/>
        <v>NO</v>
      </c>
    </row>
    <row r="39" spans="1:50" x14ac:dyDescent="0.25">
      <c r="A39" t="s">
        <v>87</v>
      </c>
      <c r="B39">
        <v>445</v>
      </c>
      <c r="C39">
        <v>457.8</v>
      </c>
      <c r="D39">
        <v>442.1</v>
      </c>
      <c r="E39">
        <v>452.1</v>
      </c>
      <c r="F39">
        <v>6.5500000000000114</v>
      </c>
      <c r="G39">
        <v>1.4700931433060289</v>
      </c>
      <c r="H39" s="1">
        <f t="shared" si="0"/>
        <v>1.5955056179775333</v>
      </c>
      <c r="I39" s="1">
        <f t="shared" si="1"/>
        <v>1.5955056179775333</v>
      </c>
      <c r="J39" s="1">
        <f t="shared" si="2"/>
        <v>1.2607830126078274</v>
      </c>
      <c r="K39" s="1">
        <f t="shared" si="3"/>
        <v>0.6516853932584219</v>
      </c>
      <c r="L39" s="1" t="str">
        <f t="shared" si="4"/>
        <v>NO</v>
      </c>
      <c r="M39" t="str">
        <f t="shared" si="5"/>
        <v>NO</v>
      </c>
      <c r="N39" t="str">
        <f t="shared" si="6"/>
        <v>NO</v>
      </c>
      <c r="O39" s="1" t="str">
        <f t="shared" si="7"/>
        <v>NO</v>
      </c>
      <c r="P39" s="1" t="str">
        <f t="shared" si="8"/>
        <v>NO</v>
      </c>
      <c r="Q39" s="1" t="str">
        <f t="shared" si="9"/>
        <v>NO</v>
      </c>
      <c r="R39" s="1" t="str">
        <f t="shared" si="10"/>
        <v>NO</v>
      </c>
      <c r="S39">
        <v>455</v>
      </c>
      <c r="T39">
        <v>457.9</v>
      </c>
      <c r="U39">
        <v>445</v>
      </c>
      <c r="V39">
        <v>445.55</v>
      </c>
      <c r="W39">
        <v>-7.8999999999999773</v>
      </c>
      <c r="X39">
        <v>-1.7421986988642579</v>
      </c>
      <c r="Y39" s="1">
        <f t="shared" si="11"/>
        <v>-2.0769230769230744</v>
      </c>
      <c r="Z39" s="1">
        <f t="shared" si="12"/>
        <v>2.0769230769230744</v>
      </c>
      <c r="AA39" s="1">
        <f t="shared" si="13"/>
        <v>0.63736263736263232</v>
      </c>
      <c r="AB39" s="1">
        <f t="shared" si="14"/>
        <v>0.12344293569745513</v>
      </c>
      <c r="AC39" s="1" t="str">
        <f t="shared" si="15"/>
        <v>NO</v>
      </c>
      <c r="AD39" s="1" t="str">
        <f t="shared" si="16"/>
        <v>NO</v>
      </c>
      <c r="AE39" s="1" t="str">
        <f t="shared" si="17"/>
        <v>NO</v>
      </c>
      <c r="AF39" s="1" t="str">
        <f t="shared" si="18"/>
        <v>NO</v>
      </c>
      <c r="AG39" s="1" t="str">
        <f t="shared" si="19"/>
        <v>NO</v>
      </c>
      <c r="AH39" s="1" t="str">
        <f t="shared" si="20"/>
        <v>NO</v>
      </c>
      <c r="AI39">
        <v>458.9</v>
      </c>
      <c r="AJ39">
        <v>461.9</v>
      </c>
      <c r="AK39">
        <v>448.1</v>
      </c>
      <c r="AL39">
        <v>453.45</v>
      </c>
      <c r="AM39">
        <v>-2.1999999999999891</v>
      </c>
      <c r="AN39">
        <v>-0.48282673104356161</v>
      </c>
      <c r="AO39" s="1">
        <f t="shared" si="21"/>
        <v>-1.1876225757245564</v>
      </c>
      <c r="AP39" s="1">
        <f t="shared" si="22"/>
        <v>1.1876225757245564</v>
      </c>
      <c r="AQ39" s="1">
        <f t="shared" si="23"/>
        <v>0.65373719764654614</v>
      </c>
      <c r="AR39" s="1">
        <f t="shared" si="24"/>
        <v>1.1798434226485754</v>
      </c>
      <c r="AS39" t="str">
        <f t="shared" si="25"/>
        <v>NO</v>
      </c>
      <c r="AT39" t="str">
        <f t="shared" si="26"/>
        <v>NO</v>
      </c>
      <c r="AU39" t="str">
        <f t="shared" si="27"/>
        <v>NO</v>
      </c>
      <c r="AV39" t="str">
        <f t="shared" si="28"/>
        <v>NO</v>
      </c>
      <c r="AW39" t="str">
        <f t="shared" si="29"/>
        <v>NO</v>
      </c>
      <c r="AX39" t="str">
        <f t="shared" si="30"/>
        <v>NO</v>
      </c>
    </row>
    <row r="40" spans="1:50" x14ac:dyDescent="0.25">
      <c r="A40" t="s">
        <v>88</v>
      </c>
      <c r="B40">
        <v>170.35</v>
      </c>
      <c r="C40">
        <v>175</v>
      </c>
      <c r="D40">
        <v>170.25</v>
      </c>
      <c r="E40">
        <v>172.65</v>
      </c>
      <c r="F40">
        <v>0.20000000000001711</v>
      </c>
      <c r="G40">
        <v>0.1159756451145359</v>
      </c>
      <c r="H40" s="1">
        <f t="shared" si="0"/>
        <v>1.3501614323451785</v>
      </c>
      <c r="I40" s="1">
        <f t="shared" si="1"/>
        <v>1.3501614323451785</v>
      </c>
      <c r="J40" s="1">
        <f t="shared" si="2"/>
        <v>1.3611352447147376</v>
      </c>
      <c r="K40" s="1">
        <f t="shared" si="3"/>
        <v>5.8702670971525872E-2</v>
      </c>
      <c r="L40" s="1" t="str">
        <f t="shared" si="4"/>
        <v>NO</v>
      </c>
      <c r="M40" t="str">
        <f t="shared" si="5"/>
        <v>NO</v>
      </c>
      <c r="N40" t="str">
        <f t="shared" si="6"/>
        <v>NO</v>
      </c>
      <c r="O40" s="1" t="str">
        <f t="shared" si="7"/>
        <v>NO</v>
      </c>
      <c r="P40" s="1" t="str">
        <f t="shared" si="8"/>
        <v>NO</v>
      </c>
      <c r="Q40" s="1" t="str">
        <f t="shared" si="9"/>
        <v>NO</v>
      </c>
      <c r="R40" s="1" t="str">
        <f t="shared" si="10"/>
        <v>NO</v>
      </c>
      <c r="S40">
        <v>172.5</v>
      </c>
      <c r="T40">
        <v>174.4</v>
      </c>
      <c r="U40">
        <v>171.6</v>
      </c>
      <c r="V40">
        <v>172.45</v>
      </c>
      <c r="W40">
        <v>-1.1500000000000059</v>
      </c>
      <c r="X40">
        <v>-0.66244239631336732</v>
      </c>
      <c r="Y40" s="1">
        <f t="shared" si="11"/>
        <v>-2.8985507246383404E-2</v>
      </c>
      <c r="Z40" s="1">
        <f t="shared" si="12"/>
        <v>2.8985507246383404E-2</v>
      </c>
      <c r="AA40" s="1">
        <f t="shared" si="13"/>
        <v>1.1014492753623222</v>
      </c>
      <c r="AB40" s="1">
        <f t="shared" si="14"/>
        <v>0.492896491736732</v>
      </c>
      <c r="AC40" s="1" t="str">
        <f t="shared" si="15"/>
        <v>NO</v>
      </c>
      <c r="AD40" s="1" t="str">
        <f t="shared" si="16"/>
        <v>NO</v>
      </c>
      <c r="AE40" s="1" t="str">
        <f t="shared" si="17"/>
        <v>NO</v>
      </c>
      <c r="AF40" s="1" t="str">
        <f t="shared" si="18"/>
        <v>NO</v>
      </c>
      <c r="AG40" s="1" t="str">
        <f t="shared" si="19"/>
        <v>NO</v>
      </c>
      <c r="AH40" s="1" t="str">
        <f t="shared" si="20"/>
        <v>NO</v>
      </c>
      <c r="AI40">
        <v>174</v>
      </c>
      <c r="AJ40">
        <v>175</v>
      </c>
      <c r="AK40">
        <v>170.45</v>
      </c>
      <c r="AL40">
        <v>173.6</v>
      </c>
      <c r="AM40">
        <v>1.5999999999999941</v>
      </c>
      <c r="AN40">
        <v>0.93023255813953154</v>
      </c>
      <c r="AO40" s="1">
        <f t="shared" si="21"/>
        <v>-0.22988505747126761</v>
      </c>
      <c r="AP40" s="1">
        <f t="shared" si="22"/>
        <v>0.22988505747126761</v>
      </c>
      <c r="AQ40" s="1">
        <f t="shared" si="23"/>
        <v>0.57471264367816088</v>
      </c>
      <c r="AR40" s="1">
        <f t="shared" si="24"/>
        <v>1.8145161290322613</v>
      </c>
      <c r="AS40" t="str">
        <f t="shared" si="25"/>
        <v>NO</v>
      </c>
      <c r="AT40" t="str">
        <f t="shared" si="26"/>
        <v>NO</v>
      </c>
      <c r="AU40" t="str">
        <f t="shared" si="27"/>
        <v>NO</v>
      </c>
      <c r="AV40" t="str">
        <f t="shared" si="28"/>
        <v>NO</v>
      </c>
      <c r="AW40" t="str">
        <f t="shared" si="29"/>
        <v>NO</v>
      </c>
      <c r="AX40" t="str">
        <f t="shared" si="30"/>
        <v>NO</v>
      </c>
    </row>
    <row r="41" spans="1:50" x14ac:dyDescent="0.25">
      <c r="A41" t="s">
        <v>89</v>
      </c>
      <c r="B41">
        <v>317.2</v>
      </c>
      <c r="C41">
        <v>323.7</v>
      </c>
      <c r="D41">
        <v>314.3</v>
      </c>
      <c r="E41">
        <v>319.14999999999998</v>
      </c>
      <c r="F41">
        <v>-1.75</v>
      </c>
      <c r="G41">
        <v>-0.54534122779682148</v>
      </c>
      <c r="H41" s="1">
        <f t="shared" si="0"/>
        <v>0.6147540983606522</v>
      </c>
      <c r="I41" s="1">
        <f t="shared" si="1"/>
        <v>0.6147540983606522</v>
      </c>
      <c r="J41" s="1">
        <f t="shared" si="2"/>
        <v>1.4256619144602889</v>
      </c>
      <c r="K41" s="1">
        <f t="shared" si="3"/>
        <v>0.91424968474148083</v>
      </c>
      <c r="L41" s="1" t="str">
        <f t="shared" si="4"/>
        <v>NO</v>
      </c>
      <c r="M41" t="str">
        <f t="shared" si="5"/>
        <v>NO</v>
      </c>
      <c r="N41" t="str">
        <f t="shared" si="6"/>
        <v>NO</v>
      </c>
      <c r="O41" s="1" t="str">
        <f t="shared" si="7"/>
        <v>NO</v>
      </c>
      <c r="P41" s="1" t="str">
        <f t="shared" si="8"/>
        <v>NO</v>
      </c>
      <c r="Q41" s="1" t="str">
        <f t="shared" si="9"/>
        <v>NO</v>
      </c>
      <c r="R41" s="1" t="str">
        <f t="shared" si="10"/>
        <v>NO</v>
      </c>
      <c r="S41">
        <v>323.89999999999998</v>
      </c>
      <c r="T41">
        <v>325.85000000000002</v>
      </c>
      <c r="U41">
        <v>312</v>
      </c>
      <c r="V41">
        <v>320.89999999999998</v>
      </c>
      <c r="W41">
        <v>-0.70000000000004547</v>
      </c>
      <c r="X41">
        <v>-0.21766169154230269</v>
      </c>
      <c r="Y41" s="1">
        <f t="shared" si="11"/>
        <v>-0.92621179376350737</v>
      </c>
      <c r="Z41" s="1">
        <f t="shared" si="12"/>
        <v>0.92621179376350737</v>
      </c>
      <c r="AA41" s="1">
        <f t="shared" si="13"/>
        <v>0.60203766594629382</v>
      </c>
      <c r="AB41" s="1">
        <f t="shared" si="14"/>
        <v>2.7734496727952562</v>
      </c>
      <c r="AC41" s="1" t="str">
        <f t="shared" si="15"/>
        <v>NO</v>
      </c>
      <c r="AD41" s="1" t="str">
        <f t="shared" si="16"/>
        <v>NO</v>
      </c>
      <c r="AE41" s="1" t="str">
        <f t="shared" si="17"/>
        <v>NO</v>
      </c>
      <c r="AF41" s="1" t="str">
        <f t="shared" si="18"/>
        <v>NO</v>
      </c>
      <c r="AG41" s="1" t="str">
        <f t="shared" si="19"/>
        <v>NO</v>
      </c>
      <c r="AH41" s="1" t="str">
        <f t="shared" si="20"/>
        <v>NO</v>
      </c>
      <c r="AI41">
        <v>319.2</v>
      </c>
      <c r="AJ41">
        <v>327.8</v>
      </c>
      <c r="AK41">
        <v>315</v>
      </c>
      <c r="AL41">
        <v>321.60000000000002</v>
      </c>
      <c r="AM41">
        <v>3.950000000000045</v>
      </c>
      <c r="AN41">
        <v>1.2435070045647869</v>
      </c>
      <c r="AO41" s="1">
        <f t="shared" si="21"/>
        <v>0.75187969924813103</v>
      </c>
      <c r="AP41" s="1">
        <f t="shared" si="22"/>
        <v>0.75187969924813103</v>
      </c>
      <c r="AQ41" s="1">
        <f t="shared" si="23"/>
        <v>1.9278606965174094</v>
      </c>
      <c r="AR41" s="1">
        <f t="shared" si="24"/>
        <v>1.3157894736842071</v>
      </c>
      <c r="AS41" t="str">
        <f t="shared" si="25"/>
        <v>NO</v>
      </c>
      <c r="AT41" t="str">
        <f t="shared" si="26"/>
        <v>NO</v>
      </c>
      <c r="AU41" t="str">
        <f t="shared" si="27"/>
        <v>NO</v>
      </c>
      <c r="AV41" t="str">
        <f t="shared" si="28"/>
        <v>NO</v>
      </c>
      <c r="AW41" t="str">
        <f t="shared" si="29"/>
        <v>NO</v>
      </c>
      <c r="AX41" t="str">
        <f t="shared" si="30"/>
        <v>NO</v>
      </c>
    </row>
    <row r="42" spans="1:50" x14ac:dyDescent="0.25">
      <c r="A42" t="s">
        <v>90</v>
      </c>
      <c r="B42">
        <v>2516</v>
      </c>
      <c r="C42">
        <v>2599</v>
      </c>
      <c r="D42">
        <v>2501.15</v>
      </c>
      <c r="E42">
        <v>2541.15</v>
      </c>
      <c r="F42">
        <v>25.25</v>
      </c>
      <c r="G42">
        <v>1.003616995906037</v>
      </c>
      <c r="H42" s="1">
        <f t="shared" si="0"/>
        <v>0.9996025437201943</v>
      </c>
      <c r="I42" s="1">
        <f t="shared" si="1"/>
        <v>0.9996025437201943</v>
      </c>
      <c r="J42" s="1">
        <f t="shared" si="2"/>
        <v>2.2765283434665369</v>
      </c>
      <c r="K42" s="1">
        <f t="shared" si="3"/>
        <v>0.59022257551668955</v>
      </c>
      <c r="L42" s="1" t="str">
        <f t="shared" si="4"/>
        <v>NO</v>
      </c>
      <c r="M42" t="str">
        <f t="shared" si="5"/>
        <v>NO</v>
      </c>
      <c r="N42" t="str">
        <f t="shared" si="6"/>
        <v>NO</v>
      </c>
      <c r="O42" s="1" t="str">
        <f t="shared" si="7"/>
        <v>NO</v>
      </c>
      <c r="P42" s="1" t="str">
        <f t="shared" si="8"/>
        <v>NO</v>
      </c>
      <c r="Q42" s="1" t="str">
        <f t="shared" si="9"/>
        <v>NO</v>
      </c>
      <c r="R42" s="1" t="str">
        <f t="shared" si="10"/>
        <v>NO</v>
      </c>
      <c r="S42">
        <v>2486.0500000000002</v>
      </c>
      <c r="T42">
        <v>2527.4499999999998</v>
      </c>
      <c r="U42">
        <v>2486.0500000000002</v>
      </c>
      <c r="V42">
        <v>2515.9</v>
      </c>
      <c r="W42">
        <v>0.95000000000027285</v>
      </c>
      <c r="X42">
        <v>3.7774110817323327E-2</v>
      </c>
      <c r="Y42" s="1">
        <f t="shared" si="11"/>
        <v>1.2006999054725329</v>
      </c>
      <c r="Z42" s="1">
        <f t="shared" si="12"/>
        <v>1.2006999054725329</v>
      </c>
      <c r="AA42" s="1">
        <f t="shared" si="13"/>
        <v>0.45908024961245386</v>
      </c>
      <c r="AB42" s="1">
        <f t="shared" si="14"/>
        <v>0</v>
      </c>
      <c r="AC42" s="1" t="str">
        <f t="shared" si="15"/>
        <v>NO</v>
      </c>
      <c r="AD42" s="1" t="str">
        <f t="shared" si="16"/>
        <v>NO</v>
      </c>
      <c r="AE42" s="1" t="str">
        <f t="shared" si="17"/>
        <v>NO</v>
      </c>
      <c r="AF42" s="1" t="str">
        <f t="shared" si="18"/>
        <v>NO</v>
      </c>
      <c r="AG42" s="1" t="str">
        <f t="shared" si="19"/>
        <v>NO</v>
      </c>
      <c r="AH42" s="1" t="str">
        <f t="shared" si="20"/>
        <v>NO</v>
      </c>
      <c r="AI42">
        <v>2479</v>
      </c>
      <c r="AJ42">
        <v>2527.4499999999998</v>
      </c>
      <c r="AK42">
        <v>2479</v>
      </c>
      <c r="AL42">
        <v>2514.9499999999998</v>
      </c>
      <c r="AM42">
        <v>11.75</v>
      </c>
      <c r="AN42">
        <v>0.46939916906359858</v>
      </c>
      <c r="AO42" s="1">
        <f t="shared" si="21"/>
        <v>1.4501815248083831</v>
      </c>
      <c r="AP42" s="1">
        <f t="shared" si="22"/>
        <v>1.4501815248083831</v>
      </c>
      <c r="AQ42" s="1">
        <f t="shared" si="23"/>
        <v>0.49702777391200625</v>
      </c>
      <c r="AR42" s="1">
        <f t="shared" si="24"/>
        <v>0</v>
      </c>
      <c r="AS42" t="str">
        <f t="shared" si="25"/>
        <v>NO</v>
      </c>
      <c r="AT42" t="str">
        <f t="shared" si="26"/>
        <v>NO</v>
      </c>
      <c r="AU42" t="str">
        <f t="shared" si="27"/>
        <v>NO</v>
      </c>
      <c r="AV42" t="str">
        <f t="shared" si="28"/>
        <v>NO</v>
      </c>
      <c r="AW42" t="str">
        <f t="shared" si="29"/>
        <v>NO</v>
      </c>
      <c r="AX42" t="str">
        <f t="shared" si="30"/>
        <v>NO</v>
      </c>
    </row>
    <row r="43" spans="1:50" x14ac:dyDescent="0.25">
      <c r="A43" t="s">
        <v>91</v>
      </c>
      <c r="B43">
        <v>162.69999999999999</v>
      </c>
      <c r="C43">
        <v>165.4</v>
      </c>
      <c r="D43">
        <v>160.5</v>
      </c>
      <c r="E43">
        <v>164.35</v>
      </c>
      <c r="F43">
        <v>2.25</v>
      </c>
      <c r="G43">
        <v>1.3880320789636029</v>
      </c>
      <c r="H43" s="1">
        <f t="shared" si="0"/>
        <v>1.0141364474492967</v>
      </c>
      <c r="I43" s="1">
        <f t="shared" si="1"/>
        <v>1.0141364474492967</v>
      </c>
      <c r="J43" s="1">
        <f t="shared" si="2"/>
        <v>0.63888043808945028</v>
      </c>
      <c r="K43" s="1">
        <f t="shared" si="3"/>
        <v>1.3521819299323841</v>
      </c>
      <c r="L43" s="1" t="str">
        <f t="shared" si="4"/>
        <v>NO</v>
      </c>
      <c r="M43" t="str">
        <f t="shared" si="5"/>
        <v>NO</v>
      </c>
      <c r="N43" t="str">
        <f t="shared" si="6"/>
        <v>NO</v>
      </c>
      <c r="O43" s="1" t="str">
        <f t="shared" si="7"/>
        <v>NO</v>
      </c>
      <c r="P43" s="1" t="str">
        <f t="shared" si="8"/>
        <v>NO</v>
      </c>
      <c r="Q43" s="1" t="str">
        <f t="shared" si="9"/>
        <v>NO</v>
      </c>
      <c r="R43" s="1" t="str">
        <f t="shared" si="10"/>
        <v>NO</v>
      </c>
      <c r="S43">
        <v>161.15</v>
      </c>
      <c r="T43">
        <v>163</v>
      </c>
      <c r="U43">
        <v>159.75</v>
      </c>
      <c r="V43">
        <v>162.1</v>
      </c>
      <c r="W43">
        <v>2.5499999999999829</v>
      </c>
      <c r="X43">
        <v>1.5982450642431729</v>
      </c>
      <c r="Y43" s="1">
        <f t="shared" si="11"/>
        <v>0.58951287620228898</v>
      </c>
      <c r="Z43" s="1">
        <f t="shared" si="12"/>
        <v>0.58951287620228898</v>
      </c>
      <c r="AA43" s="1">
        <f t="shared" si="13"/>
        <v>0.55521283158544454</v>
      </c>
      <c r="AB43" s="1">
        <f t="shared" si="14"/>
        <v>0.86875581756128173</v>
      </c>
      <c r="AC43" s="1" t="str">
        <f t="shared" si="15"/>
        <v>NO</v>
      </c>
      <c r="AD43" s="1" t="str">
        <f t="shared" si="16"/>
        <v>NO</v>
      </c>
      <c r="AE43" s="1" t="str">
        <f t="shared" si="17"/>
        <v>NO</v>
      </c>
      <c r="AF43" s="1" t="str">
        <f t="shared" si="18"/>
        <v>NO</v>
      </c>
      <c r="AG43" s="1" t="str">
        <f t="shared" si="19"/>
        <v>NO</v>
      </c>
      <c r="AH43" s="1" t="str">
        <f t="shared" si="20"/>
        <v>NO</v>
      </c>
      <c r="AI43">
        <v>159.9</v>
      </c>
      <c r="AJ43">
        <v>163.4</v>
      </c>
      <c r="AK43">
        <v>157.65</v>
      </c>
      <c r="AL43">
        <v>159.55000000000001</v>
      </c>
      <c r="AM43">
        <v>-0.34999999999999432</v>
      </c>
      <c r="AN43">
        <v>-0.21888680425265439</v>
      </c>
      <c r="AO43" s="1">
        <f t="shared" si="21"/>
        <v>-0.21888680425265436</v>
      </c>
      <c r="AP43" s="1">
        <f t="shared" si="22"/>
        <v>0.21888680425265436</v>
      </c>
      <c r="AQ43" s="1">
        <f t="shared" si="23"/>
        <v>2.1888680425265794</v>
      </c>
      <c r="AR43" s="1">
        <f t="shared" si="24"/>
        <v>1.1908492635537484</v>
      </c>
      <c r="AS43" t="str">
        <f t="shared" si="25"/>
        <v>NO</v>
      </c>
      <c r="AT43" t="str">
        <f t="shared" si="26"/>
        <v>NO</v>
      </c>
      <c r="AU43" t="str">
        <f t="shared" si="27"/>
        <v>NO</v>
      </c>
      <c r="AV43" t="str">
        <f t="shared" si="28"/>
        <v>NO</v>
      </c>
      <c r="AW43" t="str">
        <f t="shared" si="29"/>
        <v>NO</v>
      </c>
      <c r="AX43" t="str">
        <f t="shared" si="30"/>
        <v>NO</v>
      </c>
    </row>
    <row r="44" spans="1:50" x14ac:dyDescent="0.25">
      <c r="A44" t="s">
        <v>92</v>
      </c>
      <c r="B44">
        <v>64.599999999999994</v>
      </c>
      <c r="C44">
        <v>65.900000000000006</v>
      </c>
      <c r="D44">
        <v>64.3</v>
      </c>
      <c r="E44">
        <v>64.55</v>
      </c>
      <c r="F44">
        <v>0</v>
      </c>
      <c r="G44">
        <v>0</v>
      </c>
      <c r="H44" s="1">
        <f t="shared" si="0"/>
        <v>-7.7399380804949167E-2</v>
      </c>
      <c r="I44" s="1">
        <f t="shared" si="1"/>
        <v>7.7399380804949167E-2</v>
      </c>
      <c r="J44" s="1">
        <f t="shared" si="2"/>
        <v>2.0123839009288105</v>
      </c>
      <c r="K44" s="1">
        <f t="shared" si="3"/>
        <v>0.38729666924864448</v>
      </c>
      <c r="L44" s="1" t="str">
        <f t="shared" si="4"/>
        <v>NO</v>
      </c>
      <c r="M44" t="str">
        <f t="shared" si="5"/>
        <v>NO</v>
      </c>
      <c r="N44" t="str">
        <f t="shared" si="6"/>
        <v>YES</v>
      </c>
      <c r="O44" s="1" t="str">
        <f t="shared" si="7"/>
        <v>NO</v>
      </c>
      <c r="P44" s="1" t="str">
        <f t="shared" si="8"/>
        <v>NO</v>
      </c>
      <c r="Q44" s="1" t="str">
        <f t="shared" si="9"/>
        <v>NO</v>
      </c>
      <c r="R44" s="1" t="str">
        <f t="shared" si="10"/>
        <v>NO</v>
      </c>
      <c r="S44">
        <v>64.25</v>
      </c>
      <c r="T44">
        <v>66.45</v>
      </c>
      <c r="U44">
        <v>63.8</v>
      </c>
      <c r="V44">
        <v>64.55</v>
      </c>
      <c r="W44">
        <v>0.59999999999999432</v>
      </c>
      <c r="X44">
        <v>0.93823299452696529</v>
      </c>
      <c r="Y44" s="1">
        <f t="shared" si="11"/>
        <v>0.46692607003890607</v>
      </c>
      <c r="Z44" s="1">
        <f t="shared" si="12"/>
        <v>0.46692607003890607</v>
      </c>
      <c r="AA44" s="1">
        <f t="shared" si="13"/>
        <v>2.9434546862897069</v>
      </c>
      <c r="AB44" s="1">
        <f t="shared" si="14"/>
        <v>0.70038910505837015</v>
      </c>
      <c r="AC44" s="1" t="str">
        <f t="shared" si="15"/>
        <v>NO</v>
      </c>
      <c r="AD44" s="1" t="str">
        <f t="shared" si="16"/>
        <v>NO</v>
      </c>
      <c r="AE44" s="1" t="str">
        <f t="shared" si="17"/>
        <v>NO</v>
      </c>
      <c r="AF44" s="1" t="str">
        <f t="shared" si="18"/>
        <v>NO</v>
      </c>
      <c r="AG44" s="1" t="str">
        <f t="shared" si="19"/>
        <v>NO</v>
      </c>
      <c r="AH44" s="1" t="str">
        <f t="shared" si="20"/>
        <v>NO</v>
      </c>
      <c r="AI44">
        <v>64.849999999999994</v>
      </c>
      <c r="AJ44">
        <v>65.45</v>
      </c>
      <c r="AK44">
        <v>63.8</v>
      </c>
      <c r="AL44">
        <v>63.95</v>
      </c>
      <c r="AM44">
        <v>-0.89999999999999147</v>
      </c>
      <c r="AN44">
        <v>-1.387818041634528</v>
      </c>
      <c r="AO44" s="1">
        <f t="shared" si="21"/>
        <v>-1.387818041634528</v>
      </c>
      <c r="AP44" s="1">
        <f t="shared" si="22"/>
        <v>1.387818041634528</v>
      </c>
      <c r="AQ44" s="1">
        <f t="shared" si="23"/>
        <v>0.92521202775637401</v>
      </c>
      <c r="AR44" s="1">
        <f t="shared" si="24"/>
        <v>0.23455824863175243</v>
      </c>
      <c r="AS44" t="str">
        <f t="shared" si="25"/>
        <v>NO</v>
      </c>
      <c r="AT44" t="str">
        <f t="shared" si="26"/>
        <v>NO</v>
      </c>
      <c r="AU44" t="str">
        <f t="shared" si="27"/>
        <v>NO</v>
      </c>
      <c r="AV44" t="str">
        <f t="shared" si="28"/>
        <v>NO</v>
      </c>
      <c r="AW44" t="str">
        <f t="shared" si="29"/>
        <v>NO</v>
      </c>
      <c r="AX44" t="str">
        <f t="shared" si="30"/>
        <v>NO</v>
      </c>
    </row>
    <row r="45" spans="1:50" x14ac:dyDescent="0.25">
      <c r="A45" t="s">
        <v>93</v>
      </c>
      <c r="B45">
        <v>320.05</v>
      </c>
      <c r="C45">
        <v>323.75</v>
      </c>
      <c r="D45">
        <v>318.5</v>
      </c>
      <c r="E45">
        <v>319.2</v>
      </c>
      <c r="F45">
        <v>0.69999999999998863</v>
      </c>
      <c r="G45">
        <v>0.2197802197802162</v>
      </c>
      <c r="H45" s="1">
        <f t="shared" si="0"/>
        <v>-0.26558350257772934</v>
      </c>
      <c r="I45" s="1">
        <f t="shared" si="1"/>
        <v>0.26558350257772934</v>
      </c>
      <c r="J45" s="1">
        <f t="shared" si="2"/>
        <v>1.1560693641618462</v>
      </c>
      <c r="K45" s="1">
        <f t="shared" si="3"/>
        <v>0.21929824561403152</v>
      </c>
      <c r="L45" s="1" t="str">
        <f t="shared" si="4"/>
        <v>NO</v>
      </c>
      <c r="M45" t="str">
        <f t="shared" si="5"/>
        <v>NO</v>
      </c>
      <c r="N45" t="str">
        <f t="shared" si="6"/>
        <v>NO</v>
      </c>
      <c r="O45" s="1" t="str">
        <f t="shared" si="7"/>
        <v>NO</v>
      </c>
      <c r="P45" s="1" t="str">
        <f t="shared" si="8"/>
        <v>NO</v>
      </c>
      <c r="Q45" s="1" t="str">
        <f t="shared" si="9"/>
        <v>NO</v>
      </c>
      <c r="R45" s="1" t="str">
        <f t="shared" si="10"/>
        <v>NO</v>
      </c>
      <c r="S45">
        <v>324</v>
      </c>
      <c r="T45">
        <v>326.95</v>
      </c>
      <c r="U45">
        <v>318</v>
      </c>
      <c r="V45">
        <v>318.5</v>
      </c>
      <c r="W45">
        <v>-4.8500000000000227</v>
      </c>
      <c r="X45">
        <v>-1.499922684397718</v>
      </c>
      <c r="Y45" s="1">
        <f t="shared" si="11"/>
        <v>-1.6975308641975309</v>
      </c>
      <c r="Z45" s="1">
        <f t="shared" si="12"/>
        <v>1.6975308641975309</v>
      </c>
      <c r="AA45" s="1">
        <f t="shared" si="13"/>
        <v>0.91049382716049032</v>
      </c>
      <c r="AB45" s="1">
        <f t="shared" si="14"/>
        <v>0.15698587127158556</v>
      </c>
      <c r="AC45" s="1" t="str">
        <f t="shared" si="15"/>
        <v>NO</v>
      </c>
      <c r="AD45" s="1" t="str">
        <f t="shared" si="16"/>
        <v>NO</v>
      </c>
      <c r="AE45" s="1" t="str">
        <f t="shared" si="17"/>
        <v>NO</v>
      </c>
      <c r="AF45" s="1" t="str">
        <f t="shared" si="18"/>
        <v>NO</v>
      </c>
      <c r="AG45" s="1" t="str">
        <f t="shared" si="19"/>
        <v>NO</v>
      </c>
      <c r="AH45" s="1" t="str">
        <f t="shared" si="20"/>
        <v>NO</v>
      </c>
      <c r="AI45">
        <v>321.85000000000002</v>
      </c>
      <c r="AJ45">
        <v>325.85000000000002</v>
      </c>
      <c r="AK45">
        <v>321</v>
      </c>
      <c r="AL45">
        <v>323.35000000000002</v>
      </c>
      <c r="AM45">
        <v>1.5</v>
      </c>
      <c r="AN45">
        <v>0.46605561597017242</v>
      </c>
      <c r="AO45" s="1">
        <f t="shared" si="21"/>
        <v>0.46605561597017237</v>
      </c>
      <c r="AP45" s="1">
        <f t="shared" si="22"/>
        <v>0.46605561597017237</v>
      </c>
      <c r="AQ45" s="1">
        <f t="shared" si="23"/>
        <v>0.77315602288541818</v>
      </c>
      <c r="AR45" s="1">
        <f t="shared" si="24"/>
        <v>0.26409818238310478</v>
      </c>
      <c r="AS45" t="str">
        <f t="shared" si="25"/>
        <v>NO</v>
      </c>
      <c r="AT45" t="str">
        <f t="shared" si="26"/>
        <v>NO</v>
      </c>
      <c r="AU45" t="str">
        <f t="shared" si="27"/>
        <v>NO</v>
      </c>
      <c r="AV45" t="str">
        <f t="shared" si="28"/>
        <v>NO</v>
      </c>
      <c r="AW45" t="str">
        <f t="shared" si="29"/>
        <v>NO</v>
      </c>
      <c r="AX45" t="str">
        <f t="shared" si="30"/>
        <v>NO</v>
      </c>
    </row>
    <row r="46" spans="1:50" x14ac:dyDescent="0.25">
      <c r="A46" t="s">
        <v>94</v>
      </c>
      <c r="B46">
        <v>395.6</v>
      </c>
      <c r="C46">
        <v>407.95</v>
      </c>
      <c r="D46">
        <v>391</v>
      </c>
      <c r="E46">
        <v>404.9</v>
      </c>
      <c r="F46">
        <v>9.2999999999999545</v>
      </c>
      <c r="G46">
        <v>2.3508594539939209</v>
      </c>
      <c r="H46" s="1">
        <f t="shared" si="0"/>
        <v>2.3508594539939214</v>
      </c>
      <c r="I46" s="1">
        <f t="shared" si="1"/>
        <v>2.3508594539939214</v>
      </c>
      <c r="J46" s="1">
        <f t="shared" si="2"/>
        <v>0.75327241294146985</v>
      </c>
      <c r="K46" s="1">
        <f t="shared" si="3"/>
        <v>1.1627906976744242</v>
      </c>
      <c r="L46" s="1" t="str">
        <f t="shared" si="4"/>
        <v>NO</v>
      </c>
      <c r="M46" t="str">
        <f t="shared" si="5"/>
        <v>NO</v>
      </c>
      <c r="N46" t="str">
        <f t="shared" si="6"/>
        <v>NO</v>
      </c>
      <c r="O46" s="1" t="str">
        <f t="shared" si="7"/>
        <v>NO</v>
      </c>
      <c r="P46" s="1" t="str">
        <f t="shared" si="8"/>
        <v>NO</v>
      </c>
      <c r="Q46" s="1" t="str">
        <f t="shared" si="9"/>
        <v>NO</v>
      </c>
      <c r="R46" s="1" t="str">
        <f t="shared" si="10"/>
        <v>NO</v>
      </c>
      <c r="S46">
        <v>393.4</v>
      </c>
      <c r="T46">
        <v>397.95</v>
      </c>
      <c r="U46">
        <v>387</v>
      </c>
      <c r="V46">
        <v>395.6</v>
      </c>
      <c r="W46">
        <v>6.1000000000000227</v>
      </c>
      <c r="X46">
        <v>1.5661103979460911</v>
      </c>
      <c r="Y46" s="1">
        <f t="shared" si="11"/>
        <v>0.55922724961872028</v>
      </c>
      <c r="Z46" s="1">
        <f t="shared" si="12"/>
        <v>0.55922724961872028</v>
      </c>
      <c r="AA46" s="1">
        <f t="shared" si="13"/>
        <v>0.59403437815974869</v>
      </c>
      <c r="AB46" s="1">
        <f t="shared" si="14"/>
        <v>1.6268429079816924</v>
      </c>
      <c r="AC46" s="1" t="str">
        <f t="shared" si="15"/>
        <v>NO</v>
      </c>
      <c r="AD46" s="1" t="str">
        <f t="shared" si="16"/>
        <v>NO</v>
      </c>
      <c r="AE46" s="1" t="str">
        <f t="shared" si="17"/>
        <v>NO</v>
      </c>
      <c r="AF46" s="1" t="str">
        <f t="shared" si="18"/>
        <v>NO</v>
      </c>
      <c r="AG46" s="1" t="str">
        <f t="shared" si="19"/>
        <v>NO</v>
      </c>
      <c r="AH46" s="1" t="str">
        <f t="shared" si="20"/>
        <v>NO</v>
      </c>
      <c r="AI46">
        <v>370</v>
      </c>
      <c r="AJ46">
        <v>392</v>
      </c>
      <c r="AK46">
        <v>369</v>
      </c>
      <c r="AL46">
        <v>389.5</v>
      </c>
      <c r="AM46">
        <v>23</v>
      </c>
      <c r="AN46">
        <v>6.2755798090040944</v>
      </c>
      <c r="AO46" s="1">
        <f t="shared" si="21"/>
        <v>5.2702702702702702</v>
      </c>
      <c r="AP46" s="1">
        <f t="shared" si="22"/>
        <v>5.2702702702702702</v>
      </c>
      <c r="AQ46" s="1">
        <f t="shared" si="23"/>
        <v>0.64184852374839541</v>
      </c>
      <c r="AR46" s="1">
        <f t="shared" si="24"/>
        <v>0.27027027027027029</v>
      </c>
      <c r="AS46" t="str">
        <f t="shared" si="25"/>
        <v>NO</v>
      </c>
      <c r="AT46" t="str">
        <f t="shared" si="26"/>
        <v>NO</v>
      </c>
      <c r="AU46" t="str">
        <f t="shared" si="27"/>
        <v>NO</v>
      </c>
      <c r="AV46" t="str">
        <f t="shared" si="28"/>
        <v>NO</v>
      </c>
      <c r="AW46" t="str">
        <f t="shared" si="29"/>
        <v>NO</v>
      </c>
      <c r="AX46" t="str">
        <f t="shared" si="30"/>
        <v>NO</v>
      </c>
    </row>
    <row r="47" spans="1:50" x14ac:dyDescent="0.25">
      <c r="A47" t="s">
        <v>95</v>
      </c>
      <c r="B47">
        <v>75.849999999999994</v>
      </c>
      <c r="C47">
        <v>76.400000000000006</v>
      </c>
      <c r="D47">
        <v>75.349999999999994</v>
      </c>
      <c r="E47">
        <v>75.849999999999994</v>
      </c>
      <c r="F47">
        <v>0.54999999999999716</v>
      </c>
      <c r="G47">
        <v>0.73041168658698163</v>
      </c>
      <c r="H47" s="1">
        <f t="shared" si="0"/>
        <v>0</v>
      </c>
      <c r="I47" s="1">
        <f t="shared" si="1"/>
        <v>0</v>
      </c>
      <c r="J47" s="1">
        <f t="shared" si="2"/>
        <v>0.72511535926171578</v>
      </c>
      <c r="K47" s="1">
        <f t="shared" si="3"/>
        <v>0.65919578114700073</v>
      </c>
      <c r="L47" s="1" t="str">
        <f t="shared" si="4"/>
        <v>NO</v>
      </c>
      <c r="M47" t="str">
        <f t="shared" si="5"/>
        <v>NO</v>
      </c>
      <c r="N47" t="str">
        <f t="shared" si="6"/>
        <v>NO</v>
      </c>
      <c r="O47" s="1" t="str">
        <f t="shared" si="7"/>
        <v>NO</v>
      </c>
      <c r="P47" s="1" t="str">
        <f t="shared" si="8"/>
        <v>NO</v>
      </c>
      <c r="Q47" s="1" t="str">
        <f t="shared" si="9"/>
        <v>NO</v>
      </c>
      <c r="R47" s="1" t="str">
        <f t="shared" si="10"/>
        <v>NO</v>
      </c>
      <c r="S47">
        <v>76.05</v>
      </c>
      <c r="T47">
        <v>77</v>
      </c>
      <c r="U47">
        <v>74.8</v>
      </c>
      <c r="V47">
        <v>75.3</v>
      </c>
      <c r="W47">
        <v>0</v>
      </c>
      <c r="X47">
        <v>0</v>
      </c>
      <c r="Y47" s="1">
        <f t="shared" si="11"/>
        <v>-0.98619329388560162</v>
      </c>
      <c r="Z47" s="1">
        <f t="shared" si="12"/>
        <v>0.98619329388560162</v>
      </c>
      <c r="AA47" s="1">
        <f t="shared" si="13"/>
        <v>1.2491781722550992</v>
      </c>
      <c r="AB47" s="1">
        <f t="shared" si="14"/>
        <v>0.66401062416998669</v>
      </c>
      <c r="AC47" s="1" t="str">
        <f t="shared" si="15"/>
        <v>NO</v>
      </c>
      <c r="AD47" s="1" t="str">
        <f t="shared" si="16"/>
        <v>NO</v>
      </c>
      <c r="AE47" s="1" t="str">
        <f t="shared" si="17"/>
        <v>NO</v>
      </c>
      <c r="AF47" s="1" t="str">
        <f t="shared" si="18"/>
        <v>NO</v>
      </c>
      <c r="AG47" s="1" t="str">
        <f t="shared" si="19"/>
        <v>NO</v>
      </c>
      <c r="AH47" s="1" t="str">
        <f t="shared" si="20"/>
        <v>NO</v>
      </c>
      <c r="AI47">
        <v>77.45</v>
      </c>
      <c r="AJ47">
        <v>77.45</v>
      </c>
      <c r="AK47">
        <v>75</v>
      </c>
      <c r="AL47">
        <v>75.3</v>
      </c>
      <c r="AM47">
        <v>-1.25</v>
      </c>
      <c r="AN47">
        <v>-1.632919660352711</v>
      </c>
      <c r="AO47" s="1">
        <f t="shared" si="21"/>
        <v>-2.7759845061329962</v>
      </c>
      <c r="AP47" s="1">
        <f t="shared" si="22"/>
        <v>2.7759845061329962</v>
      </c>
      <c r="AQ47" s="1">
        <f t="shared" si="23"/>
        <v>0</v>
      </c>
      <c r="AR47" s="1">
        <f t="shared" si="24"/>
        <v>0.39840637450198829</v>
      </c>
      <c r="AS47" t="str">
        <f t="shared" si="25"/>
        <v>NO</v>
      </c>
      <c r="AT47" t="str">
        <f t="shared" si="26"/>
        <v>NO</v>
      </c>
      <c r="AU47" t="str">
        <f t="shared" si="27"/>
        <v>NO</v>
      </c>
      <c r="AV47" t="str">
        <f t="shared" si="28"/>
        <v>NO</v>
      </c>
      <c r="AW47" t="str">
        <f t="shared" si="29"/>
        <v>NO</v>
      </c>
      <c r="AX47" t="str">
        <f t="shared" si="30"/>
        <v>NO</v>
      </c>
    </row>
    <row r="48" spans="1:50" x14ac:dyDescent="0.25">
      <c r="A48" t="s">
        <v>96</v>
      </c>
      <c r="B48">
        <v>80.900000000000006</v>
      </c>
      <c r="C48">
        <v>80.95</v>
      </c>
      <c r="D48">
        <v>79.55</v>
      </c>
      <c r="E48">
        <v>79.95</v>
      </c>
      <c r="F48">
        <v>-0.79999999999999716</v>
      </c>
      <c r="G48">
        <v>-0.99071207430340202</v>
      </c>
      <c r="H48" s="1">
        <f t="shared" si="0"/>
        <v>-1.1742892459826981</v>
      </c>
      <c r="I48" s="1">
        <f t="shared" si="1"/>
        <v>1.1742892459826981</v>
      </c>
      <c r="J48" s="1">
        <f t="shared" si="2"/>
        <v>6.1804697156980413E-2</v>
      </c>
      <c r="K48" s="1">
        <f t="shared" si="3"/>
        <v>0.50031269543465373</v>
      </c>
      <c r="L48" s="1" t="str">
        <f t="shared" si="4"/>
        <v>NO</v>
      </c>
      <c r="M48" t="str">
        <f t="shared" si="5"/>
        <v>NO</v>
      </c>
      <c r="N48" t="str">
        <f t="shared" si="6"/>
        <v>NO</v>
      </c>
      <c r="O48" s="1" t="str">
        <f t="shared" si="7"/>
        <v>NO</v>
      </c>
      <c r="P48" s="1" t="str">
        <f t="shared" si="8"/>
        <v>NO</v>
      </c>
      <c r="Q48" s="1" t="str">
        <f t="shared" si="9"/>
        <v>NO</v>
      </c>
      <c r="R48" s="1" t="str">
        <f t="shared" si="10"/>
        <v>NO</v>
      </c>
      <c r="S48">
        <v>77.5</v>
      </c>
      <c r="T48">
        <v>81.2</v>
      </c>
      <c r="U48">
        <v>77.099999999999994</v>
      </c>
      <c r="V48">
        <v>80.75</v>
      </c>
      <c r="W48">
        <v>3.9500000000000028</v>
      </c>
      <c r="X48">
        <v>5.1432291666666714</v>
      </c>
      <c r="Y48" s="1">
        <f t="shared" si="11"/>
        <v>4.1935483870967749</v>
      </c>
      <c r="Z48" s="1">
        <f t="shared" si="12"/>
        <v>4.1935483870967749</v>
      </c>
      <c r="AA48" s="1">
        <f t="shared" si="13"/>
        <v>0.55727554179566918</v>
      </c>
      <c r="AB48" s="1">
        <f t="shared" si="14"/>
        <v>0.51612903225807194</v>
      </c>
      <c r="AC48" s="1" t="str">
        <f t="shared" si="15"/>
        <v>NO</v>
      </c>
      <c r="AD48" s="1" t="str">
        <f t="shared" si="16"/>
        <v>NO</v>
      </c>
      <c r="AE48" s="1" t="str">
        <f t="shared" si="17"/>
        <v>NO</v>
      </c>
      <c r="AF48" s="1" t="str">
        <f t="shared" si="18"/>
        <v>NO</v>
      </c>
      <c r="AG48" s="1" t="str">
        <f t="shared" si="19"/>
        <v>NO</v>
      </c>
      <c r="AH48" s="1" t="str">
        <f t="shared" si="20"/>
        <v>NO</v>
      </c>
      <c r="AI48">
        <v>76.7</v>
      </c>
      <c r="AJ48">
        <v>77.599999999999994</v>
      </c>
      <c r="AK48">
        <v>75.650000000000006</v>
      </c>
      <c r="AL48">
        <v>76.8</v>
      </c>
      <c r="AM48">
        <v>0.34999999999999432</v>
      </c>
      <c r="AN48">
        <v>0.45781556572922733</v>
      </c>
      <c r="AO48" s="1">
        <f t="shared" si="21"/>
        <v>0.13037809647978399</v>
      </c>
      <c r="AP48" s="1">
        <f t="shared" si="22"/>
        <v>0.13037809647978399</v>
      </c>
      <c r="AQ48" s="1">
        <f t="shared" si="23"/>
        <v>1.041666666666663</v>
      </c>
      <c r="AR48" s="1">
        <f t="shared" si="24"/>
        <v>1.3689700130378057</v>
      </c>
      <c r="AS48" t="str">
        <f t="shared" si="25"/>
        <v>NO</v>
      </c>
      <c r="AT48" t="str">
        <f t="shared" si="26"/>
        <v>NO</v>
      </c>
      <c r="AU48" t="str">
        <f t="shared" si="27"/>
        <v>NO</v>
      </c>
      <c r="AV48" t="str">
        <f t="shared" si="28"/>
        <v>NO</v>
      </c>
      <c r="AW48" t="str">
        <f t="shared" si="29"/>
        <v>NO</v>
      </c>
      <c r="AX48" t="str">
        <f t="shared" si="30"/>
        <v>NO</v>
      </c>
    </row>
    <row r="49" spans="1:50" x14ac:dyDescent="0.25">
      <c r="A49" t="s">
        <v>97</v>
      </c>
      <c r="B49">
        <v>339.85</v>
      </c>
      <c r="C49">
        <v>347</v>
      </c>
      <c r="D49">
        <v>335.95</v>
      </c>
      <c r="E49">
        <v>337.65</v>
      </c>
      <c r="F49">
        <v>0.25</v>
      </c>
      <c r="G49">
        <v>7.409602845287494E-2</v>
      </c>
      <c r="H49" s="1">
        <f t="shared" si="0"/>
        <v>-0.64734441665441966</v>
      </c>
      <c r="I49" s="1">
        <f t="shared" si="1"/>
        <v>0.64734441665441966</v>
      </c>
      <c r="J49" s="1">
        <f t="shared" si="2"/>
        <v>2.1038693541268136</v>
      </c>
      <c r="K49" s="1">
        <f t="shared" si="3"/>
        <v>0.50347993484376985</v>
      </c>
      <c r="L49" s="1" t="str">
        <f t="shared" si="4"/>
        <v>NO</v>
      </c>
      <c r="M49" t="str">
        <f t="shared" si="5"/>
        <v>NO</v>
      </c>
      <c r="N49" t="str">
        <f t="shared" si="6"/>
        <v>NO</v>
      </c>
      <c r="O49" s="1" t="str">
        <f t="shared" si="7"/>
        <v>YES</v>
      </c>
      <c r="P49" s="1" t="str">
        <f t="shared" si="8"/>
        <v>NO</v>
      </c>
      <c r="Q49" s="1" t="str">
        <f t="shared" si="9"/>
        <v>NO</v>
      </c>
      <c r="R49" s="1" t="str">
        <f t="shared" si="10"/>
        <v>NO</v>
      </c>
      <c r="S49">
        <v>338.25</v>
      </c>
      <c r="T49">
        <v>349.15</v>
      </c>
      <c r="U49">
        <v>335.45</v>
      </c>
      <c r="V49">
        <v>337.4</v>
      </c>
      <c r="W49">
        <v>0.39999999999997732</v>
      </c>
      <c r="X49">
        <v>0.1186943620177974</v>
      </c>
      <c r="Y49" s="1">
        <f t="shared" si="11"/>
        <v>-0.25129342202513605</v>
      </c>
      <c r="Z49" s="1">
        <f t="shared" si="12"/>
        <v>0.25129342202513605</v>
      </c>
      <c r="AA49" s="1">
        <f t="shared" si="13"/>
        <v>3.2224685883222399</v>
      </c>
      <c r="AB49" s="1">
        <f t="shared" si="14"/>
        <v>0.57794902193242104</v>
      </c>
      <c r="AC49" s="1" t="str">
        <f t="shared" si="15"/>
        <v>NO</v>
      </c>
      <c r="AD49" s="1" t="str">
        <f t="shared" si="16"/>
        <v>NO</v>
      </c>
      <c r="AE49" s="1" t="str">
        <f t="shared" si="17"/>
        <v>NO</v>
      </c>
      <c r="AF49" s="1" t="str">
        <f t="shared" si="18"/>
        <v>NO</v>
      </c>
      <c r="AG49" s="1" t="str">
        <f t="shared" si="19"/>
        <v>NO</v>
      </c>
      <c r="AH49" s="1" t="str">
        <f t="shared" si="20"/>
        <v>NO</v>
      </c>
      <c r="AI49">
        <v>335.05</v>
      </c>
      <c r="AJ49">
        <v>343</v>
      </c>
      <c r="AK49">
        <v>334.05</v>
      </c>
      <c r="AL49">
        <v>337</v>
      </c>
      <c r="AM49">
        <v>0</v>
      </c>
      <c r="AN49">
        <v>0</v>
      </c>
      <c r="AO49" s="1">
        <f t="shared" si="21"/>
        <v>0.5820026861662404</v>
      </c>
      <c r="AP49" s="1">
        <f t="shared" si="22"/>
        <v>0.5820026861662404</v>
      </c>
      <c r="AQ49" s="1">
        <f t="shared" si="23"/>
        <v>1.7804154302670623</v>
      </c>
      <c r="AR49" s="1">
        <f t="shared" si="24"/>
        <v>0.29846291598268915</v>
      </c>
      <c r="AS49" t="str">
        <f t="shared" si="25"/>
        <v>NO</v>
      </c>
      <c r="AT49" t="str">
        <f t="shared" si="26"/>
        <v>NO</v>
      </c>
      <c r="AU49" t="str">
        <f t="shared" si="27"/>
        <v>NO</v>
      </c>
      <c r="AV49" t="str">
        <f t="shared" si="28"/>
        <v>NO</v>
      </c>
      <c r="AW49" t="str">
        <f t="shared" si="29"/>
        <v>NO</v>
      </c>
      <c r="AX49" t="str">
        <f t="shared" si="30"/>
        <v>NO</v>
      </c>
    </row>
    <row r="50" spans="1:50" x14ac:dyDescent="0.25">
      <c r="A50" t="s">
        <v>98</v>
      </c>
      <c r="B50">
        <v>708</v>
      </c>
      <c r="C50">
        <v>736</v>
      </c>
      <c r="D50">
        <v>702.1</v>
      </c>
      <c r="E50">
        <v>708.85</v>
      </c>
      <c r="F50">
        <v>-1.049999999999955</v>
      </c>
      <c r="G50">
        <v>-0.14790815607831451</v>
      </c>
      <c r="H50" s="1">
        <f t="shared" si="0"/>
        <v>0.12005649717514447</v>
      </c>
      <c r="I50" s="1">
        <f t="shared" si="1"/>
        <v>0.12005649717514447</v>
      </c>
      <c r="J50" s="1">
        <f t="shared" si="2"/>
        <v>3.8301474218805072</v>
      </c>
      <c r="K50" s="1">
        <f t="shared" si="3"/>
        <v>0.83333333333333015</v>
      </c>
      <c r="L50" s="1" t="str">
        <f t="shared" si="4"/>
        <v>NO</v>
      </c>
      <c r="M50" t="str">
        <f t="shared" si="5"/>
        <v>NO</v>
      </c>
      <c r="N50" t="str">
        <f t="shared" si="6"/>
        <v>YES</v>
      </c>
      <c r="O50" s="1" t="str">
        <f t="shared" si="7"/>
        <v>NO</v>
      </c>
      <c r="P50" s="1" t="str">
        <f t="shared" si="8"/>
        <v>NO</v>
      </c>
      <c r="Q50" s="1" t="str">
        <f t="shared" si="9"/>
        <v>NO</v>
      </c>
      <c r="R50" s="1" t="str">
        <f t="shared" si="10"/>
        <v>NO</v>
      </c>
      <c r="S50">
        <v>722.8</v>
      </c>
      <c r="T50">
        <v>729.8</v>
      </c>
      <c r="U50">
        <v>708.1</v>
      </c>
      <c r="V50">
        <v>709.9</v>
      </c>
      <c r="W50">
        <v>-8.6000000000000227</v>
      </c>
      <c r="X50">
        <v>-1.19693806541406</v>
      </c>
      <c r="Y50" s="1">
        <f t="shared" si="11"/>
        <v>-1.7847260653016019</v>
      </c>
      <c r="Z50" s="1">
        <f t="shared" si="12"/>
        <v>1.7847260653016019</v>
      </c>
      <c r="AA50" s="1">
        <f t="shared" si="13"/>
        <v>0.96845600442722746</v>
      </c>
      <c r="AB50" s="1">
        <f t="shared" si="14"/>
        <v>0.25355683899140086</v>
      </c>
      <c r="AC50" s="1" t="str">
        <f t="shared" si="15"/>
        <v>NO</v>
      </c>
      <c r="AD50" s="1" t="str">
        <f t="shared" si="16"/>
        <v>NO</v>
      </c>
      <c r="AE50" s="1" t="str">
        <f t="shared" si="17"/>
        <v>NO</v>
      </c>
      <c r="AF50" s="1" t="str">
        <f t="shared" si="18"/>
        <v>NO</v>
      </c>
      <c r="AG50" s="1" t="str">
        <f t="shared" si="19"/>
        <v>NO</v>
      </c>
      <c r="AH50" s="1" t="str">
        <f t="shared" si="20"/>
        <v>NO</v>
      </c>
      <c r="AI50">
        <v>730</v>
      </c>
      <c r="AJ50">
        <v>733.7</v>
      </c>
      <c r="AK50">
        <v>708.1</v>
      </c>
      <c r="AL50">
        <v>718.5</v>
      </c>
      <c r="AM50">
        <v>-7.8500000000000227</v>
      </c>
      <c r="AN50">
        <v>-1.080746196737113</v>
      </c>
      <c r="AO50" s="1">
        <f t="shared" si="21"/>
        <v>-1.5753424657534247</v>
      </c>
      <c r="AP50" s="1">
        <f t="shared" si="22"/>
        <v>1.5753424657534247</v>
      </c>
      <c r="AQ50" s="1">
        <f t="shared" si="23"/>
        <v>0.5068493150684994</v>
      </c>
      <c r="AR50" s="1">
        <f t="shared" si="24"/>
        <v>1.4474599860821125</v>
      </c>
      <c r="AS50" t="str">
        <f t="shared" si="25"/>
        <v>NO</v>
      </c>
      <c r="AT50" t="str">
        <f t="shared" si="26"/>
        <v>NO</v>
      </c>
      <c r="AU50" t="str">
        <f t="shared" si="27"/>
        <v>NO</v>
      </c>
      <c r="AV50" t="str">
        <f t="shared" si="28"/>
        <v>NO</v>
      </c>
      <c r="AW50" t="str">
        <f t="shared" si="29"/>
        <v>NO</v>
      </c>
      <c r="AX50" t="str">
        <f t="shared" si="30"/>
        <v>NO</v>
      </c>
    </row>
    <row r="51" spans="1:50" x14ac:dyDescent="0.25">
      <c r="A51" t="s">
        <v>99</v>
      </c>
      <c r="B51">
        <v>107.75</v>
      </c>
      <c r="C51">
        <v>115.25</v>
      </c>
      <c r="D51">
        <v>106.65</v>
      </c>
      <c r="E51">
        <v>114</v>
      </c>
      <c r="F51">
        <v>6.3499999999999943</v>
      </c>
      <c r="G51">
        <v>5.8987459359033849</v>
      </c>
      <c r="H51" s="1">
        <f t="shared" si="0"/>
        <v>5.8004640371229694</v>
      </c>
      <c r="I51" s="1">
        <f t="shared" si="1"/>
        <v>5.8004640371229694</v>
      </c>
      <c r="J51" s="1">
        <f t="shared" si="2"/>
        <v>1.0964912280701753</v>
      </c>
      <c r="K51" s="1">
        <f t="shared" si="3"/>
        <v>1.0208816705336374</v>
      </c>
      <c r="L51" s="1" t="str">
        <f t="shared" si="4"/>
        <v>NO</v>
      </c>
      <c r="M51" t="str">
        <f t="shared" si="5"/>
        <v>NO</v>
      </c>
      <c r="N51" t="str">
        <f t="shared" si="6"/>
        <v>NO</v>
      </c>
      <c r="O51" s="1" t="str">
        <f t="shared" si="7"/>
        <v>NO</v>
      </c>
      <c r="P51" s="1" t="str">
        <f t="shared" si="8"/>
        <v>NO</v>
      </c>
      <c r="Q51" s="1" t="str">
        <f t="shared" si="9"/>
        <v>NO</v>
      </c>
      <c r="R51" s="1" t="str">
        <f t="shared" si="10"/>
        <v>NO</v>
      </c>
      <c r="S51">
        <v>106.2</v>
      </c>
      <c r="T51">
        <v>108.4</v>
      </c>
      <c r="U51">
        <v>106.2</v>
      </c>
      <c r="V51">
        <v>107.65</v>
      </c>
      <c r="W51">
        <v>1.850000000000009</v>
      </c>
      <c r="X51">
        <v>1.748582230623827</v>
      </c>
      <c r="Y51" s="1">
        <f t="shared" si="11"/>
        <v>1.365348399246707</v>
      </c>
      <c r="Z51" s="1">
        <f t="shared" si="12"/>
        <v>1.365348399246707</v>
      </c>
      <c r="AA51" s="1">
        <f t="shared" si="13"/>
        <v>0.69670227589410128</v>
      </c>
      <c r="AB51" s="1">
        <f t="shared" si="14"/>
        <v>0</v>
      </c>
      <c r="AC51" s="1" t="str">
        <f t="shared" si="15"/>
        <v>NO</v>
      </c>
      <c r="AD51" s="1" t="str">
        <f t="shared" si="16"/>
        <v>NO</v>
      </c>
      <c r="AE51" s="1" t="str">
        <f t="shared" si="17"/>
        <v>NO</v>
      </c>
      <c r="AF51" s="1" t="str">
        <f t="shared" si="18"/>
        <v>NO</v>
      </c>
      <c r="AG51" s="1" t="str">
        <f t="shared" si="19"/>
        <v>NO</v>
      </c>
      <c r="AH51" s="1" t="str">
        <f t="shared" si="20"/>
        <v>NO</v>
      </c>
      <c r="AI51">
        <v>106.9</v>
      </c>
      <c r="AJ51">
        <v>107.8</v>
      </c>
      <c r="AK51">
        <v>103.6</v>
      </c>
      <c r="AL51">
        <v>105.8</v>
      </c>
      <c r="AM51">
        <v>-0.35000000000000853</v>
      </c>
      <c r="AN51">
        <v>-0.32972209138013048</v>
      </c>
      <c r="AO51" s="1">
        <f t="shared" si="21"/>
        <v>-1.0289990645463127</v>
      </c>
      <c r="AP51" s="1">
        <f t="shared" si="22"/>
        <v>1.0289990645463127</v>
      </c>
      <c r="AQ51" s="1">
        <f t="shared" si="23"/>
        <v>0.84190832553787776</v>
      </c>
      <c r="AR51" s="1">
        <f t="shared" si="24"/>
        <v>2.0793950850661655</v>
      </c>
      <c r="AS51" t="str">
        <f t="shared" si="25"/>
        <v>NO</v>
      </c>
      <c r="AT51" t="str">
        <f t="shared" si="26"/>
        <v>NO</v>
      </c>
      <c r="AU51" t="str">
        <f t="shared" si="27"/>
        <v>NO</v>
      </c>
      <c r="AV51" t="str">
        <f t="shared" si="28"/>
        <v>NO</v>
      </c>
      <c r="AW51" t="str">
        <f t="shared" si="29"/>
        <v>NO</v>
      </c>
      <c r="AX51" t="str">
        <f t="shared" si="30"/>
        <v>NO</v>
      </c>
    </row>
    <row r="52" spans="1:50" x14ac:dyDescent="0.25">
      <c r="A52" t="s">
        <v>100</v>
      </c>
      <c r="B52">
        <v>699</v>
      </c>
      <c r="C52">
        <v>719.55</v>
      </c>
      <c r="D52">
        <v>690</v>
      </c>
      <c r="E52">
        <v>693.9</v>
      </c>
      <c r="F52">
        <v>-6.2000000000000446</v>
      </c>
      <c r="G52">
        <v>-0.88558777317526727</v>
      </c>
      <c r="H52" s="1">
        <f t="shared" si="0"/>
        <v>-0.7296137339055826</v>
      </c>
      <c r="I52" s="1">
        <f t="shared" si="1"/>
        <v>0.7296137339055826</v>
      </c>
      <c r="J52" s="1">
        <f t="shared" si="2"/>
        <v>2.9399141630901222</v>
      </c>
      <c r="K52" s="1">
        <f t="shared" si="3"/>
        <v>0.56204063986164821</v>
      </c>
      <c r="L52" s="1" t="str">
        <f t="shared" si="4"/>
        <v>NO</v>
      </c>
      <c r="M52" t="str">
        <f t="shared" si="5"/>
        <v>NO</v>
      </c>
      <c r="N52" t="str">
        <f t="shared" si="6"/>
        <v>NO</v>
      </c>
      <c r="O52" s="1" t="str">
        <f t="shared" si="7"/>
        <v>YES</v>
      </c>
      <c r="P52" s="1" t="str">
        <f t="shared" si="8"/>
        <v>NO</v>
      </c>
      <c r="Q52" s="1" t="str">
        <f t="shared" si="9"/>
        <v>NO</v>
      </c>
      <c r="R52" s="1" t="str">
        <f t="shared" si="10"/>
        <v>NO</v>
      </c>
      <c r="S52">
        <v>742</v>
      </c>
      <c r="T52">
        <v>742</v>
      </c>
      <c r="U52">
        <v>675</v>
      </c>
      <c r="V52">
        <v>700.1</v>
      </c>
      <c r="W52">
        <v>-36.199999999999932</v>
      </c>
      <c r="X52">
        <v>-4.916474263207923</v>
      </c>
      <c r="Y52" s="1">
        <f t="shared" si="11"/>
        <v>-5.646900269541776</v>
      </c>
      <c r="Z52" s="1">
        <f t="shared" si="12"/>
        <v>5.646900269541776</v>
      </c>
      <c r="AA52" s="1">
        <f t="shared" si="13"/>
        <v>0</v>
      </c>
      <c r="AB52" s="1">
        <f t="shared" si="14"/>
        <v>3.5852021139837196</v>
      </c>
      <c r="AC52" s="1" t="str">
        <f t="shared" si="15"/>
        <v>NO</v>
      </c>
      <c r="AD52" s="1" t="str">
        <f t="shared" si="16"/>
        <v>NO</v>
      </c>
      <c r="AE52" s="1" t="str">
        <f t="shared" si="17"/>
        <v>NO</v>
      </c>
      <c r="AF52" s="1" t="str">
        <f t="shared" si="18"/>
        <v>NO</v>
      </c>
      <c r="AG52" s="1" t="str">
        <f t="shared" si="19"/>
        <v>NO</v>
      </c>
      <c r="AH52" s="1" t="str">
        <f t="shared" si="20"/>
        <v>NO</v>
      </c>
      <c r="AI52">
        <v>738.25</v>
      </c>
      <c r="AJ52">
        <v>744</v>
      </c>
      <c r="AK52">
        <v>725</v>
      </c>
      <c r="AL52">
        <v>736.3</v>
      </c>
      <c r="AM52">
        <v>18.75</v>
      </c>
      <c r="AN52">
        <v>2.6130583234617801</v>
      </c>
      <c r="AO52" s="1">
        <f t="shared" si="21"/>
        <v>-0.264138164578401</v>
      </c>
      <c r="AP52" s="1">
        <f t="shared" si="22"/>
        <v>0.264138164578401</v>
      </c>
      <c r="AQ52" s="1">
        <f t="shared" si="23"/>
        <v>0.77886894683372843</v>
      </c>
      <c r="AR52" s="1">
        <f t="shared" si="24"/>
        <v>1.5347005296753979</v>
      </c>
      <c r="AS52" t="str">
        <f t="shared" si="25"/>
        <v>NO</v>
      </c>
      <c r="AT52" t="str">
        <f t="shared" si="26"/>
        <v>NO</v>
      </c>
      <c r="AU52" t="str">
        <f t="shared" si="27"/>
        <v>NO</v>
      </c>
      <c r="AV52" t="str">
        <f t="shared" si="28"/>
        <v>NO</v>
      </c>
      <c r="AW52" t="str">
        <f t="shared" si="29"/>
        <v>NO</v>
      </c>
      <c r="AX52" t="str">
        <f t="shared" si="30"/>
        <v>NO</v>
      </c>
    </row>
    <row r="53" spans="1:50" x14ac:dyDescent="0.25">
      <c r="A53" t="s">
        <v>101</v>
      </c>
      <c r="B53">
        <v>327</v>
      </c>
      <c r="C53">
        <v>331</v>
      </c>
      <c r="D53">
        <v>324</v>
      </c>
      <c r="E53">
        <v>325.05</v>
      </c>
      <c r="F53">
        <v>-2.8499999999999659</v>
      </c>
      <c r="G53">
        <v>-0.86916742909422562</v>
      </c>
      <c r="H53" s="1">
        <f t="shared" si="0"/>
        <v>-0.59633027522935433</v>
      </c>
      <c r="I53" s="1">
        <f t="shared" si="1"/>
        <v>0.59633027522935433</v>
      </c>
      <c r="J53" s="1">
        <f t="shared" si="2"/>
        <v>1.2232415902140672</v>
      </c>
      <c r="K53" s="1">
        <f t="shared" si="3"/>
        <v>0.32302722658052957</v>
      </c>
      <c r="L53" s="1" t="str">
        <f t="shared" si="4"/>
        <v>NO</v>
      </c>
      <c r="M53" t="str">
        <f t="shared" si="5"/>
        <v>NO</v>
      </c>
      <c r="N53" t="str">
        <f t="shared" si="6"/>
        <v>NO</v>
      </c>
      <c r="O53" s="1" t="str">
        <f t="shared" si="7"/>
        <v>NO</v>
      </c>
      <c r="P53" s="1" t="str">
        <f t="shared" si="8"/>
        <v>NO</v>
      </c>
      <c r="Q53" s="1" t="str">
        <f t="shared" si="9"/>
        <v>NO</v>
      </c>
      <c r="R53" s="1" t="str">
        <f t="shared" si="10"/>
        <v>NO</v>
      </c>
      <c r="S53">
        <v>325.2</v>
      </c>
      <c r="T53">
        <v>329.5</v>
      </c>
      <c r="U53">
        <v>323.10000000000002</v>
      </c>
      <c r="V53">
        <v>327.9</v>
      </c>
      <c r="W53">
        <v>2.8499999999999659</v>
      </c>
      <c r="X53">
        <v>0.87678818643284595</v>
      </c>
      <c r="Y53" s="1">
        <f t="shared" si="11"/>
        <v>0.83025830258302236</v>
      </c>
      <c r="Z53" s="1">
        <f t="shared" si="12"/>
        <v>0.83025830258302236</v>
      </c>
      <c r="AA53" s="1">
        <f t="shared" si="13"/>
        <v>0.48795364440378858</v>
      </c>
      <c r="AB53" s="1">
        <f t="shared" si="14"/>
        <v>0.64575645756456512</v>
      </c>
      <c r="AC53" s="1" t="str">
        <f t="shared" si="15"/>
        <v>NO</v>
      </c>
      <c r="AD53" s="1" t="str">
        <f t="shared" si="16"/>
        <v>NO</v>
      </c>
      <c r="AE53" s="1" t="str">
        <f t="shared" si="17"/>
        <v>NO</v>
      </c>
      <c r="AF53" s="1" t="str">
        <f t="shared" si="18"/>
        <v>NO</v>
      </c>
      <c r="AG53" s="1" t="str">
        <f t="shared" si="19"/>
        <v>NO</v>
      </c>
      <c r="AH53" s="1" t="str">
        <f t="shared" si="20"/>
        <v>NO</v>
      </c>
      <c r="AI53">
        <v>327.25</v>
      </c>
      <c r="AJ53">
        <v>330</v>
      </c>
      <c r="AK53">
        <v>323.05</v>
      </c>
      <c r="AL53">
        <v>325.05</v>
      </c>
      <c r="AM53">
        <v>-2.1999999999999891</v>
      </c>
      <c r="AN53">
        <v>-0.67226890756302171</v>
      </c>
      <c r="AO53" s="1">
        <f t="shared" si="21"/>
        <v>-0.67226890756302171</v>
      </c>
      <c r="AP53" s="1">
        <f t="shared" si="22"/>
        <v>0.67226890756302171</v>
      </c>
      <c r="AQ53" s="1">
        <f t="shared" si="23"/>
        <v>0.84033613445378152</v>
      </c>
      <c r="AR53" s="1">
        <f t="shared" si="24"/>
        <v>0.61528995539147824</v>
      </c>
      <c r="AS53" t="str">
        <f t="shared" si="25"/>
        <v>NO</v>
      </c>
      <c r="AT53" t="str">
        <f t="shared" si="26"/>
        <v>NO</v>
      </c>
      <c r="AU53" t="str">
        <f t="shared" si="27"/>
        <v>NO</v>
      </c>
      <c r="AV53" t="str">
        <f t="shared" si="28"/>
        <v>NO</v>
      </c>
      <c r="AW53" t="str">
        <f t="shared" si="29"/>
        <v>NO</v>
      </c>
      <c r="AX53" t="str">
        <f t="shared" si="30"/>
        <v>NO</v>
      </c>
    </row>
    <row r="54" spans="1:50" x14ac:dyDescent="0.25">
      <c r="A54" t="s">
        <v>102</v>
      </c>
      <c r="B54">
        <v>12.6</v>
      </c>
      <c r="C54">
        <v>12.9</v>
      </c>
      <c r="D54">
        <v>12.4</v>
      </c>
      <c r="E54">
        <v>12.65</v>
      </c>
      <c r="F54">
        <v>-4.9999999999998927E-2</v>
      </c>
      <c r="G54">
        <v>-0.39370078740156639</v>
      </c>
      <c r="H54" s="1">
        <f t="shared" si="0"/>
        <v>0.39682539682540247</v>
      </c>
      <c r="I54" s="1">
        <f t="shared" si="1"/>
        <v>0.39682539682540247</v>
      </c>
      <c r="J54" s="1">
        <f t="shared" si="2"/>
        <v>1.9762845849802373</v>
      </c>
      <c r="K54" s="1">
        <f t="shared" si="3"/>
        <v>1.5873015873015817</v>
      </c>
      <c r="L54" s="1" t="str">
        <f t="shared" si="4"/>
        <v>NO</v>
      </c>
      <c r="M54" t="str">
        <f t="shared" si="5"/>
        <v>NO</v>
      </c>
      <c r="N54" t="str">
        <f t="shared" si="6"/>
        <v>NO</v>
      </c>
      <c r="O54" s="1" t="str">
        <f t="shared" si="7"/>
        <v>NO</v>
      </c>
      <c r="P54" s="1" t="str">
        <f t="shared" si="8"/>
        <v>YES</v>
      </c>
      <c r="Q54" s="1" t="str">
        <f t="shared" si="9"/>
        <v>NO</v>
      </c>
      <c r="R54" s="1" t="str">
        <f t="shared" si="10"/>
        <v>NO</v>
      </c>
      <c r="S54">
        <v>13.35</v>
      </c>
      <c r="T54">
        <v>13.35</v>
      </c>
      <c r="U54">
        <v>12.65</v>
      </c>
      <c r="V54">
        <v>12.7</v>
      </c>
      <c r="W54">
        <v>-0.30000000000000071</v>
      </c>
      <c r="X54">
        <v>-2.3076923076923128</v>
      </c>
      <c r="Y54" s="1">
        <f t="shared" si="11"/>
        <v>-4.8689138576779056</v>
      </c>
      <c r="Z54" s="1">
        <f t="shared" si="12"/>
        <v>4.8689138576779056</v>
      </c>
      <c r="AA54" s="1">
        <f t="shared" si="13"/>
        <v>0</v>
      </c>
      <c r="AB54" s="1">
        <f t="shared" si="14"/>
        <v>0.39370078740156644</v>
      </c>
      <c r="AC54" s="1" t="str">
        <f t="shared" si="15"/>
        <v>NO</v>
      </c>
      <c r="AD54" s="1" t="str">
        <f t="shared" si="16"/>
        <v>NO</v>
      </c>
      <c r="AE54" s="1" t="str">
        <f t="shared" si="17"/>
        <v>NO</v>
      </c>
      <c r="AF54" s="1" t="str">
        <f t="shared" si="18"/>
        <v>NO</v>
      </c>
      <c r="AG54" s="1" t="str">
        <f t="shared" si="19"/>
        <v>NO</v>
      </c>
      <c r="AH54" s="1" t="str">
        <f t="shared" si="20"/>
        <v>NO</v>
      </c>
      <c r="AI54">
        <v>12</v>
      </c>
      <c r="AJ54">
        <v>13.05</v>
      </c>
      <c r="AK54">
        <v>11.95</v>
      </c>
      <c r="AL54">
        <v>13</v>
      </c>
      <c r="AM54">
        <v>1.1000000000000001</v>
      </c>
      <c r="AN54">
        <v>9.2436974789915922</v>
      </c>
      <c r="AO54" s="1">
        <f t="shared" si="21"/>
        <v>8.3333333333333321</v>
      </c>
      <c r="AP54" s="1">
        <f t="shared" si="22"/>
        <v>8.3333333333333321</v>
      </c>
      <c r="AQ54" s="1">
        <f t="shared" si="23"/>
        <v>0.38461538461539008</v>
      </c>
      <c r="AR54" s="1">
        <f t="shared" si="24"/>
        <v>0.41666666666667257</v>
      </c>
      <c r="AS54" t="str">
        <f t="shared" si="25"/>
        <v>NO</v>
      </c>
      <c r="AT54" t="str">
        <f t="shared" si="26"/>
        <v>NO</v>
      </c>
      <c r="AU54" t="str">
        <f t="shared" si="27"/>
        <v>NO</v>
      </c>
      <c r="AV54" t="str">
        <f t="shared" si="28"/>
        <v>NO</v>
      </c>
      <c r="AW54" t="str">
        <f t="shared" si="29"/>
        <v>NO</v>
      </c>
      <c r="AX54" t="str">
        <f t="shared" si="30"/>
        <v>NO</v>
      </c>
    </row>
    <row r="55" spans="1:50" x14ac:dyDescent="0.25">
      <c r="A55" t="s">
        <v>103</v>
      </c>
      <c r="B55">
        <v>158.44999999999999</v>
      </c>
      <c r="C55">
        <v>160.80000000000001</v>
      </c>
      <c r="D55">
        <v>157.85</v>
      </c>
      <c r="E55">
        <v>159.1</v>
      </c>
      <c r="F55">
        <v>0.75</v>
      </c>
      <c r="G55">
        <v>0.47363435427849698</v>
      </c>
      <c r="H55" s="1">
        <f t="shared" si="0"/>
        <v>0.41022404544020558</v>
      </c>
      <c r="I55" s="1">
        <f t="shared" si="1"/>
        <v>0.41022404544020558</v>
      </c>
      <c r="J55" s="1">
        <f t="shared" si="2"/>
        <v>1.0685103708359629</v>
      </c>
      <c r="K55" s="1">
        <f t="shared" si="3"/>
        <v>0.37866834963710594</v>
      </c>
      <c r="L55" s="1" t="str">
        <f t="shared" si="4"/>
        <v>NO</v>
      </c>
      <c r="M55" t="str">
        <f t="shared" si="5"/>
        <v>NO</v>
      </c>
      <c r="N55" t="str">
        <f t="shared" si="6"/>
        <v>NO</v>
      </c>
      <c r="O55" s="1" t="str">
        <f t="shared" si="7"/>
        <v>NO</v>
      </c>
      <c r="P55" s="1" t="str">
        <f t="shared" si="8"/>
        <v>NO</v>
      </c>
      <c r="Q55" s="1" t="str">
        <f t="shared" si="9"/>
        <v>NO</v>
      </c>
      <c r="R55" s="1" t="str">
        <f t="shared" si="10"/>
        <v>NO</v>
      </c>
      <c r="S55">
        <v>158</v>
      </c>
      <c r="T55">
        <v>160.69999999999999</v>
      </c>
      <c r="U55">
        <v>157.5</v>
      </c>
      <c r="V55">
        <v>158.35</v>
      </c>
      <c r="W55">
        <v>1.6500000000000059</v>
      </c>
      <c r="X55">
        <v>1.0529674537332521</v>
      </c>
      <c r="Y55" s="1">
        <f t="shared" si="11"/>
        <v>0.22151898734176856</v>
      </c>
      <c r="Z55" s="1">
        <f t="shared" si="12"/>
        <v>0.22151898734176856</v>
      </c>
      <c r="AA55" s="1">
        <f t="shared" si="13"/>
        <v>1.4840543100726205</v>
      </c>
      <c r="AB55" s="1">
        <f t="shared" si="14"/>
        <v>0.31645569620253167</v>
      </c>
      <c r="AC55" s="1" t="str">
        <f t="shared" si="15"/>
        <v>NO</v>
      </c>
      <c r="AD55" s="1" t="str">
        <f t="shared" si="16"/>
        <v>NO</v>
      </c>
      <c r="AE55" s="1" t="str">
        <f t="shared" si="17"/>
        <v>NO</v>
      </c>
      <c r="AF55" s="1" t="str">
        <f t="shared" si="18"/>
        <v>NO</v>
      </c>
      <c r="AG55" s="1" t="str">
        <f t="shared" si="19"/>
        <v>NO</v>
      </c>
      <c r="AH55" s="1" t="str">
        <f t="shared" si="20"/>
        <v>NO</v>
      </c>
      <c r="AI55">
        <v>155.35</v>
      </c>
      <c r="AJ55">
        <v>159.4</v>
      </c>
      <c r="AK55">
        <v>154.1</v>
      </c>
      <c r="AL55">
        <v>156.69999999999999</v>
      </c>
      <c r="AM55">
        <v>-0.1000000000000227</v>
      </c>
      <c r="AN55">
        <v>-6.3775510204096136E-2</v>
      </c>
      <c r="AO55" s="1">
        <f t="shared" si="21"/>
        <v>0.86900547151592811</v>
      </c>
      <c r="AP55" s="1">
        <f t="shared" si="22"/>
        <v>0.86900547151592811</v>
      </c>
      <c r="AQ55" s="1">
        <f t="shared" si="23"/>
        <v>1.7230376515635082</v>
      </c>
      <c r="AR55" s="1">
        <f t="shared" si="24"/>
        <v>0.804634695848085</v>
      </c>
      <c r="AS55" t="str">
        <f t="shared" si="25"/>
        <v>NO</v>
      </c>
      <c r="AT55" t="str">
        <f t="shared" si="26"/>
        <v>NO</v>
      </c>
      <c r="AU55" t="str">
        <f t="shared" si="27"/>
        <v>NO</v>
      </c>
      <c r="AV55" t="str">
        <f t="shared" si="28"/>
        <v>NO</v>
      </c>
      <c r="AW55" t="str">
        <f t="shared" si="29"/>
        <v>NO</v>
      </c>
      <c r="AX55" t="str">
        <f t="shared" si="30"/>
        <v>NO</v>
      </c>
    </row>
    <row r="56" spans="1:50" x14ac:dyDescent="0.25">
      <c r="A56" t="s">
        <v>104</v>
      </c>
      <c r="B56">
        <v>9555</v>
      </c>
      <c r="C56">
        <v>9610</v>
      </c>
      <c r="D56">
        <v>9322</v>
      </c>
      <c r="E56">
        <v>9560.2999999999993</v>
      </c>
      <c r="F56">
        <v>6.5999999999985448</v>
      </c>
      <c r="G56">
        <v>6.908318243192213E-2</v>
      </c>
      <c r="H56" s="1">
        <f t="shared" si="0"/>
        <v>5.5468341182619285E-2</v>
      </c>
      <c r="I56" s="1">
        <f t="shared" si="1"/>
        <v>5.5468341182619285E-2</v>
      </c>
      <c r="J56" s="1">
        <f t="shared" si="2"/>
        <v>0.51985816344676139</v>
      </c>
      <c r="K56" s="1">
        <f t="shared" si="3"/>
        <v>2.4385138670852955</v>
      </c>
      <c r="L56" s="1" t="str">
        <f t="shared" si="4"/>
        <v>YES</v>
      </c>
      <c r="M56" t="str">
        <f t="shared" si="5"/>
        <v>NO</v>
      </c>
      <c r="N56" t="str">
        <f t="shared" si="6"/>
        <v>NO</v>
      </c>
      <c r="O56" s="1" t="str">
        <f t="shared" si="7"/>
        <v>NO</v>
      </c>
      <c r="P56" s="1" t="str">
        <f t="shared" si="8"/>
        <v>NO</v>
      </c>
      <c r="Q56" s="1" t="str">
        <f t="shared" si="9"/>
        <v>NO</v>
      </c>
      <c r="R56" s="1" t="str">
        <f t="shared" si="10"/>
        <v>NO</v>
      </c>
      <c r="S56">
        <v>9377.5</v>
      </c>
      <c r="T56">
        <v>9613</v>
      </c>
      <c r="U56">
        <v>9280.6</v>
      </c>
      <c r="V56">
        <v>9553.7000000000007</v>
      </c>
      <c r="W56">
        <v>292</v>
      </c>
      <c r="X56">
        <v>3.1527689301100228</v>
      </c>
      <c r="Y56" s="1">
        <f t="shared" si="11"/>
        <v>1.8789656091708955</v>
      </c>
      <c r="Z56" s="1">
        <f t="shared" si="12"/>
        <v>1.8789656091708955</v>
      </c>
      <c r="AA56" s="1">
        <f t="shared" si="13"/>
        <v>0.62070192700209625</v>
      </c>
      <c r="AB56" s="1">
        <f t="shared" si="14"/>
        <v>1.0333244468141789</v>
      </c>
      <c r="AC56" s="1" t="str">
        <f t="shared" si="15"/>
        <v>NO</v>
      </c>
      <c r="AD56" s="1" t="str">
        <f t="shared" si="16"/>
        <v>NO</v>
      </c>
      <c r="AE56" s="1" t="str">
        <f t="shared" si="17"/>
        <v>NO</v>
      </c>
      <c r="AF56" s="1" t="str">
        <f t="shared" si="18"/>
        <v>NO</v>
      </c>
      <c r="AG56" s="1" t="str">
        <f t="shared" si="19"/>
        <v>NO</v>
      </c>
      <c r="AH56" s="1" t="str">
        <f t="shared" si="20"/>
        <v>NO</v>
      </c>
      <c r="AI56">
        <v>8990</v>
      </c>
      <c r="AJ56">
        <v>9300</v>
      </c>
      <c r="AK56">
        <v>8868</v>
      </c>
      <c r="AL56">
        <v>9261.7000000000007</v>
      </c>
      <c r="AM56">
        <v>336.85000000000042</v>
      </c>
      <c r="AN56">
        <v>3.7742931253746601</v>
      </c>
      <c r="AO56" s="1">
        <f t="shared" si="21"/>
        <v>3.0222469410456143</v>
      </c>
      <c r="AP56" s="1">
        <f t="shared" si="22"/>
        <v>3.0222469410456143</v>
      </c>
      <c r="AQ56" s="1">
        <f t="shared" si="23"/>
        <v>0.41353099323017661</v>
      </c>
      <c r="AR56" s="1">
        <f t="shared" si="24"/>
        <v>1.35706340378198</v>
      </c>
      <c r="AS56" t="str">
        <f t="shared" si="25"/>
        <v>NO</v>
      </c>
      <c r="AT56" t="str">
        <f t="shared" si="26"/>
        <v>NO</v>
      </c>
      <c r="AU56" t="str">
        <f t="shared" si="27"/>
        <v>NO</v>
      </c>
      <c r="AV56" t="str">
        <f t="shared" si="28"/>
        <v>NO</v>
      </c>
      <c r="AW56" t="str">
        <f t="shared" si="29"/>
        <v>NO</v>
      </c>
      <c r="AX56" t="str">
        <f t="shared" si="30"/>
        <v>NO</v>
      </c>
    </row>
    <row r="57" spans="1:50" x14ac:dyDescent="0.25">
      <c r="A57" t="s">
        <v>105</v>
      </c>
      <c r="B57">
        <v>264.7</v>
      </c>
      <c r="C57">
        <v>273.8</v>
      </c>
      <c r="D57">
        <v>264.7</v>
      </c>
      <c r="E57">
        <v>270.05</v>
      </c>
      <c r="F57">
        <v>5.5</v>
      </c>
      <c r="G57">
        <v>2.0790020790020791</v>
      </c>
      <c r="H57" s="1">
        <f t="shared" si="0"/>
        <v>2.0211560256894687</v>
      </c>
      <c r="I57" s="1">
        <f t="shared" si="1"/>
        <v>2.0211560256894687</v>
      </c>
      <c r="J57" s="1">
        <f t="shared" si="2"/>
        <v>1.3886317348639141</v>
      </c>
      <c r="K57" s="1">
        <f t="shared" si="3"/>
        <v>0</v>
      </c>
      <c r="L57" s="1" t="str">
        <f t="shared" si="4"/>
        <v>NO</v>
      </c>
      <c r="M57" t="str">
        <f t="shared" si="5"/>
        <v>NO</v>
      </c>
      <c r="N57" t="str">
        <f t="shared" si="6"/>
        <v>NO</v>
      </c>
      <c r="O57" s="1" t="str">
        <f t="shared" si="7"/>
        <v>NO</v>
      </c>
      <c r="P57" s="1" t="str">
        <f t="shared" si="8"/>
        <v>NO</v>
      </c>
      <c r="Q57" s="1" t="str">
        <f t="shared" si="9"/>
        <v>NO</v>
      </c>
      <c r="R57" s="1" t="str">
        <f t="shared" si="10"/>
        <v>NO</v>
      </c>
      <c r="S57">
        <v>264.5</v>
      </c>
      <c r="T57">
        <v>275.45</v>
      </c>
      <c r="U57">
        <v>263.10000000000002</v>
      </c>
      <c r="V57">
        <v>264.55</v>
      </c>
      <c r="W57">
        <v>1.350000000000023</v>
      </c>
      <c r="X57">
        <v>0.51291793313070777</v>
      </c>
      <c r="Y57" s="1">
        <f t="shared" si="11"/>
        <v>1.8903591682423958E-2</v>
      </c>
      <c r="Z57" s="1">
        <f t="shared" si="12"/>
        <v>1.8903591682423958E-2</v>
      </c>
      <c r="AA57" s="1">
        <f t="shared" si="13"/>
        <v>4.1202041202041118</v>
      </c>
      <c r="AB57" s="1">
        <f t="shared" si="14"/>
        <v>0.52930056710774187</v>
      </c>
      <c r="AC57" s="1" t="str">
        <f t="shared" si="15"/>
        <v>NO</v>
      </c>
      <c r="AD57" s="1" t="str">
        <f t="shared" si="16"/>
        <v>NO</v>
      </c>
      <c r="AE57" s="1" t="str">
        <f t="shared" si="17"/>
        <v>NO</v>
      </c>
      <c r="AF57" s="1" t="str">
        <f t="shared" si="18"/>
        <v>NO</v>
      </c>
      <c r="AG57" s="1" t="str">
        <f t="shared" si="19"/>
        <v>NO</v>
      </c>
      <c r="AH57" s="1" t="str">
        <f t="shared" si="20"/>
        <v>NO</v>
      </c>
      <c r="AI57">
        <v>261.05</v>
      </c>
      <c r="AJ57">
        <v>266.5</v>
      </c>
      <c r="AK57">
        <v>260.10000000000002</v>
      </c>
      <c r="AL57">
        <v>263.2</v>
      </c>
      <c r="AM57">
        <v>2.25</v>
      </c>
      <c r="AN57">
        <v>0.86223414447212121</v>
      </c>
      <c r="AO57" s="1">
        <f t="shared" si="21"/>
        <v>0.82359701206664515</v>
      </c>
      <c r="AP57" s="1">
        <f t="shared" si="22"/>
        <v>0.82359701206664515</v>
      </c>
      <c r="AQ57" s="1">
        <f t="shared" si="23"/>
        <v>1.2537993920972688</v>
      </c>
      <c r="AR57" s="1">
        <f t="shared" si="24"/>
        <v>0.36391495882014502</v>
      </c>
      <c r="AS57" t="str">
        <f t="shared" si="25"/>
        <v>NO</v>
      </c>
      <c r="AT57" t="str">
        <f t="shared" si="26"/>
        <v>NO</v>
      </c>
      <c r="AU57" t="str">
        <f t="shared" si="27"/>
        <v>NO</v>
      </c>
      <c r="AV57" t="str">
        <f t="shared" si="28"/>
        <v>NO</v>
      </c>
      <c r="AW57" t="str">
        <f t="shared" si="29"/>
        <v>NO</v>
      </c>
      <c r="AX57" t="str">
        <f t="shared" si="30"/>
        <v>NO</v>
      </c>
    </row>
    <row r="58" spans="1:50" x14ac:dyDescent="0.25">
      <c r="A58" t="s">
        <v>106</v>
      </c>
      <c r="B58">
        <v>1334</v>
      </c>
      <c r="C58">
        <v>1370.1</v>
      </c>
      <c r="D58">
        <v>1315</v>
      </c>
      <c r="E58">
        <v>1317.95</v>
      </c>
      <c r="F58">
        <v>-6.1499999999998636</v>
      </c>
      <c r="G58">
        <v>-0.46446643002793331</v>
      </c>
      <c r="H58" s="1">
        <f t="shared" si="0"/>
        <v>-1.203148425787103</v>
      </c>
      <c r="I58" s="1">
        <f t="shared" si="1"/>
        <v>1.203148425787103</v>
      </c>
      <c r="J58" s="1">
        <f t="shared" si="2"/>
        <v>2.7061469265367246</v>
      </c>
      <c r="K58" s="1">
        <f t="shared" si="3"/>
        <v>0.22383246708904325</v>
      </c>
      <c r="L58" s="1" t="str">
        <f t="shared" si="4"/>
        <v>NO</v>
      </c>
      <c r="M58" t="str">
        <f t="shared" si="5"/>
        <v>NO</v>
      </c>
      <c r="N58" t="str">
        <f t="shared" si="6"/>
        <v>NO</v>
      </c>
      <c r="O58" s="1" t="str">
        <f t="shared" si="7"/>
        <v>YES</v>
      </c>
      <c r="P58" s="1" t="str">
        <f t="shared" si="8"/>
        <v>NO</v>
      </c>
      <c r="Q58" s="1" t="str">
        <f t="shared" si="9"/>
        <v>NO</v>
      </c>
      <c r="R58" s="1" t="str">
        <f t="shared" si="10"/>
        <v>NO</v>
      </c>
      <c r="S58">
        <v>1348.8</v>
      </c>
      <c r="T58">
        <v>1360</v>
      </c>
      <c r="U58">
        <v>1315</v>
      </c>
      <c r="V58">
        <v>1324.1</v>
      </c>
      <c r="W58">
        <v>24.349999999999909</v>
      </c>
      <c r="X58">
        <v>1.8734371994614281</v>
      </c>
      <c r="Y58" s="1">
        <f t="shared" si="11"/>
        <v>-1.831257413997631</v>
      </c>
      <c r="Z58" s="1">
        <f t="shared" si="12"/>
        <v>1.831257413997631</v>
      </c>
      <c r="AA58" s="1">
        <f t="shared" si="13"/>
        <v>0.83036773428232846</v>
      </c>
      <c r="AB58" s="1">
        <f t="shared" si="14"/>
        <v>0.68725927044784452</v>
      </c>
      <c r="AC58" s="1" t="str">
        <f t="shared" si="15"/>
        <v>NO</v>
      </c>
      <c r="AD58" s="1" t="str">
        <f t="shared" si="16"/>
        <v>NO</v>
      </c>
      <c r="AE58" s="1" t="str">
        <f t="shared" si="17"/>
        <v>NO</v>
      </c>
      <c r="AF58" s="1" t="str">
        <f t="shared" si="18"/>
        <v>NO</v>
      </c>
      <c r="AG58" s="1" t="str">
        <f t="shared" si="19"/>
        <v>NO</v>
      </c>
      <c r="AH58" s="1" t="str">
        <f t="shared" si="20"/>
        <v>NO</v>
      </c>
      <c r="AI58">
        <v>1329.9</v>
      </c>
      <c r="AJ58">
        <v>1338.45</v>
      </c>
      <c r="AK58">
        <v>1290</v>
      </c>
      <c r="AL58">
        <v>1299.75</v>
      </c>
      <c r="AM58">
        <v>-26.700000000000049</v>
      </c>
      <c r="AN58">
        <v>-2.01289155264051</v>
      </c>
      <c r="AO58" s="1">
        <f t="shared" si="21"/>
        <v>-2.2670877509587255</v>
      </c>
      <c r="AP58" s="1">
        <f t="shared" si="22"/>
        <v>2.2670877509587255</v>
      </c>
      <c r="AQ58" s="1">
        <f t="shared" si="23"/>
        <v>0.64290548161515559</v>
      </c>
      <c r="AR58" s="1">
        <f t="shared" si="24"/>
        <v>0.7501442585112521</v>
      </c>
      <c r="AS58" t="str">
        <f t="shared" si="25"/>
        <v>NO</v>
      </c>
      <c r="AT58" t="str">
        <f t="shared" si="26"/>
        <v>NO</v>
      </c>
      <c r="AU58" t="str">
        <f t="shared" si="27"/>
        <v>NO</v>
      </c>
      <c r="AV58" t="str">
        <f t="shared" si="28"/>
        <v>NO</v>
      </c>
      <c r="AW58" t="str">
        <f t="shared" si="29"/>
        <v>NO</v>
      </c>
      <c r="AX58" t="str">
        <f t="shared" si="30"/>
        <v>NO</v>
      </c>
    </row>
    <row r="59" spans="1:50" x14ac:dyDescent="0.25">
      <c r="A59" t="s">
        <v>107</v>
      </c>
      <c r="B59">
        <v>112</v>
      </c>
      <c r="C59">
        <v>112.05</v>
      </c>
      <c r="D59">
        <v>109.45</v>
      </c>
      <c r="E59">
        <v>110.25</v>
      </c>
      <c r="F59">
        <v>-1.5</v>
      </c>
      <c r="G59">
        <v>-1.3422818791946309</v>
      </c>
      <c r="H59" s="1">
        <f t="shared" si="0"/>
        <v>-1.5625</v>
      </c>
      <c r="I59" s="1">
        <f t="shared" si="1"/>
        <v>1.5625</v>
      </c>
      <c r="J59" s="1">
        <f t="shared" si="2"/>
        <v>4.4642857142854604E-2</v>
      </c>
      <c r="K59" s="1">
        <f t="shared" si="3"/>
        <v>0.72562358276643735</v>
      </c>
      <c r="L59" s="1" t="str">
        <f t="shared" si="4"/>
        <v>NO</v>
      </c>
      <c r="M59" t="str">
        <f t="shared" si="5"/>
        <v>NO</v>
      </c>
      <c r="N59" t="str">
        <f t="shared" si="6"/>
        <v>NO</v>
      </c>
      <c r="O59" s="1" t="str">
        <f t="shared" si="7"/>
        <v>NO</v>
      </c>
      <c r="P59" s="1" t="str">
        <f t="shared" si="8"/>
        <v>NO</v>
      </c>
      <c r="Q59" s="1" t="str">
        <f t="shared" si="9"/>
        <v>NO</v>
      </c>
      <c r="R59" s="1" t="str">
        <f t="shared" si="10"/>
        <v>NO</v>
      </c>
      <c r="S59">
        <v>110.75</v>
      </c>
      <c r="T59">
        <v>113.65</v>
      </c>
      <c r="U59">
        <v>110.25</v>
      </c>
      <c r="V59">
        <v>111.75</v>
      </c>
      <c r="W59">
        <v>1.5999999999999941</v>
      </c>
      <c r="X59">
        <v>1.452564684521102</v>
      </c>
      <c r="Y59" s="1">
        <f t="shared" si="11"/>
        <v>0.90293453724604955</v>
      </c>
      <c r="Z59" s="1">
        <f t="shared" si="12"/>
        <v>0.90293453724604955</v>
      </c>
      <c r="AA59" s="1">
        <f t="shared" si="13"/>
        <v>1.7002237136465375</v>
      </c>
      <c r="AB59" s="1">
        <f t="shared" si="14"/>
        <v>0.45146726862302478</v>
      </c>
      <c r="AC59" s="1" t="str">
        <f t="shared" si="15"/>
        <v>NO</v>
      </c>
      <c r="AD59" s="1" t="str">
        <f t="shared" si="16"/>
        <v>NO</v>
      </c>
      <c r="AE59" s="1" t="str">
        <f t="shared" si="17"/>
        <v>NO</v>
      </c>
      <c r="AF59" s="1" t="str">
        <f t="shared" si="18"/>
        <v>NO</v>
      </c>
      <c r="AG59" s="1" t="str">
        <f t="shared" si="19"/>
        <v>NO</v>
      </c>
      <c r="AH59" s="1" t="str">
        <f t="shared" si="20"/>
        <v>NO</v>
      </c>
      <c r="AI59">
        <v>107.1</v>
      </c>
      <c r="AJ59">
        <v>112</v>
      </c>
      <c r="AK59">
        <v>106.35</v>
      </c>
      <c r="AL59">
        <v>110.15</v>
      </c>
      <c r="AM59">
        <v>2.6500000000000061</v>
      </c>
      <c r="AN59">
        <v>2.4651162790697732</v>
      </c>
      <c r="AO59" s="1">
        <f t="shared" si="21"/>
        <v>2.8478057889822703</v>
      </c>
      <c r="AP59" s="1">
        <f t="shared" si="22"/>
        <v>2.8478057889822703</v>
      </c>
      <c r="AQ59" s="1">
        <f t="shared" si="23"/>
        <v>1.6795279164775252</v>
      </c>
      <c r="AR59" s="1">
        <f t="shared" si="24"/>
        <v>0.70028011204481799</v>
      </c>
      <c r="AS59" t="str">
        <f t="shared" si="25"/>
        <v>NO</v>
      </c>
      <c r="AT59" t="str">
        <f t="shared" si="26"/>
        <v>NO</v>
      </c>
      <c r="AU59" t="str">
        <f t="shared" si="27"/>
        <v>NO</v>
      </c>
      <c r="AV59" t="str">
        <f t="shared" si="28"/>
        <v>NO</v>
      </c>
      <c r="AW59" t="str">
        <f t="shared" si="29"/>
        <v>NO</v>
      </c>
      <c r="AX59" t="str">
        <f t="shared" si="30"/>
        <v>NO</v>
      </c>
    </row>
    <row r="60" spans="1:50" x14ac:dyDescent="0.25">
      <c r="A60" t="s">
        <v>108</v>
      </c>
      <c r="B60">
        <v>64.05</v>
      </c>
      <c r="C60">
        <v>64.849999999999994</v>
      </c>
      <c r="D60">
        <v>63.6</v>
      </c>
      <c r="E60">
        <v>64.400000000000006</v>
      </c>
      <c r="F60">
        <v>5.0000000000011369E-2</v>
      </c>
      <c r="G60">
        <v>7.7700077700095377E-2</v>
      </c>
      <c r="H60" s="1">
        <f t="shared" si="0"/>
        <v>0.54644808743170736</v>
      </c>
      <c r="I60" s="1">
        <f t="shared" si="1"/>
        <v>0.54644808743170736</v>
      </c>
      <c r="J60" s="1">
        <f t="shared" si="2"/>
        <v>0.69875776397513756</v>
      </c>
      <c r="K60" s="1">
        <f t="shared" si="3"/>
        <v>0.70257611241217144</v>
      </c>
      <c r="L60" s="1" t="str">
        <f t="shared" si="4"/>
        <v>NO</v>
      </c>
      <c r="M60" t="str">
        <f t="shared" si="5"/>
        <v>NO</v>
      </c>
      <c r="N60" t="str">
        <f t="shared" si="6"/>
        <v>NO</v>
      </c>
      <c r="O60" s="1" t="str">
        <f t="shared" si="7"/>
        <v>NO</v>
      </c>
      <c r="P60" s="1" t="str">
        <f t="shared" si="8"/>
        <v>NO</v>
      </c>
      <c r="Q60" s="1" t="str">
        <f t="shared" si="9"/>
        <v>NO</v>
      </c>
      <c r="R60" s="1" t="str">
        <f t="shared" si="10"/>
        <v>NO</v>
      </c>
      <c r="S60">
        <v>62</v>
      </c>
      <c r="T60">
        <v>64.599999999999994</v>
      </c>
      <c r="U60">
        <v>61.65</v>
      </c>
      <c r="V60">
        <v>64.349999999999994</v>
      </c>
      <c r="W60">
        <v>2.5999999999999939</v>
      </c>
      <c r="X60">
        <v>4.2105263157894646</v>
      </c>
      <c r="Y60" s="1">
        <f t="shared" si="11"/>
        <v>3.7903225806451522</v>
      </c>
      <c r="Z60" s="1">
        <f t="shared" si="12"/>
        <v>3.7903225806451522</v>
      </c>
      <c r="AA60" s="1">
        <f t="shared" si="13"/>
        <v>0.38850038850038854</v>
      </c>
      <c r="AB60" s="1">
        <f t="shared" si="14"/>
        <v>0.56451612903226034</v>
      </c>
      <c r="AC60" s="1" t="str">
        <f t="shared" si="15"/>
        <v>NO</v>
      </c>
      <c r="AD60" s="1" t="str">
        <f t="shared" si="16"/>
        <v>NO</v>
      </c>
      <c r="AE60" s="1" t="str">
        <f t="shared" si="17"/>
        <v>NO</v>
      </c>
      <c r="AF60" s="1" t="str">
        <f t="shared" si="18"/>
        <v>NO</v>
      </c>
      <c r="AG60" s="1" t="str">
        <f t="shared" si="19"/>
        <v>NO</v>
      </c>
      <c r="AH60" s="1" t="str">
        <f t="shared" si="20"/>
        <v>NO</v>
      </c>
      <c r="AI60">
        <v>62.3</v>
      </c>
      <c r="AJ60">
        <v>62.95</v>
      </c>
      <c r="AK60">
        <v>60.4</v>
      </c>
      <c r="AL60">
        <v>61.75</v>
      </c>
      <c r="AM60">
        <v>-0.54999999999999716</v>
      </c>
      <c r="AN60">
        <v>-0.88282504012840646</v>
      </c>
      <c r="AO60" s="1">
        <f t="shared" si="21"/>
        <v>-0.88282504012840646</v>
      </c>
      <c r="AP60" s="1">
        <f t="shared" si="22"/>
        <v>0.88282504012840646</v>
      </c>
      <c r="AQ60" s="1">
        <f t="shared" si="23"/>
        <v>1.0433386837881313</v>
      </c>
      <c r="AR60" s="1">
        <f t="shared" si="24"/>
        <v>2.1862348178137676</v>
      </c>
      <c r="AS60" t="str">
        <f t="shared" si="25"/>
        <v>NO</v>
      </c>
      <c r="AT60" t="str">
        <f t="shared" si="26"/>
        <v>NO</v>
      </c>
      <c r="AU60" t="str">
        <f t="shared" si="27"/>
        <v>NO</v>
      </c>
      <c r="AV60" t="str">
        <f t="shared" si="28"/>
        <v>NO</v>
      </c>
      <c r="AW60" t="str">
        <f t="shared" si="29"/>
        <v>NO</v>
      </c>
      <c r="AX60" t="str">
        <f t="shared" si="30"/>
        <v>NO</v>
      </c>
    </row>
    <row r="61" spans="1:50" x14ac:dyDescent="0.25">
      <c r="A61" t="s">
        <v>109</v>
      </c>
      <c r="B61">
        <v>50</v>
      </c>
      <c r="C61">
        <v>50.8</v>
      </c>
      <c r="D61">
        <v>49.5</v>
      </c>
      <c r="E61">
        <v>49.65</v>
      </c>
      <c r="F61">
        <v>-0.30000000000000432</v>
      </c>
      <c r="G61">
        <v>-0.60060060060060905</v>
      </c>
      <c r="H61" s="1">
        <f t="shared" si="0"/>
        <v>-0.70000000000000284</v>
      </c>
      <c r="I61" s="1">
        <f t="shared" si="1"/>
        <v>0.70000000000000284</v>
      </c>
      <c r="J61" s="1">
        <f t="shared" si="2"/>
        <v>1.5999999999999945</v>
      </c>
      <c r="K61" s="1">
        <f t="shared" si="3"/>
        <v>0.30211480362537479</v>
      </c>
      <c r="L61" s="1" t="str">
        <f t="shared" si="4"/>
        <v>NO</v>
      </c>
      <c r="M61" t="str">
        <f t="shared" si="5"/>
        <v>NO</v>
      </c>
      <c r="N61" t="str">
        <f t="shared" si="6"/>
        <v>NO</v>
      </c>
      <c r="O61" s="1" t="str">
        <f t="shared" si="7"/>
        <v>NO</v>
      </c>
      <c r="P61" s="1" t="str">
        <f t="shared" si="8"/>
        <v>NO</v>
      </c>
      <c r="Q61" s="1" t="str">
        <f t="shared" si="9"/>
        <v>NO</v>
      </c>
      <c r="R61" s="1" t="str">
        <f t="shared" si="10"/>
        <v>NO</v>
      </c>
      <c r="S61">
        <v>50.45</v>
      </c>
      <c r="T61">
        <v>50.7</v>
      </c>
      <c r="U61">
        <v>49.55</v>
      </c>
      <c r="V61">
        <v>49.95</v>
      </c>
      <c r="W61">
        <v>0</v>
      </c>
      <c r="X61">
        <v>0</v>
      </c>
      <c r="Y61" s="1">
        <f t="shared" si="11"/>
        <v>-0.99108027750247762</v>
      </c>
      <c r="Z61" s="1">
        <f t="shared" si="12"/>
        <v>0.99108027750247762</v>
      </c>
      <c r="AA61" s="1">
        <f t="shared" si="13"/>
        <v>0.49554013875123881</v>
      </c>
      <c r="AB61" s="1">
        <f t="shared" si="14"/>
        <v>0.80080080080081206</v>
      </c>
      <c r="AC61" s="1" t="str">
        <f t="shared" si="15"/>
        <v>NO</v>
      </c>
      <c r="AD61" s="1" t="str">
        <f t="shared" si="16"/>
        <v>NO</v>
      </c>
      <c r="AE61" s="1" t="str">
        <f t="shared" si="17"/>
        <v>NO</v>
      </c>
      <c r="AF61" s="1" t="str">
        <f t="shared" si="18"/>
        <v>NO</v>
      </c>
      <c r="AG61" s="1" t="str">
        <f t="shared" si="19"/>
        <v>NO</v>
      </c>
      <c r="AH61" s="1" t="str">
        <f t="shared" si="20"/>
        <v>NO</v>
      </c>
      <c r="AI61">
        <v>51.7</v>
      </c>
      <c r="AJ61">
        <v>51.75</v>
      </c>
      <c r="AK61">
        <v>49.15</v>
      </c>
      <c r="AL61">
        <v>49.95</v>
      </c>
      <c r="AM61">
        <v>-1.199999999999996</v>
      </c>
      <c r="AN61">
        <v>-2.3460410557184672</v>
      </c>
      <c r="AO61" s="1">
        <f t="shared" si="21"/>
        <v>-3.3849129593810443</v>
      </c>
      <c r="AP61" s="1">
        <f t="shared" si="22"/>
        <v>3.3849129593810443</v>
      </c>
      <c r="AQ61" s="1">
        <f t="shared" si="23"/>
        <v>9.6711798839452912E-2</v>
      </c>
      <c r="AR61" s="1">
        <f t="shared" si="24"/>
        <v>1.6016016016016099</v>
      </c>
      <c r="AS61" t="str">
        <f t="shared" si="25"/>
        <v>NO</v>
      </c>
      <c r="AT61" t="str">
        <f t="shared" si="26"/>
        <v>NO</v>
      </c>
      <c r="AU61" t="str">
        <f t="shared" si="27"/>
        <v>NO</v>
      </c>
      <c r="AV61" t="str">
        <f t="shared" si="28"/>
        <v>NO</v>
      </c>
      <c r="AW61" t="str">
        <f t="shared" si="29"/>
        <v>NO</v>
      </c>
      <c r="AX61" t="str">
        <f t="shared" si="30"/>
        <v>NO</v>
      </c>
    </row>
    <row r="62" spans="1:50" x14ac:dyDescent="0.25">
      <c r="A62" t="s">
        <v>110</v>
      </c>
      <c r="B62">
        <v>253.3</v>
      </c>
      <c r="C62">
        <v>256</v>
      </c>
      <c r="D62">
        <v>250.5</v>
      </c>
      <c r="E62">
        <v>253.75</v>
      </c>
      <c r="F62">
        <v>1.4499999999999891</v>
      </c>
      <c r="G62">
        <v>0.57471264367815644</v>
      </c>
      <c r="H62" s="1">
        <f t="shared" si="0"/>
        <v>0.1776549545992849</v>
      </c>
      <c r="I62" s="1">
        <f t="shared" si="1"/>
        <v>0.1776549545992849</v>
      </c>
      <c r="J62" s="1">
        <f t="shared" si="2"/>
        <v>0.88669950738916259</v>
      </c>
      <c r="K62" s="1">
        <f t="shared" si="3"/>
        <v>1.1054086063955828</v>
      </c>
      <c r="L62" s="1" t="str">
        <f t="shared" si="4"/>
        <v>NO</v>
      </c>
      <c r="M62" t="str">
        <f t="shared" si="5"/>
        <v>NO</v>
      </c>
      <c r="N62" t="str">
        <f t="shared" si="6"/>
        <v>NO</v>
      </c>
      <c r="O62" s="1" t="str">
        <f t="shared" si="7"/>
        <v>NO</v>
      </c>
      <c r="P62" s="1" t="str">
        <f t="shared" si="8"/>
        <v>NO</v>
      </c>
      <c r="Q62" s="1" t="str">
        <f t="shared" si="9"/>
        <v>NO</v>
      </c>
      <c r="R62" s="1" t="str">
        <f t="shared" si="10"/>
        <v>NO</v>
      </c>
      <c r="S62">
        <v>253.3</v>
      </c>
      <c r="T62">
        <v>256</v>
      </c>
      <c r="U62">
        <v>250.5</v>
      </c>
      <c r="V62">
        <v>253.75</v>
      </c>
      <c r="W62">
        <v>1.4499999999999891</v>
      </c>
      <c r="X62">
        <v>0.57471264367815644</v>
      </c>
      <c r="Y62" s="1">
        <f t="shared" si="11"/>
        <v>0.1776549545992849</v>
      </c>
      <c r="Z62" s="1">
        <f t="shared" si="12"/>
        <v>0.1776549545992849</v>
      </c>
      <c r="AA62" s="1">
        <f t="shared" si="13"/>
        <v>0.88669950738916259</v>
      </c>
      <c r="AB62" s="1">
        <f t="shared" si="14"/>
        <v>1.1054086063955828</v>
      </c>
      <c r="AC62" s="1" t="str">
        <f t="shared" si="15"/>
        <v>NO</v>
      </c>
      <c r="AD62" s="1" t="str">
        <f t="shared" si="16"/>
        <v>NO</v>
      </c>
      <c r="AE62" s="1" t="str">
        <f t="shared" si="17"/>
        <v>NO</v>
      </c>
      <c r="AF62" s="1" t="str">
        <f t="shared" si="18"/>
        <v>NO</v>
      </c>
      <c r="AG62" s="1" t="str">
        <f t="shared" si="19"/>
        <v>NO</v>
      </c>
      <c r="AH62" s="1" t="str">
        <f t="shared" si="20"/>
        <v>NO</v>
      </c>
      <c r="AI62">
        <v>253.3</v>
      </c>
      <c r="AJ62">
        <v>256</v>
      </c>
      <c r="AK62">
        <v>250.5</v>
      </c>
      <c r="AL62">
        <v>253.75</v>
      </c>
      <c r="AM62">
        <v>1.4499999999999891</v>
      </c>
      <c r="AN62">
        <v>0.57471264367815644</v>
      </c>
      <c r="AO62" s="1">
        <f t="shared" si="21"/>
        <v>0.1776549545992849</v>
      </c>
      <c r="AP62" s="1">
        <f t="shared" si="22"/>
        <v>0.1776549545992849</v>
      </c>
      <c r="AQ62" s="1">
        <f t="shared" si="23"/>
        <v>0.88669950738916259</v>
      </c>
      <c r="AR62" s="1">
        <f t="shared" si="24"/>
        <v>1.1054086063955828</v>
      </c>
      <c r="AS62" t="str">
        <f t="shared" si="25"/>
        <v>NO</v>
      </c>
      <c r="AT62" t="str">
        <f t="shared" si="26"/>
        <v>NO</v>
      </c>
      <c r="AU62" t="str">
        <f t="shared" si="27"/>
        <v>NO</v>
      </c>
      <c r="AV62" t="str">
        <f t="shared" si="28"/>
        <v>NO</v>
      </c>
      <c r="AW62" t="str">
        <f t="shared" si="29"/>
        <v>NO</v>
      </c>
      <c r="AX62" t="str">
        <f t="shared" si="30"/>
        <v>NO</v>
      </c>
    </row>
    <row r="63" spans="1:50" x14ac:dyDescent="0.25">
      <c r="A63" t="s">
        <v>111</v>
      </c>
      <c r="B63">
        <v>350</v>
      </c>
      <c r="C63">
        <v>356.95</v>
      </c>
      <c r="D63">
        <v>349.5</v>
      </c>
      <c r="E63">
        <v>351.65</v>
      </c>
      <c r="F63">
        <v>1.049999999999955</v>
      </c>
      <c r="G63">
        <v>0.29948659440957059</v>
      </c>
      <c r="H63" s="1">
        <f t="shared" si="0"/>
        <v>0.47142857142856492</v>
      </c>
      <c r="I63" s="1">
        <f t="shared" si="1"/>
        <v>0.47142857142856492</v>
      </c>
      <c r="J63" s="1">
        <f t="shared" si="2"/>
        <v>1.507180435091714</v>
      </c>
      <c r="K63" s="1">
        <f t="shared" si="3"/>
        <v>0.14285714285714285</v>
      </c>
      <c r="L63" s="1" t="str">
        <f t="shared" si="4"/>
        <v>NO</v>
      </c>
      <c r="M63" t="str">
        <f t="shared" si="5"/>
        <v>NO</v>
      </c>
      <c r="N63" t="str">
        <f t="shared" si="6"/>
        <v>NO</v>
      </c>
      <c r="O63" s="1" t="str">
        <f t="shared" si="7"/>
        <v>NO</v>
      </c>
      <c r="P63" s="1" t="str">
        <f t="shared" si="8"/>
        <v>NO</v>
      </c>
      <c r="Q63" s="1" t="str">
        <f t="shared" si="9"/>
        <v>NO</v>
      </c>
      <c r="R63" s="1" t="str">
        <f t="shared" si="10"/>
        <v>NO</v>
      </c>
      <c r="S63">
        <v>348.9</v>
      </c>
      <c r="T63">
        <v>355.65</v>
      </c>
      <c r="U63">
        <v>340</v>
      </c>
      <c r="V63">
        <v>350.6</v>
      </c>
      <c r="W63">
        <v>2.4000000000000341</v>
      </c>
      <c r="X63">
        <v>0.68925904652499548</v>
      </c>
      <c r="Y63" s="1">
        <f t="shared" si="11"/>
        <v>0.48724562912010477</v>
      </c>
      <c r="Z63" s="1">
        <f t="shared" si="12"/>
        <v>0.48724562912010477</v>
      </c>
      <c r="AA63" s="1">
        <f t="shared" si="13"/>
        <v>1.4403879064460794</v>
      </c>
      <c r="AB63" s="1">
        <f t="shared" si="14"/>
        <v>2.5508741759816504</v>
      </c>
      <c r="AC63" s="1" t="str">
        <f t="shared" si="15"/>
        <v>NO</v>
      </c>
      <c r="AD63" s="1" t="str">
        <f t="shared" si="16"/>
        <v>NO</v>
      </c>
      <c r="AE63" s="1" t="str">
        <f t="shared" si="17"/>
        <v>NO</v>
      </c>
      <c r="AF63" s="1" t="str">
        <f t="shared" si="18"/>
        <v>NO</v>
      </c>
      <c r="AG63" s="1" t="str">
        <f t="shared" si="19"/>
        <v>NO</v>
      </c>
      <c r="AH63" s="1" t="str">
        <f t="shared" si="20"/>
        <v>NO</v>
      </c>
      <c r="AI63">
        <v>343</v>
      </c>
      <c r="AJ63">
        <v>349.45</v>
      </c>
      <c r="AK63">
        <v>338.1</v>
      </c>
      <c r="AL63">
        <v>348.2</v>
      </c>
      <c r="AM63">
        <v>6.4499999999999886</v>
      </c>
      <c r="AN63">
        <v>1.8873445501097259</v>
      </c>
      <c r="AO63" s="1">
        <f t="shared" si="21"/>
        <v>1.5160349854227373</v>
      </c>
      <c r="AP63" s="1">
        <f t="shared" si="22"/>
        <v>1.5160349854227373</v>
      </c>
      <c r="AQ63" s="1">
        <f t="shared" si="23"/>
        <v>0.35898908673176338</v>
      </c>
      <c r="AR63" s="1">
        <f t="shared" si="24"/>
        <v>1.4285714285714219</v>
      </c>
      <c r="AS63" t="str">
        <f t="shared" si="25"/>
        <v>NO</v>
      </c>
      <c r="AT63" t="str">
        <f t="shared" si="26"/>
        <v>NO</v>
      </c>
      <c r="AU63" t="str">
        <f t="shared" si="27"/>
        <v>NO</v>
      </c>
      <c r="AV63" t="str">
        <f t="shared" si="28"/>
        <v>NO</v>
      </c>
      <c r="AW63" t="str">
        <f t="shared" si="29"/>
        <v>NO</v>
      </c>
      <c r="AX63" t="str">
        <f t="shared" si="30"/>
        <v>NO</v>
      </c>
    </row>
    <row r="64" spans="1:50" x14ac:dyDescent="0.25">
      <c r="A64" t="s">
        <v>112</v>
      </c>
      <c r="B64">
        <v>2762.95</v>
      </c>
      <c r="C64">
        <v>2895</v>
      </c>
      <c r="D64">
        <v>2750</v>
      </c>
      <c r="E64">
        <v>2784.35</v>
      </c>
      <c r="F64">
        <v>21.400000000000091</v>
      </c>
      <c r="G64">
        <v>0.77453446497403466</v>
      </c>
      <c r="H64" s="1">
        <f t="shared" si="0"/>
        <v>0.77453446497403466</v>
      </c>
      <c r="I64" s="1">
        <f t="shared" si="1"/>
        <v>0.77453446497403466</v>
      </c>
      <c r="J64" s="1">
        <f t="shared" si="2"/>
        <v>3.9739975218632746</v>
      </c>
      <c r="K64" s="1">
        <f t="shared" si="3"/>
        <v>0.46870193090717599</v>
      </c>
      <c r="L64" s="1" t="str">
        <f t="shared" si="4"/>
        <v>NO</v>
      </c>
      <c r="M64" t="str">
        <f t="shared" si="5"/>
        <v>NO</v>
      </c>
      <c r="N64" t="str">
        <f t="shared" si="6"/>
        <v>NO</v>
      </c>
      <c r="O64" s="1" t="str">
        <f t="shared" si="7"/>
        <v>NO</v>
      </c>
      <c r="P64" s="1" t="str">
        <f t="shared" si="8"/>
        <v>NO</v>
      </c>
      <c r="Q64" s="1" t="str">
        <f t="shared" si="9"/>
        <v>NO</v>
      </c>
      <c r="R64" s="1" t="str">
        <f t="shared" si="10"/>
        <v>NO</v>
      </c>
      <c r="S64">
        <v>2567</v>
      </c>
      <c r="T64">
        <v>2778.8</v>
      </c>
      <c r="U64">
        <v>2561.6</v>
      </c>
      <c r="V64">
        <v>2762.95</v>
      </c>
      <c r="W64">
        <v>196.39999999999961</v>
      </c>
      <c r="X64">
        <v>7.6522958835791091</v>
      </c>
      <c r="Y64" s="1">
        <f t="shared" si="11"/>
        <v>7.6334242306193927</v>
      </c>
      <c r="Z64" s="1">
        <f t="shared" si="12"/>
        <v>7.6334242306193927</v>
      </c>
      <c r="AA64" s="1">
        <f t="shared" si="13"/>
        <v>0.57366220887096631</v>
      </c>
      <c r="AB64" s="1">
        <f t="shared" si="14"/>
        <v>0.21036229061161243</v>
      </c>
      <c r="AC64" s="1" t="str">
        <f t="shared" si="15"/>
        <v>NO</v>
      </c>
      <c r="AD64" s="1" t="str">
        <f t="shared" si="16"/>
        <v>NO</v>
      </c>
      <c r="AE64" s="1" t="str">
        <f t="shared" si="17"/>
        <v>NO</v>
      </c>
      <c r="AF64" s="1" t="str">
        <f t="shared" si="18"/>
        <v>NO</v>
      </c>
      <c r="AG64" s="1" t="str">
        <f t="shared" si="19"/>
        <v>NO</v>
      </c>
      <c r="AH64" s="1" t="str">
        <f t="shared" si="20"/>
        <v>NO</v>
      </c>
      <c r="AI64">
        <v>2549.9499999999998</v>
      </c>
      <c r="AJ64">
        <v>2574.9</v>
      </c>
      <c r="AK64">
        <v>2524.15</v>
      </c>
      <c r="AL64">
        <v>2566.5500000000002</v>
      </c>
      <c r="AM64">
        <v>37.900000000000091</v>
      </c>
      <c r="AN64">
        <v>1.498823482886128</v>
      </c>
      <c r="AO64" s="1">
        <f t="shared" si="21"/>
        <v>0.6509931567285776</v>
      </c>
      <c r="AP64" s="1">
        <f t="shared" si="22"/>
        <v>0.6509931567285776</v>
      </c>
      <c r="AQ64" s="1">
        <f t="shared" si="23"/>
        <v>0.32533946348210274</v>
      </c>
      <c r="AR64" s="1">
        <f t="shared" si="24"/>
        <v>1.0117845447949854</v>
      </c>
      <c r="AS64" t="str">
        <f t="shared" si="25"/>
        <v>NO</v>
      </c>
      <c r="AT64" t="str">
        <f t="shared" si="26"/>
        <v>NO</v>
      </c>
      <c r="AU64" t="str">
        <f t="shared" si="27"/>
        <v>NO</v>
      </c>
      <c r="AV64" t="str">
        <f t="shared" si="28"/>
        <v>NO</v>
      </c>
      <c r="AW64" t="str">
        <f t="shared" si="29"/>
        <v>NO</v>
      </c>
      <c r="AX64" t="str">
        <f t="shared" si="30"/>
        <v>NO</v>
      </c>
    </row>
    <row r="65" spans="1:50" x14ac:dyDescent="0.25">
      <c r="A65" t="s">
        <v>113</v>
      </c>
      <c r="B65">
        <v>272</v>
      </c>
      <c r="C65">
        <v>276.7</v>
      </c>
      <c r="D65">
        <v>270.55</v>
      </c>
      <c r="E65">
        <v>272.35000000000002</v>
      </c>
      <c r="F65">
        <v>-0.39999999999997732</v>
      </c>
      <c r="G65">
        <v>-0.14665444546286971</v>
      </c>
      <c r="H65" s="1">
        <f t="shared" si="0"/>
        <v>0.12867647058824366</v>
      </c>
      <c r="I65" s="1">
        <f t="shared" si="1"/>
        <v>0.12867647058824366</v>
      </c>
      <c r="J65" s="1">
        <f t="shared" si="2"/>
        <v>1.5972094731044484</v>
      </c>
      <c r="K65" s="1">
        <f t="shared" si="3"/>
        <v>0.53308823529411353</v>
      </c>
      <c r="L65" s="1" t="str">
        <f t="shared" si="4"/>
        <v>NO</v>
      </c>
      <c r="M65" t="str">
        <f t="shared" si="5"/>
        <v>NO</v>
      </c>
      <c r="N65" t="str">
        <f t="shared" si="6"/>
        <v>NO</v>
      </c>
      <c r="O65" s="1" t="str">
        <f t="shared" si="7"/>
        <v>NO</v>
      </c>
      <c r="P65" s="1" t="str">
        <f t="shared" si="8"/>
        <v>NO</v>
      </c>
      <c r="Q65" s="1" t="str">
        <f t="shared" si="9"/>
        <v>NO</v>
      </c>
      <c r="R65" s="1" t="str">
        <f t="shared" si="10"/>
        <v>NO</v>
      </c>
      <c r="S65">
        <v>279</v>
      </c>
      <c r="T65">
        <v>279</v>
      </c>
      <c r="U65">
        <v>272</v>
      </c>
      <c r="V65">
        <v>272.75</v>
      </c>
      <c r="W65">
        <v>-0.69999999999998863</v>
      </c>
      <c r="X65">
        <v>-0.25598829767781628</v>
      </c>
      <c r="Y65" s="1">
        <f t="shared" si="11"/>
        <v>-2.2401433691756272</v>
      </c>
      <c r="Z65" s="1">
        <f t="shared" si="12"/>
        <v>2.2401433691756272</v>
      </c>
      <c r="AA65" s="1">
        <f t="shared" si="13"/>
        <v>0</v>
      </c>
      <c r="AB65" s="1">
        <f t="shared" si="14"/>
        <v>0.27497708524289644</v>
      </c>
      <c r="AC65" s="1" t="str">
        <f t="shared" si="15"/>
        <v>NO</v>
      </c>
      <c r="AD65" s="1" t="str">
        <f t="shared" si="16"/>
        <v>NO</v>
      </c>
      <c r="AE65" s="1" t="str">
        <f t="shared" si="17"/>
        <v>NO</v>
      </c>
      <c r="AF65" s="1" t="str">
        <f t="shared" si="18"/>
        <v>NO</v>
      </c>
      <c r="AG65" s="1" t="str">
        <f t="shared" si="19"/>
        <v>NO</v>
      </c>
      <c r="AH65" s="1" t="str">
        <f t="shared" si="20"/>
        <v>NO</v>
      </c>
      <c r="AI65">
        <v>273</v>
      </c>
      <c r="AJ65">
        <v>278.89999999999998</v>
      </c>
      <c r="AK65">
        <v>270.05</v>
      </c>
      <c r="AL65">
        <v>273.45</v>
      </c>
      <c r="AM65">
        <v>0.94999999999998863</v>
      </c>
      <c r="AN65">
        <v>0.34862385321100497</v>
      </c>
      <c r="AO65" s="1">
        <f t="shared" si="21"/>
        <v>0.16483516483516067</v>
      </c>
      <c r="AP65" s="1">
        <f t="shared" si="22"/>
        <v>0.16483516483516067</v>
      </c>
      <c r="AQ65" s="1">
        <f t="shared" si="23"/>
        <v>1.9930517462058837</v>
      </c>
      <c r="AR65" s="1">
        <f t="shared" si="24"/>
        <v>1.0805860805860763</v>
      </c>
      <c r="AS65" t="str">
        <f t="shared" si="25"/>
        <v>NO</v>
      </c>
      <c r="AT65" t="str">
        <f t="shared" si="26"/>
        <v>NO</v>
      </c>
      <c r="AU65" t="str">
        <f t="shared" si="27"/>
        <v>NO</v>
      </c>
      <c r="AV65" t="str">
        <f t="shared" si="28"/>
        <v>NO</v>
      </c>
      <c r="AW65" t="str">
        <f t="shared" si="29"/>
        <v>NO</v>
      </c>
      <c r="AX65" t="str">
        <f t="shared" si="30"/>
        <v>NO</v>
      </c>
    </row>
    <row r="66" spans="1:50" x14ac:dyDescent="0.25">
      <c r="A66" t="s">
        <v>114</v>
      </c>
      <c r="B66">
        <v>508.9</v>
      </c>
      <c r="C66">
        <v>512.04999999999995</v>
      </c>
      <c r="D66">
        <v>497.75</v>
      </c>
      <c r="E66">
        <v>504.9</v>
      </c>
      <c r="F66">
        <v>-1.450000000000045</v>
      </c>
      <c r="G66">
        <v>-0.2863631875185238</v>
      </c>
      <c r="H66" s="1">
        <f t="shared" ref="H66:H129" si="31">(E66-B66)/B66*100</f>
        <v>-0.78600903910394981</v>
      </c>
      <c r="I66" s="1">
        <f t="shared" ref="I66:I129" si="32">ABS(H66)</f>
        <v>0.78600903910394981</v>
      </c>
      <c r="J66" s="1">
        <f t="shared" ref="J66:J129" si="33">IF(H66&gt;=0,(C66-E66)/E66*100,(C66-B66)/B66*100)</f>
        <v>0.6189821182943559</v>
      </c>
      <c r="K66" s="1">
        <f t="shared" ref="K66:K129" si="34">IF(H66&gt;=0,(B66-D66)/B66*100,(E66-D66)/E66*100)</f>
        <v>1.4161220043572942</v>
      </c>
      <c r="L66" s="1" t="str">
        <f t="shared" ref="L66:L129" si="35">IF(AND((K66-J66)&gt;1.5,I66&lt;0.5),"YES","NO")</f>
        <v>NO</v>
      </c>
      <c r="M66" t="str">
        <f t="shared" ref="M66:M129" si="36">IF(AND((K66-J66)&gt;1.5,I66&lt;2,I66&gt;0.5,H66&gt;0),"YES","NO")</f>
        <v>NO</v>
      </c>
      <c r="N66" t="str">
        <f t="shared" ref="N66:N129" si="37">IF(AND((J66-K66)&gt;1.5,I66&lt;0.5),"YES","NO")</f>
        <v>NO</v>
      </c>
      <c r="O66" s="1" t="str">
        <f t="shared" ref="O66:O129" si="38">IF(AND((J66-K66)&gt;1.5,I66&lt;2,I66&gt;0.5,H66&lt;0),"YES","NO")</f>
        <v>NO</v>
      </c>
      <c r="P66" s="1" t="str">
        <f t="shared" ref="P66:P129" si="39">IF(AND(I66&lt;1,J66&gt;1.5,K66&gt;1.5),"YES","NO")</f>
        <v>NO</v>
      </c>
      <c r="Q66" s="1" t="str">
        <f t="shared" ref="Q66:Q129" si="40">IF(AND(I66&gt;5,J66&lt;0.25,K66&lt;0.25,H66&gt;0),"YES","NO")</f>
        <v>NO</v>
      </c>
      <c r="R66" s="1" t="str">
        <f t="shared" ref="R66:R129" si="41">IF(AND(I67&gt;5,J67&lt;0.25,K67&lt;0.25,H67&lt;0),"YES","NO")</f>
        <v>NO</v>
      </c>
      <c r="S66">
        <v>517.9</v>
      </c>
      <c r="T66">
        <v>524.5</v>
      </c>
      <c r="U66">
        <v>502.55</v>
      </c>
      <c r="V66">
        <v>506.35</v>
      </c>
      <c r="W66">
        <v>-11.549999999999949</v>
      </c>
      <c r="X66">
        <v>-2.230160262598949</v>
      </c>
      <c r="Y66" s="1">
        <f t="shared" ref="Y66:Y129" si="42">(V66-S66)/S66*100</f>
        <v>-2.2301602625989485</v>
      </c>
      <c r="Z66" s="1">
        <f t="shared" ref="Z66:Z129" si="43">ABS(Y66)</f>
        <v>2.2301602625989485</v>
      </c>
      <c r="AA66" s="1">
        <f t="shared" ref="AA66:AA129" si="44">IF(Y66&gt;=0,(T66-V66)/V66*100,(T66-S66)/S66*100)</f>
        <v>1.2743772929136943</v>
      </c>
      <c r="AB66" s="1">
        <f t="shared" ref="AB66:AB129" si="45">IF(Y66&gt;=0,(S66-U66)/S66*100,(V66-U66)/V66*100)</f>
        <v>0.75046904315197227</v>
      </c>
      <c r="AC66" s="1" t="str">
        <f t="shared" ref="AC66:AC129" si="46">IF(AND(I66&lt;Z66/2,S66&gt;E66,E66&gt;(S66+V66)/2,V66&lt;B66,B66&lt;(S66+V66)/2),"YES","NO")</f>
        <v>NO</v>
      </c>
      <c r="AD66" s="1" t="str">
        <f t="shared" ref="AD66:AD129" si="47">IF(AND(I66&lt;Z66/2,V66&gt;B66,B66&gt;(S66+V66)/2,S66&lt;E66,E66&lt;(S66+V66)/2),"YES","NO")</f>
        <v>NO</v>
      </c>
      <c r="AE66" s="1" t="str">
        <f t="shared" ref="AE66:AE129" si="48">IF(AND(I66&gt;=2*Z66,E66&gt;S66,S66&gt;(B66+E66)/2,B66&lt;V66,V66&lt;(B66+E66)/2),"YES","NO")</f>
        <v>NO</v>
      </c>
      <c r="AF66" s="1" t="str">
        <f t="shared" ref="AF66:AF129" si="49">IF(AND(I66&gt;=2*Z66,E66&lt;S66,S66&lt;(B66+E66)/2,B66&gt;V66,V66&gt;(B66+E66)/2),"YES","NO")</f>
        <v>NO</v>
      </c>
      <c r="AG66" s="1" t="str">
        <f t="shared" ref="AG66:AG129" si="50">IF(AND(B66&lt;V66,E66&lt;S66,E66&gt;(S66+V66)/2,I66&gt;3,Z66&gt;3),"YES","NO")</f>
        <v>NO</v>
      </c>
      <c r="AH66" s="1" t="str">
        <f t="shared" ref="AH66:AH129" si="51">IF(AND(B66&gt;V66,E66&gt;S66,E66&lt;(S66+V66)/2,Z66&gt;3,I66&gt;3),"YES","NO")</f>
        <v>NO</v>
      </c>
      <c r="AI66">
        <v>512.1</v>
      </c>
      <c r="AJ66">
        <v>519.6</v>
      </c>
      <c r="AK66">
        <v>512</v>
      </c>
      <c r="AL66">
        <v>517.9</v>
      </c>
      <c r="AM66">
        <v>5.75</v>
      </c>
      <c r="AN66">
        <v>1.1227179537244949</v>
      </c>
      <c r="AO66" s="1">
        <f t="shared" ref="AO66:AO129" si="52">(AL66-AI66)/AI66*100</f>
        <v>1.1325912907635138</v>
      </c>
      <c r="AP66" s="1">
        <f t="shared" ref="AP66:AP129" si="53">ABS(AO66)</f>
        <v>1.1325912907635138</v>
      </c>
      <c r="AQ66" s="1">
        <f t="shared" ref="AQ66:AQ129" si="54">IF(AO66&gt;=0,(AJ66-AL66)/AL66*100,(AJ66-AI66)/AI66*100)</f>
        <v>0.32824869665959561</v>
      </c>
      <c r="AR66" s="1">
        <f t="shared" ref="AR66:AR129" si="55">IF(AO66&gt;=0,(AI66-AK66)/AI66*100,(AL66-AK66)/AL66*100)</f>
        <v>1.9527436047651382E-2</v>
      </c>
      <c r="AS66" t="str">
        <f t="shared" ref="AS66:AS129" si="56">IF(AND(AO66&lt;0,AP66&gt;1.5,Y66&lt;0,Z66&gt;1.5,AL66&gt;S66,AL66&lt;E66,H66&gt;0,I66&gt;1.5),"YES","NO")</f>
        <v>NO</v>
      </c>
      <c r="AT66" t="str">
        <f t="shared" ref="AT66:AT129" si="57">IF(AND(AO66&gt;0,AP66&gt;1.5,Y66&gt;0,Z66&gt;1.5,AL66&lt;S66,AL66&gt;E66,H66&lt;0,I66&gt;1.5),"YES","NO")</f>
        <v>NO</v>
      </c>
      <c r="AU66" t="str">
        <f t="shared" ref="AU66:AU129" si="58">IF(AND(AO66&lt;0,S66&lt;AL66,V66&lt;AL66,B66&gt;V66,E66&gt;V66,H66&gt;0),"YES","NO")</f>
        <v>NO</v>
      </c>
      <c r="AV66" t="str">
        <f t="shared" ref="AV66:AV129" si="59">IF(AND(AO66&gt;0,S66&gt;AL66,V66&gt;AL66,B66&lt;V66,E66&lt;V66,H66&lt;0),"YES","NO")</f>
        <v>NO</v>
      </c>
      <c r="AW66" t="str">
        <f t="shared" ref="AW66:AW129" si="60">IF(AND(AO66&gt;0,AP66&gt;1,Y66&gt;0,Z66&gt;1,V66&gt;AL66,S66&gt;AI66,S66&lt;AL66,H66&gt;0,I66&gt;1,E66&gt;V66,B66&lt;V66,B66&gt;S66),"YES","NO")</f>
        <v>NO</v>
      </c>
      <c r="AX66" t="str">
        <f t="shared" ref="AX66:AX129" si="61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69.849999999999994</v>
      </c>
      <c r="C67">
        <v>71.349999999999994</v>
      </c>
      <c r="D67">
        <v>69.5</v>
      </c>
      <c r="E67">
        <v>70.55</v>
      </c>
      <c r="F67">
        <v>0.45000000000000279</v>
      </c>
      <c r="G67">
        <v>0.64194008559201554</v>
      </c>
      <c r="H67" s="1">
        <f t="shared" si="31"/>
        <v>1.0021474588403765</v>
      </c>
      <c r="I67" s="1">
        <f t="shared" si="32"/>
        <v>1.0021474588403765</v>
      </c>
      <c r="J67" s="1">
        <f t="shared" si="33"/>
        <v>1.1339475549255806</v>
      </c>
      <c r="K67" s="1">
        <f t="shared" si="34"/>
        <v>0.50107372942017803</v>
      </c>
      <c r="L67" s="1" t="str">
        <f t="shared" si="35"/>
        <v>NO</v>
      </c>
      <c r="M67" t="str">
        <f t="shared" si="36"/>
        <v>NO</v>
      </c>
      <c r="N67" t="str">
        <f t="shared" si="37"/>
        <v>NO</v>
      </c>
      <c r="O67" s="1" t="str">
        <f t="shared" si="38"/>
        <v>NO</v>
      </c>
      <c r="P67" s="1" t="str">
        <f t="shared" si="39"/>
        <v>NO</v>
      </c>
      <c r="Q67" s="1" t="str">
        <f t="shared" si="40"/>
        <v>NO</v>
      </c>
      <c r="R67" s="1" t="str">
        <f t="shared" si="41"/>
        <v>NO</v>
      </c>
      <c r="S67">
        <v>70.8</v>
      </c>
      <c r="T67">
        <v>70.95</v>
      </c>
      <c r="U67">
        <v>69.5</v>
      </c>
      <c r="V67">
        <v>70.099999999999994</v>
      </c>
      <c r="W67">
        <v>-0.15000000000000571</v>
      </c>
      <c r="X67">
        <v>-0.21352313167260589</v>
      </c>
      <c r="Y67" s="1">
        <f t="shared" si="42"/>
        <v>-0.98870056497175551</v>
      </c>
      <c r="Z67" s="1">
        <f t="shared" si="43"/>
        <v>0.98870056497175551</v>
      </c>
      <c r="AA67" s="1">
        <f t="shared" si="44"/>
        <v>0.21186440677966903</v>
      </c>
      <c r="AB67" s="1">
        <f t="shared" si="45"/>
        <v>0.85592011412267388</v>
      </c>
      <c r="AC67" s="1" t="str">
        <f t="shared" si="46"/>
        <v>NO</v>
      </c>
      <c r="AD67" s="1" t="str">
        <f t="shared" si="47"/>
        <v>NO</v>
      </c>
      <c r="AE67" s="1" t="str">
        <f t="shared" si="48"/>
        <v>NO</v>
      </c>
      <c r="AF67" s="1" t="str">
        <f t="shared" si="49"/>
        <v>NO</v>
      </c>
      <c r="AG67" s="1" t="str">
        <f t="shared" si="50"/>
        <v>NO</v>
      </c>
      <c r="AH67" s="1" t="str">
        <f t="shared" si="51"/>
        <v>NO</v>
      </c>
      <c r="AI67">
        <v>69.45</v>
      </c>
      <c r="AJ67">
        <v>70.95</v>
      </c>
      <c r="AK67">
        <v>66.7</v>
      </c>
      <c r="AL67">
        <v>70.25</v>
      </c>
      <c r="AM67">
        <v>0.84999999999999432</v>
      </c>
      <c r="AN67">
        <v>1.224783861671461</v>
      </c>
      <c r="AO67" s="1">
        <f t="shared" si="52"/>
        <v>1.151907847372206</v>
      </c>
      <c r="AP67" s="1">
        <f t="shared" si="53"/>
        <v>1.151907847372206</v>
      </c>
      <c r="AQ67" s="1">
        <f t="shared" si="54"/>
        <v>0.99644128113879404</v>
      </c>
      <c r="AR67" s="1">
        <f t="shared" si="55"/>
        <v>3.9596832253419727</v>
      </c>
      <c r="AS67" t="str">
        <f t="shared" si="56"/>
        <v>NO</v>
      </c>
      <c r="AT67" t="str">
        <f t="shared" si="57"/>
        <v>NO</v>
      </c>
      <c r="AU67" t="str">
        <f t="shared" si="58"/>
        <v>NO</v>
      </c>
      <c r="AV67" t="str">
        <f t="shared" si="59"/>
        <v>NO</v>
      </c>
      <c r="AW67" t="str">
        <f t="shared" si="60"/>
        <v>NO</v>
      </c>
      <c r="AX67" t="str">
        <f t="shared" si="61"/>
        <v>NO</v>
      </c>
    </row>
    <row r="68" spans="1:50" x14ac:dyDescent="0.25">
      <c r="A68" t="s">
        <v>116</v>
      </c>
      <c r="B68">
        <v>6.75</v>
      </c>
      <c r="C68">
        <v>7.05</v>
      </c>
      <c r="D68">
        <v>6.6</v>
      </c>
      <c r="E68">
        <v>6.85</v>
      </c>
      <c r="F68">
        <v>9.9999999999999645E-2</v>
      </c>
      <c r="G68">
        <v>1.4814814814814761</v>
      </c>
      <c r="H68" s="1">
        <f t="shared" si="31"/>
        <v>1.4814814814814761</v>
      </c>
      <c r="I68" s="1">
        <f t="shared" si="32"/>
        <v>1.4814814814814761</v>
      </c>
      <c r="J68" s="1">
        <f t="shared" si="33"/>
        <v>2.9197080291970829</v>
      </c>
      <c r="K68" s="1">
        <f t="shared" si="34"/>
        <v>2.2222222222222276</v>
      </c>
      <c r="L68" s="1" t="str">
        <f t="shared" si="35"/>
        <v>NO</v>
      </c>
      <c r="M68" t="str">
        <f t="shared" si="36"/>
        <v>NO</v>
      </c>
      <c r="N68" t="str">
        <f t="shared" si="37"/>
        <v>NO</v>
      </c>
      <c r="O68" s="1" t="str">
        <f t="shared" si="38"/>
        <v>NO</v>
      </c>
      <c r="P68" s="1" t="str">
        <f t="shared" si="39"/>
        <v>NO</v>
      </c>
      <c r="Q68" s="1" t="str">
        <f t="shared" si="40"/>
        <v>NO</v>
      </c>
      <c r="R68" s="1" t="str">
        <f t="shared" si="41"/>
        <v>NO</v>
      </c>
      <c r="S68">
        <v>6.9</v>
      </c>
      <c r="T68">
        <v>7.05</v>
      </c>
      <c r="U68">
        <v>6.7</v>
      </c>
      <c r="V68">
        <v>6.75</v>
      </c>
      <c r="W68">
        <v>-0.25</v>
      </c>
      <c r="X68">
        <v>-3.5714285714285712</v>
      </c>
      <c r="Y68" s="1">
        <f t="shared" si="42"/>
        <v>-2.1739130434782661</v>
      </c>
      <c r="Z68" s="1">
        <f t="shared" si="43"/>
        <v>2.1739130434782661</v>
      </c>
      <c r="AA68" s="1">
        <f t="shared" si="44"/>
        <v>2.1739130434782532</v>
      </c>
      <c r="AB68" s="1">
        <f t="shared" si="45"/>
        <v>0.74074074074073804</v>
      </c>
      <c r="AC68" s="1" t="str">
        <f t="shared" si="46"/>
        <v>NO</v>
      </c>
      <c r="AD68" s="1" t="str">
        <f t="shared" si="47"/>
        <v>NO</v>
      </c>
      <c r="AE68" s="1" t="str">
        <f t="shared" si="48"/>
        <v>NO</v>
      </c>
      <c r="AF68" s="1" t="str">
        <f t="shared" si="49"/>
        <v>NO</v>
      </c>
      <c r="AG68" s="1" t="str">
        <f t="shared" si="50"/>
        <v>NO</v>
      </c>
      <c r="AH68" s="1" t="str">
        <f t="shared" si="51"/>
        <v>NO</v>
      </c>
      <c r="AI68">
        <v>7.1</v>
      </c>
      <c r="AJ68">
        <v>7.2</v>
      </c>
      <c r="AK68">
        <v>7</v>
      </c>
      <c r="AL68">
        <v>7</v>
      </c>
      <c r="AM68">
        <v>-0.15000000000000041</v>
      </c>
      <c r="AN68">
        <v>-2.0979020979021028</v>
      </c>
      <c r="AO68" s="1">
        <f t="shared" si="52"/>
        <v>-1.4084507042253471</v>
      </c>
      <c r="AP68" s="1">
        <f t="shared" si="53"/>
        <v>1.4084507042253471</v>
      </c>
      <c r="AQ68" s="1">
        <f t="shared" si="54"/>
        <v>1.4084507042253596</v>
      </c>
      <c r="AR68" s="1">
        <f t="shared" si="55"/>
        <v>0</v>
      </c>
      <c r="AS68" t="str">
        <f t="shared" si="56"/>
        <v>NO</v>
      </c>
      <c r="AT68" t="str">
        <f t="shared" si="57"/>
        <v>NO</v>
      </c>
      <c r="AU68" t="str">
        <f t="shared" si="58"/>
        <v>NO</v>
      </c>
      <c r="AV68" t="str">
        <f t="shared" si="59"/>
        <v>NO</v>
      </c>
      <c r="AW68" t="str">
        <f t="shared" si="60"/>
        <v>NO</v>
      </c>
      <c r="AX68" t="str">
        <f t="shared" si="61"/>
        <v>NO</v>
      </c>
    </row>
    <row r="69" spans="1:50" x14ac:dyDescent="0.25">
      <c r="A69" t="s">
        <v>117</v>
      </c>
      <c r="B69">
        <v>379.95</v>
      </c>
      <c r="C69">
        <v>385.95</v>
      </c>
      <c r="D69">
        <v>375</v>
      </c>
      <c r="E69">
        <v>377.15</v>
      </c>
      <c r="F69">
        <v>-0.95000000000004547</v>
      </c>
      <c r="G69">
        <v>-0.2512562814070472</v>
      </c>
      <c r="H69" s="1">
        <f t="shared" si="31"/>
        <v>-0.73693907093038857</v>
      </c>
      <c r="I69" s="1">
        <f t="shared" si="32"/>
        <v>0.73693907093038857</v>
      </c>
      <c r="J69" s="1">
        <f t="shared" si="33"/>
        <v>1.5791551519936835</v>
      </c>
      <c r="K69" s="1">
        <f t="shared" si="34"/>
        <v>0.57006496089088621</v>
      </c>
      <c r="L69" s="1" t="str">
        <f t="shared" si="35"/>
        <v>NO</v>
      </c>
      <c r="M69" t="str">
        <f t="shared" si="36"/>
        <v>NO</v>
      </c>
      <c r="N69" t="str">
        <f t="shared" si="37"/>
        <v>NO</v>
      </c>
      <c r="O69" s="1" t="str">
        <f t="shared" si="38"/>
        <v>NO</v>
      </c>
      <c r="P69" s="1" t="str">
        <f t="shared" si="39"/>
        <v>NO</v>
      </c>
      <c r="Q69" s="1" t="str">
        <f t="shared" si="40"/>
        <v>NO</v>
      </c>
      <c r="R69" s="1" t="str">
        <f t="shared" si="41"/>
        <v>NO</v>
      </c>
      <c r="S69">
        <v>384.3</v>
      </c>
      <c r="T69">
        <v>391.45</v>
      </c>
      <c r="U69">
        <v>375.7</v>
      </c>
      <c r="V69">
        <v>378.1</v>
      </c>
      <c r="W69">
        <v>-4.25</v>
      </c>
      <c r="X69">
        <v>-1.1115470119000921</v>
      </c>
      <c r="Y69" s="1">
        <f t="shared" si="42"/>
        <v>-1.6133229247983316</v>
      </c>
      <c r="Z69" s="1">
        <f t="shared" si="43"/>
        <v>1.6133229247983316</v>
      </c>
      <c r="AA69" s="1">
        <f t="shared" si="44"/>
        <v>1.8605256310174283</v>
      </c>
      <c r="AB69" s="1">
        <f t="shared" si="45"/>
        <v>0.63475271092304519</v>
      </c>
      <c r="AC69" s="1" t="str">
        <f t="shared" si="46"/>
        <v>NO</v>
      </c>
      <c r="AD69" s="1" t="str">
        <f t="shared" si="47"/>
        <v>NO</v>
      </c>
      <c r="AE69" s="1" t="str">
        <f t="shared" si="48"/>
        <v>NO</v>
      </c>
      <c r="AF69" s="1" t="str">
        <f t="shared" si="49"/>
        <v>NO</v>
      </c>
      <c r="AG69" s="1" t="str">
        <f t="shared" si="50"/>
        <v>NO</v>
      </c>
      <c r="AH69" s="1" t="str">
        <f t="shared" si="51"/>
        <v>NO</v>
      </c>
      <c r="AI69">
        <v>385.05</v>
      </c>
      <c r="AJ69">
        <v>393.5</v>
      </c>
      <c r="AK69">
        <v>379.95</v>
      </c>
      <c r="AL69">
        <v>382.35</v>
      </c>
      <c r="AM69">
        <v>-2.6999999999999891</v>
      </c>
      <c r="AN69">
        <v>-0.70120763537202668</v>
      </c>
      <c r="AO69" s="1">
        <f t="shared" si="52"/>
        <v>-0.70120763537202668</v>
      </c>
      <c r="AP69" s="1">
        <f t="shared" si="53"/>
        <v>0.70120763537202668</v>
      </c>
      <c r="AQ69" s="1">
        <f t="shared" si="54"/>
        <v>2.1945201921828303</v>
      </c>
      <c r="AR69" s="1">
        <f t="shared" si="55"/>
        <v>0.62769713613182532</v>
      </c>
      <c r="AS69" t="str">
        <f t="shared" si="56"/>
        <v>NO</v>
      </c>
      <c r="AT69" t="str">
        <f t="shared" si="57"/>
        <v>NO</v>
      </c>
      <c r="AU69" t="str">
        <f t="shared" si="58"/>
        <v>NO</v>
      </c>
      <c r="AV69" t="str">
        <f t="shared" si="59"/>
        <v>NO</v>
      </c>
      <c r="AW69" t="str">
        <f t="shared" si="60"/>
        <v>NO</v>
      </c>
      <c r="AX69" t="str">
        <f t="shared" si="61"/>
        <v>NO</v>
      </c>
    </row>
    <row r="70" spans="1:50" x14ac:dyDescent="0.25">
      <c r="A70" t="s">
        <v>118</v>
      </c>
      <c r="B70">
        <v>87.95</v>
      </c>
      <c r="C70">
        <v>89.95</v>
      </c>
      <c r="D70">
        <v>81.349999999999994</v>
      </c>
      <c r="E70">
        <v>86.75</v>
      </c>
      <c r="F70">
        <v>-1.75</v>
      </c>
      <c r="G70">
        <v>-1.977401129943503</v>
      </c>
      <c r="H70" s="1">
        <f t="shared" si="31"/>
        <v>-1.364411597498582</v>
      </c>
      <c r="I70" s="1">
        <f t="shared" si="32"/>
        <v>1.364411597498582</v>
      </c>
      <c r="J70" s="1">
        <f t="shared" si="33"/>
        <v>2.2740193291642981</v>
      </c>
      <c r="K70" s="1">
        <f t="shared" si="34"/>
        <v>6.2247838616714759</v>
      </c>
      <c r="L70" s="1" t="str">
        <f t="shared" si="35"/>
        <v>NO</v>
      </c>
      <c r="M70" t="str">
        <f t="shared" si="36"/>
        <v>NO</v>
      </c>
      <c r="N70" t="str">
        <f t="shared" si="37"/>
        <v>NO</v>
      </c>
      <c r="O70" s="1" t="str">
        <f t="shared" si="38"/>
        <v>NO</v>
      </c>
      <c r="P70" s="1" t="str">
        <f t="shared" si="39"/>
        <v>NO</v>
      </c>
      <c r="Q70" s="1" t="str">
        <f t="shared" si="40"/>
        <v>NO</v>
      </c>
      <c r="R70" s="1" t="str">
        <f t="shared" si="41"/>
        <v>NO</v>
      </c>
      <c r="S70">
        <v>88.9</v>
      </c>
      <c r="T70">
        <v>90</v>
      </c>
      <c r="U70">
        <v>87</v>
      </c>
      <c r="V70">
        <v>88.5</v>
      </c>
      <c r="W70">
        <v>0.54999999999999716</v>
      </c>
      <c r="X70">
        <v>0.62535531552017865</v>
      </c>
      <c r="Y70" s="1">
        <f t="shared" si="42"/>
        <v>-0.44994375703037759</v>
      </c>
      <c r="Z70" s="1">
        <f t="shared" si="43"/>
        <v>0.44994375703037759</v>
      </c>
      <c r="AA70" s="1">
        <f t="shared" si="44"/>
        <v>1.2373453318335144</v>
      </c>
      <c r="AB70" s="1">
        <f t="shared" si="45"/>
        <v>1.6949152542372881</v>
      </c>
      <c r="AC70" s="1" t="str">
        <f t="shared" si="46"/>
        <v>NO</v>
      </c>
      <c r="AD70" s="1" t="str">
        <f t="shared" si="47"/>
        <v>NO</v>
      </c>
      <c r="AE70" s="1" t="str">
        <f t="shared" si="48"/>
        <v>NO</v>
      </c>
      <c r="AF70" s="1" t="str">
        <f t="shared" si="49"/>
        <v>NO</v>
      </c>
      <c r="AG70" s="1" t="str">
        <f t="shared" si="50"/>
        <v>NO</v>
      </c>
      <c r="AH70" s="1" t="str">
        <f t="shared" si="51"/>
        <v>NO</v>
      </c>
      <c r="AI70">
        <v>85.55</v>
      </c>
      <c r="AJ70">
        <v>89</v>
      </c>
      <c r="AK70">
        <v>85.55</v>
      </c>
      <c r="AL70">
        <v>87.95</v>
      </c>
      <c r="AM70">
        <v>1.5499999999999969</v>
      </c>
      <c r="AN70">
        <v>1.7939814814814781</v>
      </c>
      <c r="AO70" s="1">
        <f t="shared" si="52"/>
        <v>2.8053769725306905</v>
      </c>
      <c r="AP70" s="1">
        <f t="shared" si="53"/>
        <v>2.8053769725306905</v>
      </c>
      <c r="AQ70" s="1">
        <f t="shared" si="54"/>
        <v>1.1938601478112532</v>
      </c>
      <c r="AR70" s="1">
        <f t="shared" si="55"/>
        <v>0</v>
      </c>
      <c r="AS70" t="str">
        <f t="shared" si="56"/>
        <v>NO</v>
      </c>
      <c r="AT70" t="str">
        <f t="shared" si="57"/>
        <v>NO</v>
      </c>
      <c r="AU70" t="str">
        <f t="shared" si="58"/>
        <v>NO</v>
      </c>
      <c r="AV70" t="str">
        <f t="shared" si="59"/>
        <v>YES</v>
      </c>
      <c r="AW70" t="str">
        <f t="shared" si="60"/>
        <v>NO</v>
      </c>
      <c r="AX70" t="str">
        <f t="shared" si="61"/>
        <v>NO</v>
      </c>
    </row>
    <row r="71" spans="1:50" x14ac:dyDescent="0.25">
      <c r="A71" t="s">
        <v>119</v>
      </c>
      <c r="B71">
        <v>145</v>
      </c>
      <c r="C71">
        <v>152.15</v>
      </c>
      <c r="D71">
        <v>144</v>
      </c>
      <c r="E71">
        <v>150.4</v>
      </c>
      <c r="F71">
        <v>4.6500000000000057</v>
      </c>
      <c r="G71">
        <v>3.1903945111492318</v>
      </c>
      <c r="H71" s="1">
        <f t="shared" si="31"/>
        <v>3.7241379310344866</v>
      </c>
      <c r="I71" s="1">
        <f t="shared" si="32"/>
        <v>3.7241379310344866</v>
      </c>
      <c r="J71" s="1">
        <f t="shared" si="33"/>
        <v>1.1635638297872339</v>
      </c>
      <c r="K71" s="1">
        <f t="shared" si="34"/>
        <v>0.68965517241379315</v>
      </c>
      <c r="L71" s="1" t="str">
        <f t="shared" si="35"/>
        <v>NO</v>
      </c>
      <c r="M71" t="str">
        <f t="shared" si="36"/>
        <v>NO</v>
      </c>
      <c r="N71" t="str">
        <f t="shared" si="37"/>
        <v>NO</v>
      </c>
      <c r="O71" s="1" t="str">
        <f t="shared" si="38"/>
        <v>NO</v>
      </c>
      <c r="P71" s="1" t="str">
        <f t="shared" si="39"/>
        <v>NO</v>
      </c>
      <c r="Q71" s="1" t="str">
        <f t="shared" si="40"/>
        <v>NO</v>
      </c>
      <c r="R71" s="1" t="str">
        <f t="shared" si="41"/>
        <v>NO</v>
      </c>
      <c r="S71">
        <v>145</v>
      </c>
      <c r="T71">
        <v>146.9</v>
      </c>
      <c r="U71">
        <v>143</v>
      </c>
      <c r="V71">
        <v>145.75</v>
      </c>
      <c r="W71">
        <v>2</v>
      </c>
      <c r="X71">
        <v>1.3913043478260869</v>
      </c>
      <c r="Y71" s="1">
        <f t="shared" si="42"/>
        <v>0.51724137931034486</v>
      </c>
      <c r="Z71" s="1">
        <f t="shared" si="43"/>
        <v>0.51724137931034486</v>
      </c>
      <c r="AA71" s="1">
        <f t="shared" si="44"/>
        <v>0.78902229845626459</v>
      </c>
      <c r="AB71" s="1">
        <f t="shared" si="45"/>
        <v>1.3793103448275863</v>
      </c>
      <c r="AC71" s="1" t="str">
        <f t="shared" si="46"/>
        <v>NO</v>
      </c>
      <c r="AD71" s="1" t="str">
        <f t="shared" si="47"/>
        <v>NO</v>
      </c>
      <c r="AE71" s="1" t="str">
        <f t="shared" si="48"/>
        <v>NO</v>
      </c>
      <c r="AF71" s="1" t="str">
        <f t="shared" si="49"/>
        <v>NO</v>
      </c>
      <c r="AG71" s="1" t="str">
        <f t="shared" si="50"/>
        <v>NO</v>
      </c>
      <c r="AH71" s="1" t="str">
        <f t="shared" si="51"/>
        <v>NO</v>
      </c>
      <c r="AI71">
        <v>144</v>
      </c>
      <c r="AJ71">
        <v>145.5</v>
      </c>
      <c r="AK71">
        <v>141.30000000000001</v>
      </c>
      <c r="AL71">
        <v>143.75</v>
      </c>
      <c r="AM71">
        <v>0.5</v>
      </c>
      <c r="AN71">
        <v>0.34904013961605579</v>
      </c>
      <c r="AO71" s="1">
        <f t="shared" si="52"/>
        <v>-0.1736111111111111</v>
      </c>
      <c r="AP71" s="1">
        <f t="shared" si="53"/>
        <v>0.1736111111111111</v>
      </c>
      <c r="AQ71" s="1">
        <f t="shared" si="54"/>
        <v>1.0416666666666665</v>
      </c>
      <c r="AR71" s="1">
        <f t="shared" si="55"/>
        <v>1.7043478260869487</v>
      </c>
      <c r="AS71" t="str">
        <f t="shared" si="56"/>
        <v>NO</v>
      </c>
      <c r="AT71" t="str">
        <f t="shared" si="57"/>
        <v>NO</v>
      </c>
      <c r="AU71" t="str">
        <f t="shared" si="58"/>
        <v>NO</v>
      </c>
      <c r="AV71" t="str">
        <f t="shared" si="59"/>
        <v>NO</v>
      </c>
      <c r="AW71" t="str">
        <f t="shared" si="60"/>
        <v>NO</v>
      </c>
      <c r="AX71" t="str">
        <f t="shared" si="61"/>
        <v>NO</v>
      </c>
    </row>
    <row r="72" spans="1:50" x14ac:dyDescent="0.25">
      <c r="A72" t="s">
        <v>120</v>
      </c>
      <c r="B72">
        <v>3658</v>
      </c>
      <c r="C72">
        <v>3664.8</v>
      </c>
      <c r="D72">
        <v>3600</v>
      </c>
      <c r="E72">
        <v>3611.7</v>
      </c>
      <c r="F72">
        <v>-21.60000000000036</v>
      </c>
      <c r="G72">
        <v>-0.59450086698044102</v>
      </c>
      <c r="H72" s="1">
        <f t="shared" si="31"/>
        <v>-1.2657189721159152</v>
      </c>
      <c r="I72" s="1">
        <f t="shared" si="32"/>
        <v>1.2657189721159152</v>
      </c>
      <c r="J72" s="1">
        <f t="shared" si="33"/>
        <v>0.1858939311099011</v>
      </c>
      <c r="K72" s="1">
        <f t="shared" si="34"/>
        <v>0.32394717169199599</v>
      </c>
      <c r="L72" s="1" t="str">
        <f t="shared" si="35"/>
        <v>NO</v>
      </c>
      <c r="M72" t="str">
        <f t="shared" si="36"/>
        <v>NO</v>
      </c>
      <c r="N72" t="str">
        <f t="shared" si="37"/>
        <v>NO</v>
      </c>
      <c r="O72" s="1" t="str">
        <f t="shared" si="38"/>
        <v>NO</v>
      </c>
      <c r="P72" s="1" t="str">
        <f t="shared" si="39"/>
        <v>NO</v>
      </c>
      <c r="Q72" s="1" t="str">
        <f t="shared" si="40"/>
        <v>NO</v>
      </c>
      <c r="R72" s="1" t="str">
        <f t="shared" si="41"/>
        <v>NO</v>
      </c>
      <c r="S72">
        <v>3589.85</v>
      </c>
      <c r="T72">
        <v>3679.95</v>
      </c>
      <c r="U72">
        <v>3550.8</v>
      </c>
      <c r="V72">
        <v>3633.3</v>
      </c>
      <c r="W72">
        <v>93.900000000000091</v>
      </c>
      <c r="X72">
        <v>2.6529920325478922</v>
      </c>
      <c r="Y72" s="1">
        <f t="shared" si="42"/>
        <v>1.2103569787038531</v>
      </c>
      <c r="Z72" s="1">
        <f t="shared" si="43"/>
        <v>1.2103569787038531</v>
      </c>
      <c r="AA72" s="1">
        <f t="shared" si="44"/>
        <v>1.283956733548004</v>
      </c>
      <c r="AB72" s="1">
        <f t="shared" si="45"/>
        <v>1.0877891833920561</v>
      </c>
      <c r="AC72" s="1" t="str">
        <f t="shared" si="46"/>
        <v>NO</v>
      </c>
      <c r="AD72" s="1" t="str">
        <f t="shared" si="47"/>
        <v>NO</v>
      </c>
      <c r="AE72" s="1" t="str">
        <f t="shared" si="48"/>
        <v>NO</v>
      </c>
      <c r="AF72" s="1" t="str">
        <f t="shared" si="49"/>
        <v>NO</v>
      </c>
      <c r="AG72" s="1" t="str">
        <f t="shared" si="50"/>
        <v>NO</v>
      </c>
      <c r="AH72" s="1" t="str">
        <f t="shared" si="51"/>
        <v>NO</v>
      </c>
      <c r="AI72">
        <v>3558</v>
      </c>
      <c r="AJ72">
        <v>3562.8</v>
      </c>
      <c r="AK72">
        <v>3510</v>
      </c>
      <c r="AL72">
        <v>3539.4</v>
      </c>
      <c r="AM72">
        <v>17.099999999999909</v>
      </c>
      <c r="AN72">
        <v>0.48547823865087902</v>
      </c>
      <c r="AO72" s="1">
        <f t="shared" si="52"/>
        <v>-0.52276559865092498</v>
      </c>
      <c r="AP72" s="1">
        <f t="shared" si="53"/>
        <v>0.52276559865092498</v>
      </c>
      <c r="AQ72" s="1">
        <f t="shared" si="54"/>
        <v>0.13490725126476061</v>
      </c>
      <c r="AR72" s="1">
        <f t="shared" si="55"/>
        <v>0.83064926258688176</v>
      </c>
      <c r="AS72" t="str">
        <f t="shared" si="56"/>
        <v>NO</v>
      </c>
      <c r="AT72" t="str">
        <f t="shared" si="57"/>
        <v>NO</v>
      </c>
      <c r="AU72" t="str">
        <f t="shared" si="58"/>
        <v>NO</v>
      </c>
      <c r="AV72" t="str">
        <f t="shared" si="59"/>
        <v>NO</v>
      </c>
      <c r="AW72" t="str">
        <f t="shared" si="60"/>
        <v>NO</v>
      </c>
      <c r="AX72" t="str">
        <f t="shared" si="61"/>
        <v>NO</v>
      </c>
    </row>
    <row r="73" spans="1:50" x14ac:dyDescent="0.25">
      <c r="A73" t="s">
        <v>121</v>
      </c>
      <c r="B73">
        <v>1708.05</v>
      </c>
      <c r="C73">
        <v>1734.9</v>
      </c>
      <c r="D73">
        <v>1660</v>
      </c>
      <c r="E73">
        <v>1677.9</v>
      </c>
      <c r="F73">
        <v>-30</v>
      </c>
      <c r="G73">
        <v>-1.756543123133673</v>
      </c>
      <c r="H73" s="1">
        <f t="shared" si="31"/>
        <v>-1.7651708088170643</v>
      </c>
      <c r="I73" s="1">
        <f t="shared" si="32"/>
        <v>1.7651708088170643</v>
      </c>
      <c r="J73" s="1">
        <f t="shared" si="33"/>
        <v>1.5719680337226742</v>
      </c>
      <c r="K73" s="1">
        <f t="shared" si="34"/>
        <v>1.0668097026044514</v>
      </c>
      <c r="L73" s="1" t="str">
        <f t="shared" si="35"/>
        <v>NO</v>
      </c>
      <c r="M73" t="str">
        <f t="shared" si="36"/>
        <v>NO</v>
      </c>
      <c r="N73" t="str">
        <f t="shared" si="37"/>
        <v>NO</v>
      </c>
      <c r="O73" s="1" t="str">
        <f t="shared" si="38"/>
        <v>NO</v>
      </c>
      <c r="P73" s="1" t="str">
        <f t="shared" si="39"/>
        <v>NO</v>
      </c>
      <c r="Q73" s="1" t="str">
        <f t="shared" si="40"/>
        <v>NO</v>
      </c>
      <c r="R73" s="1" t="str">
        <f t="shared" si="41"/>
        <v>NO</v>
      </c>
      <c r="S73">
        <v>1730</v>
      </c>
      <c r="T73">
        <v>1769.25</v>
      </c>
      <c r="U73">
        <v>1705</v>
      </c>
      <c r="V73">
        <v>1707.9</v>
      </c>
      <c r="W73">
        <v>-8.9499999999998181</v>
      </c>
      <c r="X73">
        <v>-0.52130355010628882</v>
      </c>
      <c r="Y73" s="1">
        <f t="shared" si="42"/>
        <v>-1.2774566473988387</v>
      </c>
      <c r="Z73" s="1">
        <f t="shared" si="43"/>
        <v>1.2774566473988387</v>
      </c>
      <c r="AA73" s="1">
        <f t="shared" si="44"/>
        <v>2.2687861271676302</v>
      </c>
      <c r="AB73" s="1">
        <f t="shared" si="45"/>
        <v>0.16979916856959371</v>
      </c>
      <c r="AC73" s="1" t="str">
        <f t="shared" si="46"/>
        <v>NO</v>
      </c>
      <c r="AD73" s="1" t="str">
        <f t="shared" si="47"/>
        <v>NO</v>
      </c>
      <c r="AE73" s="1" t="str">
        <f t="shared" si="48"/>
        <v>NO</v>
      </c>
      <c r="AF73" s="1" t="str">
        <f t="shared" si="49"/>
        <v>NO</v>
      </c>
      <c r="AG73" s="1" t="str">
        <f t="shared" si="50"/>
        <v>NO</v>
      </c>
      <c r="AH73" s="1" t="str">
        <f t="shared" si="51"/>
        <v>NO</v>
      </c>
      <c r="AI73">
        <v>1751.95</v>
      </c>
      <c r="AJ73">
        <v>1759.9</v>
      </c>
      <c r="AK73">
        <v>1712</v>
      </c>
      <c r="AL73">
        <v>1716.85</v>
      </c>
      <c r="AM73">
        <v>-16.550000000000178</v>
      </c>
      <c r="AN73">
        <v>-0.95477097034730485</v>
      </c>
      <c r="AO73" s="1">
        <f t="shared" si="52"/>
        <v>-2.0034818345272489</v>
      </c>
      <c r="AP73" s="1">
        <f t="shared" si="53"/>
        <v>2.0034818345272489</v>
      </c>
      <c r="AQ73" s="1">
        <f t="shared" si="54"/>
        <v>0.45378007363224093</v>
      </c>
      <c r="AR73" s="1">
        <f t="shared" si="55"/>
        <v>0.28249410257156476</v>
      </c>
      <c r="AS73" t="str">
        <f t="shared" si="56"/>
        <v>NO</v>
      </c>
      <c r="AT73" t="str">
        <f t="shared" si="57"/>
        <v>NO</v>
      </c>
      <c r="AU73" t="str">
        <f t="shared" si="58"/>
        <v>NO</v>
      </c>
      <c r="AV73" t="str">
        <f t="shared" si="59"/>
        <v>NO</v>
      </c>
      <c r="AW73" t="str">
        <f t="shared" si="60"/>
        <v>NO</v>
      </c>
      <c r="AX73" t="str">
        <f t="shared" si="61"/>
        <v>YES</v>
      </c>
    </row>
    <row r="74" spans="1:50" x14ac:dyDescent="0.25">
      <c r="A74" t="s">
        <v>122</v>
      </c>
      <c r="B74">
        <v>193.9</v>
      </c>
      <c r="C74">
        <v>195.7</v>
      </c>
      <c r="D74">
        <v>192.25</v>
      </c>
      <c r="E74">
        <v>193.1</v>
      </c>
      <c r="F74">
        <v>-0.80000000000001137</v>
      </c>
      <c r="G74">
        <v>-0.41258380608561701</v>
      </c>
      <c r="H74" s="1">
        <f t="shared" si="31"/>
        <v>-0.41258380608561696</v>
      </c>
      <c r="I74" s="1">
        <f t="shared" si="32"/>
        <v>0.41258380608561696</v>
      </c>
      <c r="J74" s="1">
        <f t="shared" si="33"/>
        <v>0.92831356369261631</v>
      </c>
      <c r="K74" s="1">
        <f t="shared" si="34"/>
        <v>0.44018643190056672</v>
      </c>
      <c r="L74" s="1" t="str">
        <f t="shared" si="35"/>
        <v>NO</v>
      </c>
      <c r="M74" t="str">
        <f t="shared" si="36"/>
        <v>NO</v>
      </c>
      <c r="N74" t="str">
        <f t="shared" si="37"/>
        <v>NO</v>
      </c>
      <c r="O74" s="1" t="str">
        <f t="shared" si="38"/>
        <v>NO</v>
      </c>
      <c r="P74" s="1" t="str">
        <f t="shared" si="39"/>
        <v>NO</v>
      </c>
      <c r="Q74" s="1" t="str">
        <f t="shared" si="40"/>
        <v>NO</v>
      </c>
      <c r="R74" s="1" t="str">
        <f t="shared" si="41"/>
        <v>NO</v>
      </c>
      <c r="S74">
        <v>198.65</v>
      </c>
      <c r="T74">
        <v>199</v>
      </c>
      <c r="U74">
        <v>193</v>
      </c>
      <c r="V74">
        <v>193.9</v>
      </c>
      <c r="W74">
        <v>-3.75</v>
      </c>
      <c r="X74">
        <v>-1.89729319504174</v>
      </c>
      <c r="Y74" s="1">
        <f t="shared" si="42"/>
        <v>-2.3911401963251948</v>
      </c>
      <c r="Z74" s="1">
        <f t="shared" si="43"/>
        <v>2.3911401963251948</v>
      </c>
      <c r="AA74" s="1">
        <f t="shared" si="44"/>
        <v>0.17618927762395889</v>
      </c>
      <c r="AB74" s="1">
        <f t="shared" si="45"/>
        <v>0.46415678184631542</v>
      </c>
      <c r="AC74" s="1" t="str">
        <f t="shared" si="46"/>
        <v>NO</v>
      </c>
      <c r="AD74" s="1" t="str">
        <f t="shared" si="47"/>
        <v>NO</v>
      </c>
      <c r="AE74" s="1" t="str">
        <f t="shared" si="48"/>
        <v>NO</v>
      </c>
      <c r="AF74" s="1" t="str">
        <f t="shared" si="49"/>
        <v>NO</v>
      </c>
      <c r="AG74" s="1" t="str">
        <f t="shared" si="50"/>
        <v>NO</v>
      </c>
      <c r="AH74" s="1" t="str">
        <f t="shared" si="51"/>
        <v>NO</v>
      </c>
      <c r="AI74">
        <v>199</v>
      </c>
      <c r="AJ74">
        <v>201.25</v>
      </c>
      <c r="AK74">
        <v>197</v>
      </c>
      <c r="AL74">
        <v>197.65</v>
      </c>
      <c r="AM74">
        <v>-0.59999999999999432</v>
      </c>
      <c r="AN74">
        <v>-0.30264817150062773</v>
      </c>
      <c r="AO74" s="1">
        <f t="shared" si="52"/>
        <v>-0.67839195979899203</v>
      </c>
      <c r="AP74" s="1">
        <f t="shared" si="53"/>
        <v>0.67839195979899203</v>
      </c>
      <c r="AQ74" s="1">
        <f t="shared" si="54"/>
        <v>1.1306532663316584</v>
      </c>
      <c r="AR74" s="1">
        <f t="shared" si="55"/>
        <v>0.32886415380723788</v>
      </c>
      <c r="AS74" t="str">
        <f t="shared" si="56"/>
        <v>NO</v>
      </c>
      <c r="AT74" t="str">
        <f t="shared" si="57"/>
        <v>NO</v>
      </c>
      <c r="AU74" t="str">
        <f t="shared" si="58"/>
        <v>NO</v>
      </c>
      <c r="AV74" t="str">
        <f t="shared" si="59"/>
        <v>NO</v>
      </c>
      <c r="AW74" t="str">
        <f t="shared" si="60"/>
        <v>NO</v>
      </c>
      <c r="AX74" t="str">
        <f t="shared" si="61"/>
        <v>NO</v>
      </c>
    </row>
    <row r="75" spans="1:50" x14ac:dyDescent="0.25">
      <c r="A75" t="s">
        <v>123</v>
      </c>
      <c r="B75">
        <v>1980</v>
      </c>
      <c r="C75">
        <v>1996.5</v>
      </c>
      <c r="D75">
        <v>1940</v>
      </c>
      <c r="E75">
        <v>1958.3</v>
      </c>
      <c r="F75">
        <v>-20.150000000000091</v>
      </c>
      <c r="G75">
        <v>-1.018474057974682</v>
      </c>
      <c r="H75" s="1">
        <f t="shared" si="31"/>
        <v>-1.0959595959595982</v>
      </c>
      <c r="I75" s="1">
        <f t="shared" si="32"/>
        <v>1.0959595959595982</v>
      </c>
      <c r="J75" s="1">
        <f t="shared" si="33"/>
        <v>0.83333333333333337</v>
      </c>
      <c r="K75" s="1">
        <f t="shared" si="34"/>
        <v>0.93448399121686954</v>
      </c>
      <c r="L75" s="1" t="str">
        <f t="shared" si="35"/>
        <v>NO</v>
      </c>
      <c r="M75" t="str">
        <f t="shared" si="36"/>
        <v>NO</v>
      </c>
      <c r="N75" t="str">
        <f t="shared" si="37"/>
        <v>NO</v>
      </c>
      <c r="O75" s="1" t="str">
        <f t="shared" si="38"/>
        <v>NO</v>
      </c>
      <c r="P75" s="1" t="str">
        <f t="shared" si="39"/>
        <v>NO</v>
      </c>
      <c r="Q75" s="1" t="str">
        <f t="shared" si="40"/>
        <v>NO</v>
      </c>
      <c r="R75" s="1" t="str">
        <f t="shared" si="41"/>
        <v>NO</v>
      </c>
      <c r="S75">
        <v>2000</v>
      </c>
      <c r="T75">
        <v>2016.35</v>
      </c>
      <c r="U75">
        <v>1966.05</v>
      </c>
      <c r="V75">
        <v>1978.45</v>
      </c>
      <c r="W75">
        <v>-10.5</v>
      </c>
      <c r="X75">
        <v>-0.52791673998843613</v>
      </c>
      <c r="Y75" s="1">
        <f t="shared" si="42"/>
        <v>-1.0774999999999977</v>
      </c>
      <c r="Z75" s="1">
        <f t="shared" si="43"/>
        <v>1.0774999999999977</v>
      </c>
      <c r="AA75" s="1">
        <f t="shared" si="44"/>
        <v>0.81749999999999545</v>
      </c>
      <c r="AB75" s="1">
        <f t="shared" si="45"/>
        <v>0.62675326644595974</v>
      </c>
      <c r="AC75" s="1" t="str">
        <f t="shared" si="46"/>
        <v>NO</v>
      </c>
      <c r="AD75" s="1" t="str">
        <f t="shared" si="47"/>
        <v>NO</v>
      </c>
      <c r="AE75" s="1" t="str">
        <f t="shared" si="48"/>
        <v>NO</v>
      </c>
      <c r="AF75" s="1" t="str">
        <f t="shared" si="49"/>
        <v>NO</v>
      </c>
      <c r="AG75" s="1" t="str">
        <f t="shared" si="50"/>
        <v>NO</v>
      </c>
      <c r="AH75" s="1" t="str">
        <f t="shared" si="51"/>
        <v>NO</v>
      </c>
      <c r="AI75">
        <v>2029</v>
      </c>
      <c r="AJ75">
        <v>2086</v>
      </c>
      <c r="AK75">
        <v>1965.55</v>
      </c>
      <c r="AL75">
        <v>1988.95</v>
      </c>
      <c r="AM75">
        <v>-35.299999999999947</v>
      </c>
      <c r="AN75">
        <v>-1.743855749042853</v>
      </c>
      <c r="AO75" s="1">
        <f t="shared" si="52"/>
        <v>-1.973878758008869</v>
      </c>
      <c r="AP75" s="1">
        <f t="shared" si="53"/>
        <v>1.973878758008869</v>
      </c>
      <c r="AQ75" s="1">
        <f t="shared" si="54"/>
        <v>2.8092656481025138</v>
      </c>
      <c r="AR75" s="1">
        <f t="shared" si="55"/>
        <v>1.1765001634028049</v>
      </c>
      <c r="AS75" t="str">
        <f t="shared" si="56"/>
        <v>NO</v>
      </c>
      <c r="AT75" t="str">
        <f t="shared" si="57"/>
        <v>NO</v>
      </c>
      <c r="AU75" t="str">
        <f t="shared" si="58"/>
        <v>NO</v>
      </c>
      <c r="AV75" t="str">
        <f t="shared" si="59"/>
        <v>NO</v>
      </c>
      <c r="AW75" t="str">
        <f t="shared" si="60"/>
        <v>NO</v>
      </c>
      <c r="AX75" t="str">
        <f t="shared" si="61"/>
        <v>YES</v>
      </c>
    </row>
    <row r="76" spans="1:50" x14ac:dyDescent="0.25">
      <c r="A76" t="s">
        <v>124</v>
      </c>
      <c r="B76">
        <v>851.05</v>
      </c>
      <c r="C76">
        <v>870</v>
      </c>
      <c r="D76">
        <v>850.35</v>
      </c>
      <c r="E76">
        <v>857.45</v>
      </c>
      <c r="F76">
        <v>7.3500000000000227</v>
      </c>
      <c r="G76">
        <v>0.86460416421597719</v>
      </c>
      <c r="H76" s="1">
        <f t="shared" si="31"/>
        <v>0.75201222019858893</v>
      </c>
      <c r="I76" s="1">
        <f t="shared" si="32"/>
        <v>0.75201222019858893</v>
      </c>
      <c r="J76" s="1">
        <f t="shared" si="33"/>
        <v>1.4636421948801626</v>
      </c>
      <c r="K76" s="1">
        <f t="shared" si="34"/>
        <v>8.2251336584211479E-2</v>
      </c>
      <c r="L76" s="1" t="str">
        <f t="shared" si="35"/>
        <v>NO</v>
      </c>
      <c r="M76" t="str">
        <f t="shared" si="36"/>
        <v>NO</v>
      </c>
      <c r="N76" t="str">
        <f t="shared" si="37"/>
        <v>NO</v>
      </c>
      <c r="O76" s="1" t="str">
        <f t="shared" si="38"/>
        <v>NO</v>
      </c>
      <c r="P76" s="1" t="str">
        <f t="shared" si="39"/>
        <v>NO</v>
      </c>
      <c r="Q76" s="1" t="str">
        <f t="shared" si="40"/>
        <v>NO</v>
      </c>
      <c r="R76" s="1" t="str">
        <f t="shared" si="41"/>
        <v>NO</v>
      </c>
      <c r="S76">
        <v>864.8</v>
      </c>
      <c r="T76">
        <v>867.3</v>
      </c>
      <c r="U76">
        <v>846.6</v>
      </c>
      <c r="V76">
        <v>850.1</v>
      </c>
      <c r="W76">
        <v>-9.6999999999999318</v>
      </c>
      <c r="X76">
        <v>-1.1281693417073659</v>
      </c>
      <c r="Y76" s="1">
        <f t="shared" si="42"/>
        <v>-1.6998149861239513</v>
      </c>
      <c r="Z76" s="1">
        <f t="shared" si="43"/>
        <v>1.6998149861239513</v>
      </c>
      <c r="AA76" s="1">
        <f t="shared" si="44"/>
        <v>0.28908418131359853</v>
      </c>
      <c r="AB76" s="1">
        <f t="shared" si="45"/>
        <v>0.41171626867427363</v>
      </c>
      <c r="AC76" s="1" t="str">
        <f t="shared" si="46"/>
        <v>NO</v>
      </c>
      <c r="AD76" s="1" t="str">
        <f t="shared" si="47"/>
        <v>NO</v>
      </c>
      <c r="AE76" s="1" t="str">
        <f t="shared" si="48"/>
        <v>NO</v>
      </c>
      <c r="AF76" s="1" t="str">
        <f t="shared" si="49"/>
        <v>NO</v>
      </c>
      <c r="AG76" s="1" t="str">
        <f t="shared" si="50"/>
        <v>NO</v>
      </c>
      <c r="AH76" s="1" t="str">
        <f t="shared" si="51"/>
        <v>NO</v>
      </c>
      <c r="AI76">
        <v>870.45</v>
      </c>
      <c r="AJ76">
        <v>878</v>
      </c>
      <c r="AK76">
        <v>858.25</v>
      </c>
      <c r="AL76">
        <v>859.8</v>
      </c>
      <c r="AM76">
        <v>-6.3500000000000227</v>
      </c>
      <c r="AN76">
        <v>-0.73312936558333108</v>
      </c>
      <c r="AO76" s="1">
        <f t="shared" si="52"/>
        <v>-1.2235050835774703</v>
      </c>
      <c r="AP76" s="1">
        <f t="shared" si="53"/>
        <v>1.2235050835774703</v>
      </c>
      <c r="AQ76" s="1">
        <f t="shared" si="54"/>
        <v>0.86736745361594048</v>
      </c>
      <c r="AR76" s="1">
        <f t="shared" si="55"/>
        <v>0.18027448243777094</v>
      </c>
      <c r="AS76" t="str">
        <f t="shared" si="56"/>
        <v>NO</v>
      </c>
      <c r="AT76" t="str">
        <f t="shared" si="57"/>
        <v>NO</v>
      </c>
      <c r="AU76" t="str">
        <f t="shared" si="58"/>
        <v>NO</v>
      </c>
      <c r="AV76" t="str">
        <f t="shared" si="59"/>
        <v>NO</v>
      </c>
      <c r="AW76" t="str">
        <f t="shared" si="60"/>
        <v>NO</v>
      </c>
      <c r="AX76" t="str">
        <f t="shared" si="61"/>
        <v>NO</v>
      </c>
    </row>
    <row r="77" spans="1:50" x14ac:dyDescent="0.25">
      <c r="A77" t="s">
        <v>125</v>
      </c>
      <c r="B77">
        <v>392</v>
      </c>
      <c r="C77">
        <v>404</v>
      </c>
      <c r="D77">
        <v>382.5</v>
      </c>
      <c r="E77">
        <v>391.95</v>
      </c>
      <c r="F77">
        <v>0.25</v>
      </c>
      <c r="G77">
        <v>6.3824355374010724E-2</v>
      </c>
      <c r="H77" s="1">
        <f t="shared" si="31"/>
        <v>-1.2755102040819227E-2</v>
      </c>
      <c r="I77" s="1">
        <f t="shared" si="32"/>
        <v>1.2755102040819227E-2</v>
      </c>
      <c r="J77" s="1">
        <f t="shared" si="33"/>
        <v>3.0612244897959182</v>
      </c>
      <c r="K77" s="1">
        <f t="shared" si="34"/>
        <v>2.4110218140068858</v>
      </c>
      <c r="L77" s="1" t="str">
        <f t="shared" si="35"/>
        <v>NO</v>
      </c>
      <c r="M77" t="str">
        <f t="shared" si="36"/>
        <v>NO</v>
      </c>
      <c r="N77" t="str">
        <f t="shared" si="37"/>
        <v>NO</v>
      </c>
      <c r="O77" s="1" t="str">
        <f t="shared" si="38"/>
        <v>NO</v>
      </c>
      <c r="P77" s="1" t="str">
        <f t="shared" si="39"/>
        <v>YES</v>
      </c>
      <c r="Q77" s="1" t="str">
        <f t="shared" si="40"/>
        <v>NO</v>
      </c>
      <c r="R77" s="1" t="str">
        <f t="shared" si="41"/>
        <v>NO</v>
      </c>
      <c r="S77">
        <v>392</v>
      </c>
      <c r="T77">
        <v>394.4</v>
      </c>
      <c r="U77">
        <v>386</v>
      </c>
      <c r="V77">
        <v>391.7</v>
      </c>
      <c r="W77">
        <v>4.0500000000000114</v>
      </c>
      <c r="X77">
        <v>1.0447568683090449</v>
      </c>
      <c r="Y77" s="1">
        <f t="shared" si="42"/>
        <v>-7.6530612244900861E-2</v>
      </c>
      <c r="Z77" s="1">
        <f t="shared" si="43"/>
        <v>7.6530612244900861E-2</v>
      </c>
      <c r="AA77" s="1">
        <f t="shared" si="44"/>
        <v>0.6122448979591778</v>
      </c>
      <c r="AB77" s="1">
        <f t="shared" si="45"/>
        <v>1.4551953025274416</v>
      </c>
      <c r="AC77" s="1" t="str">
        <f t="shared" si="46"/>
        <v>NO</v>
      </c>
      <c r="AD77" s="1" t="str">
        <f t="shared" si="47"/>
        <v>NO</v>
      </c>
      <c r="AE77" s="1" t="str">
        <f t="shared" si="48"/>
        <v>NO</v>
      </c>
      <c r="AF77" s="1" t="str">
        <f t="shared" si="49"/>
        <v>NO</v>
      </c>
      <c r="AG77" s="1" t="str">
        <f t="shared" si="50"/>
        <v>NO</v>
      </c>
      <c r="AH77" s="1" t="str">
        <f t="shared" si="51"/>
        <v>NO</v>
      </c>
      <c r="AI77">
        <v>381.9</v>
      </c>
      <c r="AJ77">
        <v>390.5</v>
      </c>
      <c r="AK77">
        <v>361.5</v>
      </c>
      <c r="AL77">
        <v>387.65</v>
      </c>
      <c r="AM77">
        <v>7.4499999999999886</v>
      </c>
      <c r="AN77">
        <v>1.9594950026301921</v>
      </c>
      <c r="AO77" s="1">
        <f t="shared" si="52"/>
        <v>1.5056297460068082</v>
      </c>
      <c r="AP77" s="1">
        <f t="shared" si="53"/>
        <v>1.5056297460068082</v>
      </c>
      <c r="AQ77" s="1">
        <f t="shared" si="54"/>
        <v>0.7351992776989611</v>
      </c>
      <c r="AR77" s="1">
        <f t="shared" si="55"/>
        <v>5.3417124901806705</v>
      </c>
      <c r="AS77" t="str">
        <f t="shared" si="56"/>
        <v>NO</v>
      </c>
      <c r="AT77" t="str">
        <f t="shared" si="57"/>
        <v>NO</v>
      </c>
      <c r="AU77" t="str">
        <f t="shared" si="58"/>
        <v>NO</v>
      </c>
      <c r="AV77" t="str">
        <f t="shared" si="59"/>
        <v>NO</v>
      </c>
      <c r="AW77" t="str">
        <f t="shared" si="60"/>
        <v>NO</v>
      </c>
      <c r="AX77" t="str">
        <f t="shared" si="61"/>
        <v>NO</v>
      </c>
    </row>
    <row r="78" spans="1:50" x14ac:dyDescent="0.25">
      <c r="A78" t="s">
        <v>126</v>
      </c>
      <c r="B78">
        <v>188.1</v>
      </c>
      <c r="C78">
        <v>189.5</v>
      </c>
      <c r="D78">
        <v>185.2</v>
      </c>
      <c r="E78">
        <v>185.95</v>
      </c>
      <c r="F78">
        <v>-1.25</v>
      </c>
      <c r="G78">
        <v>-0.66773504273504281</v>
      </c>
      <c r="H78" s="1">
        <f t="shared" si="31"/>
        <v>-1.1430090377458828</v>
      </c>
      <c r="I78" s="1">
        <f t="shared" si="32"/>
        <v>1.1430090377458828</v>
      </c>
      <c r="J78" s="1">
        <f t="shared" si="33"/>
        <v>0.74428495481127366</v>
      </c>
      <c r="K78" s="1">
        <f t="shared" si="34"/>
        <v>0.40333422963162141</v>
      </c>
      <c r="L78" s="1" t="str">
        <f t="shared" si="35"/>
        <v>NO</v>
      </c>
      <c r="M78" t="str">
        <f t="shared" si="36"/>
        <v>NO</v>
      </c>
      <c r="N78" t="str">
        <f t="shared" si="37"/>
        <v>NO</v>
      </c>
      <c r="O78" s="1" t="str">
        <f t="shared" si="38"/>
        <v>NO</v>
      </c>
      <c r="P78" s="1" t="str">
        <f t="shared" si="39"/>
        <v>NO</v>
      </c>
      <c r="Q78" s="1" t="str">
        <f t="shared" si="40"/>
        <v>NO</v>
      </c>
      <c r="R78" s="1" t="str">
        <f t="shared" si="41"/>
        <v>NO</v>
      </c>
      <c r="S78">
        <v>190.3</v>
      </c>
      <c r="T78">
        <v>194.9</v>
      </c>
      <c r="U78">
        <v>186.3</v>
      </c>
      <c r="V78">
        <v>187.2</v>
      </c>
      <c r="W78">
        <v>-2.4000000000000061</v>
      </c>
      <c r="X78">
        <v>-1.26582278481013</v>
      </c>
      <c r="Y78" s="1">
        <f t="shared" si="42"/>
        <v>-1.6290068313189818</v>
      </c>
      <c r="Z78" s="1">
        <f t="shared" si="43"/>
        <v>1.6290068313189818</v>
      </c>
      <c r="AA78" s="1">
        <f t="shared" si="44"/>
        <v>2.4172359432475008</v>
      </c>
      <c r="AB78" s="1">
        <f t="shared" si="45"/>
        <v>0.48076923076921863</v>
      </c>
      <c r="AC78" s="1" t="str">
        <f t="shared" si="46"/>
        <v>NO</v>
      </c>
      <c r="AD78" s="1" t="str">
        <f t="shared" si="47"/>
        <v>NO</v>
      </c>
      <c r="AE78" s="1" t="str">
        <f t="shared" si="48"/>
        <v>NO</v>
      </c>
      <c r="AF78" s="1" t="str">
        <f t="shared" si="49"/>
        <v>NO</v>
      </c>
      <c r="AG78" s="1" t="str">
        <f t="shared" si="50"/>
        <v>NO</v>
      </c>
      <c r="AH78" s="1" t="str">
        <f t="shared" si="51"/>
        <v>NO</v>
      </c>
      <c r="AI78">
        <v>192.4</v>
      </c>
      <c r="AJ78">
        <v>194.8</v>
      </c>
      <c r="AK78">
        <v>188.1</v>
      </c>
      <c r="AL78">
        <v>189.6</v>
      </c>
      <c r="AM78">
        <v>-1.5</v>
      </c>
      <c r="AN78">
        <v>-0.78492935635792771</v>
      </c>
      <c r="AO78" s="1">
        <f t="shared" si="52"/>
        <v>-1.4553014553014612</v>
      </c>
      <c r="AP78" s="1">
        <f t="shared" si="53"/>
        <v>1.4553014553014612</v>
      </c>
      <c r="AQ78" s="1">
        <f t="shared" si="54"/>
        <v>1.2474012474012501</v>
      </c>
      <c r="AR78" s="1">
        <f t="shared" si="55"/>
        <v>0.79113924050632911</v>
      </c>
      <c r="AS78" t="str">
        <f t="shared" si="56"/>
        <v>NO</v>
      </c>
      <c r="AT78" t="str">
        <f t="shared" si="57"/>
        <v>NO</v>
      </c>
      <c r="AU78" t="str">
        <f t="shared" si="58"/>
        <v>NO</v>
      </c>
      <c r="AV78" t="str">
        <f t="shared" si="59"/>
        <v>NO</v>
      </c>
      <c r="AW78" t="str">
        <f t="shared" si="60"/>
        <v>NO</v>
      </c>
      <c r="AX78" t="str">
        <f t="shared" si="61"/>
        <v>YES</v>
      </c>
    </row>
    <row r="79" spans="1:50" x14ac:dyDescent="0.25">
      <c r="A79" t="s">
        <v>127</v>
      </c>
      <c r="B79">
        <v>234.75</v>
      </c>
      <c r="C79">
        <v>235.45</v>
      </c>
      <c r="D79">
        <v>222.5</v>
      </c>
      <c r="E79">
        <v>223.65</v>
      </c>
      <c r="F79">
        <v>-10.25</v>
      </c>
      <c r="G79">
        <v>-4.3822146216331763</v>
      </c>
      <c r="H79" s="1">
        <f t="shared" si="31"/>
        <v>-4.7284345047923297</v>
      </c>
      <c r="I79" s="1">
        <f t="shared" si="32"/>
        <v>4.7284345047923297</v>
      </c>
      <c r="J79" s="1">
        <f t="shared" si="33"/>
        <v>0.29818956336527735</v>
      </c>
      <c r="K79" s="1">
        <f t="shared" si="34"/>
        <v>0.51419628884417867</v>
      </c>
      <c r="L79" s="1" t="str">
        <f t="shared" si="35"/>
        <v>NO</v>
      </c>
      <c r="M79" t="str">
        <f t="shared" si="36"/>
        <v>NO</v>
      </c>
      <c r="N79" t="str">
        <f t="shared" si="37"/>
        <v>NO</v>
      </c>
      <c r="O79" s="1" t="str">
        <f t="shared" si="38"/>
        <v>NO</v>
      </c>
      <c r="P79" s="1" t="str">
        <f t="shared" si="39"/>
        <v>NO</v>
      </c>
      <c r="Q79" s="1" t="str">
        <f t="shared" si="40"/>
        <v>NO</v>
      </c>
      <c r="R79" s="1" t="str">
        <f t="shared" si="41"/>
        <v>NO</v>
      </c>
      <c r="S79">
        <v>238</v>
      </c>
      <c r="T79">
        <v>240.45</v>
      </c>
      <c r="U79">
        <v>231.5</v>
      </c>
      <c r="V79">
        <v>233.9</v>
      </c>
      <c r="W79">
        <v>-1.1500000000000059</v>
      </c>
      <c r="X79">
        <v>-0.48925760476494601</v>
      </c>
      <c r="Y79" s="1">
        <f t="shared" si="42"/>
        <v>-1.7226890756302498</v>
      </c>
      <c r="Z79" s="1">
        <f t="shared" si="43"/>
        <v>1.7226890756302498</v>
      </c>
      <c r="AA79" s="1">
        <f t="shared" si="44"/>
        <v>1.0294117647058776</v>
      </c>
      <c r="AB79" s="1">
        <f t="shared" si="45"/>
        <v>1.0260795211628926</v>
      </c>
      <c r="AC79" s="1" t="str">
        <f t="shared" si="46"/>
        <v>NO</v>
      </c>
      <c r="AD79" s="1" t="str">
        <f t="shared" si="47"/>
        <v>NO</v>
      </c>
      <c r="AE79" s="1" t="str">
        <f t="shared" si="48"/>
        <v>NO</v>
      </c>
      <c r="AF79" s="1" t="str">
        <f t="shared" si="49"/>
        <v>NO</v>
      </c>
      <c r="AG79" s="1" t="str">
        <f t="shared" si="50"/>
        <v>NO</v>
      </c>
      <c r="AH79" s="1" t="str">
        <f t="shared" si="51"/>
        <v>NO</v>
      </c>
      <c r="AI79">
        <v>227.5</v>
      </c>
      <c r="AJ79">
        <v>236</v>
      </c>
      <c r="AK79">
        <v>224.65</v>
      </c>
      <c r="AL79">
        <v>235.05</v>
      </c>
      <c r="AM79">
        <v>10.80000000000001</v>
      </c>
      <c r="AN79">
        <v>4.8160535117056913</v>
      </c>
      <c r="AO79" s="1">
        <f t="shared" si="52"/>
        <v>3.3186813186813233</v>
      </c>
      <c r="AP79" s="1">
        <f t="shared" si="53"/>
        <v>3.3186813186813233</v>
      </c>
      <c r="AQ79" s="1">
        <f t="shared" si="54"/>
        <v>0.40416932567538333</v>
      </c>
      <c r="AR79" s="1">
        <f t="shared" si="55"/>
        <v>1.2527472527472503</v>
      </c>
      <c r="AS79" t="str">
        <f t="shared" si="56"/>
        <v>NO</v>
      </c>
      <c r="AT79" t="str">
        <f t="shared" si="57"/>
        <v>NO</v>
      </c>
      <c r="AU79" t="str">
        <f t="shared" si="58"/>
        <v>NO</v>
      </c>
      <c r="AV79" t="str">
        <f t="shared" si="59"/>
        <v>NO</v>
      </c>
      <c r="AW79" t="str">
        <f t="shared" si="60"/>
        <v>NO</v>
      </c>
      <c r="AX79" t="str">
        <f t="shared" si="61"/>
        <v>NO</v>
      </c>
    </row>
    <row r="80" spans="1:50" x14ac:dyDescent="0.25">
      <c r="A80" t="s">
        <v>128</v>
      </c>
      <c r="B80">
        <v>72.400000000000006</v>
      </c>
      <c r="C80">
        <v>73.150000000000006</v>
      </c>
      <c r="D80">
        <v>72.05</v>
      </c>
      <c r="E80">
        <v>72.8</v>
      </c>
      <c r="F80">
        <v>0.25</v>
      </c>
      <c r="G80">
        <v>0.34458993797381121</v>
      </c>
      <c r="H80" s="1">
        <f t="shared" si="31"/>
        <v>0.55248618784529202</v>
      </c>
      <c r="I80" s="1">
        <f t="shared" si="32"/>
        <v>0.55248618784529202</v>
      </c>
      <c r="J80" s="1">
        <f t="shared" si="33"/>
        <v>0.48076923076924249</v>
      </c>
      <c r="K80" s="1">
        <f t="shared" si="34"/>
        <v>0.48342541436465264</v>
      </c>
      <c r="L80" s="1" t="str">
        <f t="shared" si="35"/>
        <v>NO</v>
      </c>
      <c r="M80" t="str">
        <f t="shared" si="36"/>
        <v>NO</v>
      </c>
      <c r="N80" t="str">
        <f t="shared" si="37"/>
        <v>NO</v>
      </c>
      <c r="O80" s="1" t="str">
        <f t="shared" si="38"/>
        <v>NO</v>
      </c>
      <c r="P80" s="1" t="str">
        <f t="shared" si="39"/>
        <v>NO</v>
      </c>
      <c r="Q80" s="1" t="str">
        <f t="shared" si="40"/>
        <v>NO</v>
      </c>
      <c r="R80" s="1" t="str">
        <f t="shared" si="41"/>
        <v>NO</v>
      </c>
      <c r="S80">
        <v>71.7</v>
      </c>
      <c r="T80">
        <v>72.75</v>
      </c>
      <c r="U80">
        <v>71.400000000000006</v>
      </c>
      <c r="V80">
        <v>72.55</v>
      </c>
      <c r="W80">
        <v>1.3499999999999941</v>
      </c>
      <c r="X80">
        <v>1.896067415730329</v>
      </c>
      <c r="Y80" s="1">
        <f t="shared" si="42"/>
        <v>1.185495118549504</v>
      </c>
      <c r="Z80" s="1">
        <f t="shared" si="43"/>
        <v>1.185495118549504</v>
      </c>
      <c r="AA80" s="1">
        <f t="shared" si="44"/>
        <v>0.2756719503790529</v>
      </c>
      <c r="AB80" s="1">
        <f t="shared" si="45"/>
        <v>0.41841004184100022</v>
      </c>
      <c r="AC80" s="1" t="str">
        <f t="shared" si="46"/>
        <v>NO</v>
      </c>
      <c r="AD80" s="1" t="str">
        <f t="shared" si="47"/>
        <v>NO</v>
      </c>
      <c r="AE80" s="1" t="str">
        <f t="shared" si="48"/>
        <v>NO</v>
      </c>
      <c r="AF80" s="1" t="str">
        <f t="shared" si="49"/>
        <v>NO</v>
      </c>
      <c r="AG80" s="1" t="str">
        <f t="shared" si="50"/>
        <v>NO</v>
      </c>
      <c r="AH80" s="1" t="str">
        <f t="shared" si="51"/>
        <v>NO</v>
      </c>
      <c r="AI80">
        <v>71.75</v>
      </c>
      <c r="AJ80">
        <v>72.099999999999994</v>
      </c>
      <c r="AK80">
        <v>70.3</v>
      </c>
      <c r="AL80">
        <v>71.2</v>
      </c>
      <c r="AM80">
        <v>0</v>
      </c>
      <c r="AN80">
        <v>0</v>
      </c>
      <c r="AO80" s="1">
        <f t="shared" si="52"/>
        <v>-0.76655052264807966</v>
      </c>
      <c r="AP80" s="1">
        <f t="shared" si="53"/>
        <v>0.76655052264807966</v>
      </c>
      <c r="AQ80" s="1">
        <f t="shared" si="54"/>
        <v>0.48780487804877259</v>
      </c>
      <c r="AR80" s="1">
        <f t="shared" si="55"/>
        <v>1.2640449438202326</v>
      </c>
      <c r="AS80" t="str">
        <f t="shared" si="56"/>
        <v>NO</v>
      </c>
      <c r="AT80" t="str">
        <f t="shared" si="57"/>
        <v>NO</v>
      </c>
      <c r="AU80" t="str">
        <f t="shared" si="58"/>
        <v>NO</v>
      </c>
      <c r="AV80" t="str">
        <f t="shared" si="59"/>
        <v>NO</v>
      </c>
      <c r="AW80" t="str">
        <f t="shared" si="60"/>
        <v>NO</v>
      </c>
      <c r="AX80" t="str">
        <f t="shared" si="61"/>
        <v>NO</v>
      </c>
    </row>
    <row r="81" spans="1:50" x14ac:dyDescent="0.25">
      <c r="A81" t="s">
        <v>129</v>
      </c>
      <c r="B81">
        <v>547.20000000000005</v>
      </c>
      <c r="C81">
        <v>555.04999999999995</v>
      </c>
      <c r="D81">
        <v>547</v>
      </c>
      <c r="E81">
        <v>552.85</v>
      </c>
      <c r="F81">
        <v>7.9500000000000446</v>
      </c>
      <c r="G81">
        <v>1.458983299688025</v>
      </c>
      <c r="H81" s="1">
        <f t="shared" si="31"/>
        <v>1.0325292397660775</v>
      </c>
      <c r="I81" s="1">
        <f t="shared" si="32"/>
        <v>1.0325292397660775</v>
      </c>
      <c r="J81" s="1">
        <f t="shared" si="33"/>
        <v>0.39793795785474029</v>
      </c>
      <c r="K81" s="1">
        <f t="shared" si="34"/>
        <v>3.6549707602347492E-2</v>
      </c>
      <c r="L81" s="1" t="str">
        <f t="shared" si="35"/>
        <v>NO</v>
      </c>
      <c r="M81" t="str">
        <f t="shared" si="36"/>
        <v>NO</v>
      </c>
      <c r="N81" t="str">
        <f t="shared" si="37"/>
        <v>NO</v>
      </c>
      <c r="O81" s="1" t="str">
        <f t="shared" si="38"/>
        <v>NO</v>
      </c>
      <c r="P81" s="1" t="str">
        <f t="shared" si="39"/>
        <v>NO</v>
      </c>
      <c r="Q81" s="1" t="str">
        <f t="shared" si="40"/>
        <v>NO</v>
      </c>
      <c r="R81" s="1" t="str">
        <f t="shared" si="41"/>
        <v>NO</v>
      </c>
      <c r="S81">
        <v>555</v>
      </c>
      <c r="T81">
        <v>562.45000000000005</v>
      </c>
      <c r="U81">
        <v>541.20000000000005</v>
      </c>
      <c r="V81">
        <v>544.9</v>
      </c>
      <c r="W81">
        <v>-6.8999999999999773</v>
      </c>
      <c r="X81">
        <v>-1.2504530627038739</v>
      </c>
      <c r="Y81" s="1">
        <f t="shared" si="42"/>
        <v>-1.8198198198198239</v>
      </c>
      <c r="Z81" s="1">
        <f t="shared" si="43"/>
        <v>1.8198198198198239</v>
      </c>
      <c r="AA81" s="1">
        <f t="shared" si="44"/>
        <v>1.3423423423423504</v>
      </c>
      <c r="AB81" s="1">
        <f t="shared" si="45"/>
        <v>0.67902367406862396</v>
      </c>
      <c r="AC81" s="1" t="str">
        <f t="shared" si="46"/>
        <v>NO</v>
      </c>
      <c r="AD81" s="1" t="str">
        <f t="shared" si="47"/>
        <v>NO</v>
      </c>
      <c r="AE81" s="1" t="str">
        <f t="shared" si="48"/>
        <v>NO</v>
      </c>
      <c r="AF81" s="1" t="str">
        <f t="shared" si="49"/>
        <v>NO</v>
      </c>
      <c r="AG81" s="1" t="str">
        <f t="shared" si="50"/>
        <v>NO</v>
      </c>
      <c r="AH81" s="1" t="str">
        <f t="shared" si="51"/>
        <v>NO</v>
      </c>
      <c r="AI81">
        <v>554.9</v>
      </c>
      <c r="AJ81">
        <v>554.9</v>
      </c>
      <c r="AK81">
        <v>545.35</v>
      </c>
      <c r="AL81">
        <v>551.79999999999995</v>
      </c>
      <c r="AM81">
        <v>3.75</v>
      </c>
      <c r="AN81">
        <v>0.68424413830854858</v>
      </c>
      <c r="AO81" s="1">
        <f t="shared" si="52"/>
        <v>-0.55865921787709905</v>
      </c>
      <c r="AP81" s="1">
        <f t="shared" si="53"/>
        <v>0.55865921787709905</v>
      </c>
      <c r="AQ81" s="1">
        <f t="shared" si="54"/>
        <v>0</v>
      </c>
      <c r="AR81" s="1">
        <f t="shared" si="55"/>
        <v>1.1689017760057869</v>
      </c>
      <c r="AS81" t="str">
        <f t="shared" si="56"/>
        <v>NO</v>
      </c>
      <c r="AT81" t="str">
        <f t="shared" si="57"/>
        <v>NO</v>
      </c>
      <c r="AU81" t="str">
        <f t="shared" si="58"/>
        <v>NO</v>
      </c>
      <c r="AV81" t="str">
        <f t="shared" si="59"/>
        <v>NO</v>
      </c>
      <c r="AW81" t="str">
        <f t="shared" si="60"/>
        <v>NO</v>
      </c>
      <c r="AX81" t="str">
        <f t="shared" si="61"/>
        <v>NO</v>
      </c>
    </row>
    <row r="82" spans="1:50" x14ac:dyDescent="0.25">
      <c r="A82" t="s">
        <v>130</v>
      </c>
      <c r="B82">
        <v>315.89999999999998</v>
      </c>
      <c r="C82">
        <v>316.8</v>
      </c>
      <c r="D82">
        <v>312.5</v>
      </c>
      <c r="E82">
        <v>314.55</v>
      </c>
      <c r="F82">
        <v>0.1999999999999886</v>
      </c>
      <c r="G82">
        <v>6.3623349769361737E-2</v>
      </c>
      <c r="H82" s="1">
        <f t="shared" si="31"/>
        <v>-0.42735042735041656</v>
      </c>
      <c r="I82" s="1">
        <f t="shared" si="32"/>
        <v>0.42735042735041656</v>
      </c>
      <c r="J82" s="1">
        <f t="shared" si="33"/>
        <v>0.28490028490029573</v>
      </c>
      <c r="K82" s="1">
        <f t="shared" si="34"/>
        <v>0.65172468605945355</v>
      </c>
      <c r="L82" s="1" t="str">
        <f t="shared" si="35"/>
        <v>NO</v>
      </c>
      <c r="M82" t="str">
        <f t="shared" si="36"/>
        <v>NO</v>
      </c>
      <c r="N82" t="str">
        <f t="shared" si="37"/>
        <v>NO</v>
      </c>
      <c r="O82" s="1" t="str">
        <f t="shared" si="38"/>
        <v>NO</v>
      </c>
      <c r="P82" s="1" t="str">
        <f t="shared" si="39"/>
        <v>NO</v>
      </c>
      <c r="Q82" s="1" t="str">
        <f t="shared" si="40"/>
        <v>NO</v>
      </c>
      <c r="R82" s="1" t="str">
        <f t="shared" si="41"/>
        <v>NO</v>
      </c>
      <c r="S82">
        <v>316.05</v>
      </c>
      <c r="T82">
        <v>323.75</v>
      </c>
      <c r="U82">
        <v>312.89999999999998</v>
      </c>
      <c r="V82">
        <v>314.35000000000002</v>
      </c>
      <c r="W82">
        <v>0.25</v>
      </c>
      <c r="X82">
        <v>7.9592486469277288E-2</v>
      </c>
      <c r="Y82" s="1">
        <f t="shared" si="42"/>
        <v>-0.53788957443442131</v>
      </c>
      <c r="Z82" s="1">
        <f t="shared" si="43"/>
        <v>0.53788957443442131</v>
      </c>
      <c r="AA82" s="1">
        <f t="shared" si="44"/>
        <v>2.436323366555921</v>
      </c>
      <c r="AB82" s="1">
        <f t="shared" si="45"/>
        <v>0.46126928582791327</v>
      </c>
      <c r="AC82" s="1" t="str">
        <f t="shared" si="46"/>
        <v>NO</v>
      </c>
      <c r="AD82" s="1" t="str">
        <f t="shared" si="47"/>
        <v>NO</v>
      </c>
      <c r="AE82" s="1" t="str">
        <f t="shared" si="48"/>
        <v>NO</v>
      </c>
      <c r="AF82" s="1" t="str">
        <f t="shared" si="49"/>
        <v>NO</v>
      </c>
      <c r="AG82" s="1" t="str">
        <f t="shared" si="50"/>
        <v>NO</v>
      </c>
      <c r="AH82" s="1" t="str">
        <f t="shared" si="51"/>
        <v>NO</v>
      </c>
      <c r="AI82">
        <v>315</v>
      </c>
      <c r="AJ82">
        <v>319.7</v>
      </c>
      <c r="AK82">
        <v>311.05</v>
      </c>
      <c r="AL82">
        <v>314.10000000000002</v>
      </c>
      <c r="AM82">
        <v>-9.9999999999965894E-2</v>
      </c>
      <c r="AN82">
        <v>-3.1826861871408617E-2</v>
      </c>
      <c r="AO82" s="1">
        <f t="shared" si="52"/>
        <v>-0.28571428571427854</v>
      </c>
      <c r="AP82" s="1">
        <f t="shared" si="53"/>
        <v>0.28571428571427854</v>
      </c>
      <c r="AQ82" s="1">
        <f t="shared" si="54"/>
        <v>1.4920634920634885</v>
      </c>
      <c r="AR82" s="1">
        <f t="shared" si="55"/>
        <v>0.97102833492518659</v>
      </c>
      <c r="AS82" t="str">
        <f t="shared" si="56"/>
        <v>NO</v>
      </c>
      <c r="AT82" t="str">
        <f t="shared" si="57"/>
        <v>NO</v>
      </c>
      <c r="AU82" t="str">
        <f t="shared" si="58"/>
        <v>NO</v>
      </c>
      <c r="AV82" t="str">
        <f t="shared" si="59"/>
        <v>NO</v>
      </c>
      <c r="AW82" t="str">
        <f t="shared" si="60"/>
        <v>NO</v>
      </c>
      <c r="AX82" t="str">
        <f t="shared" si="61"/>
        <v>NO</v>
      </c>
    </row>
    <row r="83" spans="1:50" x14ac:dyDescent="0.25">
      <c r="A83" t="s">
        <v>131</v>
      </c>
      <c r="B83">
        <v>512.9</v>
      </c>
      <c r="C83">
        <v>512.9</v>
      </c>
      <c r="D83">
        <v>492.5</v>
      </c>
      <c r="E83">
        <v>503.1</v>
      </c>
      <c r="F83">
        <v>-4.0999999999999659</v>
      </c>
      <c r="G83">
        <v>-0.8083596214510973</v>
      </c>
      <c r="H83" s="1">
        <f t="shared" si="31"/>
        <v>-1.9107038409046508</v>
      </c>
      <c r="I83" s="1">
        <f t="shared" si="32"/>
        <v>1.9107038409046508</v>
      </c>
      <c r="J83" s="1">
        <f t="shared" si="33"/>
        <v>0</v>
      </c>
      <c r="K83" s="1">
        <f t="shared" si="34"/>
        <v>2.1069369906579252</v>
      </c>
      <c r="L83" s="1" t="str">
        <f t="shared" si="35"/>
        <v>NO</v>
      </c>
      <c r="M83" t="str">
        <f t="shared" si="36"/>
        <v>NO</v>
      </c>
      <c r="N83" t="str">
        <f t="shared" si="37"/>
        <v>NO</v>
      </c>
      <c r="O83" s="1" t="str">
        <f t="shared" si="38"/>
        <v>NO</v>
      </c>
      <c r="P83" s="1" t="str">
        <f t="shared" si="39"/>
        <v>NO</v>
      </c>
      <c r="Q83" s="1" t="str">
        <f t="shared" si="40"/>
        <v>NO</v>
      </c>
      <c r="R83" s="1" t="str">
        <f t="shared" si="41"/>
        <v>NO</v>
      </c>
      <c r="S83">
        <v>497.5</v>
      </c>
      <c r="T83">
        <v>509.9</v>
      </c>
      <c r="U83">
        <v>490</v>
      </c>
      <c r="V83">
        <v>507.2</v>
      </c>
      <c r="W83">
        <v>17.199999999999989</v>
      </c>
      <c r="X83">
        <v>3.5102040816326512</v>
      </c>
      <c r="Y83" s="1">
        <f t="shared" si="42"/>
        <v>1.9497487437185907</v>
      </c>
      <c r="Z83" s="1">
        <f t="shared" si="43"/>
        <v>1.9497487437185907</v>
      </c>
      <c r="AA83" s="1">
        <f t="shared" si="44"/>
        <v>0.53233438485804185</v>
      </c>
      <c r="AB83" s="1">
        <f t="shared" si="45"/>
        <v>1.5075376884422109</v>
      </c>
      <c r="AC83" s="1" t="str">
        <f t="shared" si="46"/>
        <v>NO</v>
      </c>
      <c r="AD83" s="1" t="str">
        <f t="shared" si="47"/>
        <v>NO</v>
      </c>
      <c r="AE83" s="1" t="str">
        <f t="shared" si="48"/>
        <v>NO</v>
      </c>
      <c r="AF83" s="1" t="str">
        <f t="shared" si="49"/>
        <v>NO</v>
      </c>
      <c r="AG83" s="1" t="str">
        <f t="shared" si="50"/>
        <v>NO</v>
      </c>
      <c r="AH83" s="1" t="str">
        <f t="shared" si="51"/>
        <v>NO</v>
      </c>
      <c r="AI83">
        <v>489.8</v>
      </c>
      <c r="AJ83">
        <v>504.9</v>
      </c>
      <c r="AK83">
        <v>483.35</v>
      </c>
      <c r="AL83">
        <v>490</v>
      </c>
      <c r="AM83">
        <v>16.25</v>
      </c>
      <c r="AN83">
        <v>3.4300791556728232</v>
      </c>
      <c r="AO83" s="1">
        <f t="shared" si="52"/>
        <v>4.0832993058388854E-2</v>
      </c>
      <c r="AP83" s="1">
        <f t="shared" si="53"/>
        <v>4.0832993058388854E-2</v>
      </c>
      <c r="AQ83" s="1">
        <f t="shared" si="54"/>
        <v>3.0408163265306078</v>
      </c>
      <c r="AR83" s="1">
        <f t="shared" si="55"/>
        <v>1.3168640261331133</v>
      </c>
      <c r="AS83" t="str">
        <f t="shared" si="56"/>
        <v>NO</v>
      </c>
      <c r="AT83" t="str">
        <f t="shared" si="57"/>
        <v>NO</v>
      </c>
      <c r="AU83" t="str">
        <f t="shared" si="58"/>
        <v>NO</v>
      </c>
      <c r="AV83" t="str">
        <f t="shared" si="59"/>
        <v>NO</v>
      </c>
      <c r="AW83" t="str">
        <f t="shared" si="60"/>
        <v>NO</v>
      </c>
      <c r="AX83" t="str">
        <f t="shared" si="61"/>
        <v>NO</v>
      </c>
    </row>
    <row r="84" spans="1:50" x14ac:dyDescent="0.25">
      <c r="A84" t="s">
        <v>132</v>
      </c>
      <c r="B84">
        <v>43.6</v>
      </c>
      <c r="C84">
        <v>44.4</v>
      </c>
      <c r="D84">
        <v>43.3</v>
      </c>
      <c r="E84">
        <v>43.95</v>
      </c>
      <c r="F84">
        <v>0.30000000000000432</v>
      </c>
      <c r="G84">
        <v>0.68728522336770737</v>
      </c>
      <c r="H84" s="1">
        <f t="shared" si="31"/>
        <v>0.80275229357798483</v>
      </c>
      <c r="I84" s="1">
        <f t="shared" si="32"/>
        <v>0.80275229357798483</v>
      </c>
      <c r="J84" s="1">
        <f t="shared" si="33"/>
        <v>1.0238907849829255</v>
      </c>
      <c r="K84" s="1">
        <f t="shared" si="34"/>
        <v>0.6880733944954226</v>
      </c>
      <c r="L84" s="1" t="str">
        <f t="shared" si="35"/>
        <v>NO</v>
      </c>
      <c r="M84" t="str">
        <f t="shared" si="36"/>
        <v>NO</v>
      </c>
      <c r="N84" t="str">
        <f t="shared" si="37"/>
        <v>NO</v>
      </c>
      <c r="O84" s="1" t="str">
        <f t="shared" si="38"/>
        <v>NO</v>
      </c>
      <c r="P84" s="1" t="str">
        <f t="shared" si="39"/>
        <v>NO</v>
      </c>
      <c r="Q84" s="1" t="str">
        <f t="shared" si="40"/>
        <v>NO</v>
      </c>
      <c r="R84" s="1" t="str">
        <f t="shared" si="41"/>
        <v>NO</v>
      </c>
      <c r="S84">
        <v>44.75</v>
      </c>
      <c r="T84">
        <v>45.25</v>
      </c>
      <c r="U84">
        <v>43.4</v>
      </c>
      <c r="V84">
        <v>43.65</v>
      </c>
      <c r="W84">
        <v>-0.75</v>
      </c>
      <c r="X84">
        <v>-1.689189189189189</v>
      </c>
      <c r="Y84" s="1">
        <f t="shared" si="42"/>
        <v>-2.4581005586592211</v>
      </c>
      <c r="Z84" s="1">
        <f t="shared" si="43"/>
        <v>2.4581005586592211</v>
      </c>
      <c r="AA84" s="1">
        <f t="shared" si="44"/>
        <v>1.1173184357541899</v>
      </c>
      <c r="AB84" s="1">
        <f t="shared" si="45"/>
        <v>0.57273768613974807</v>
      </c>
      <c r="AC84" s="1" t="str">
        <f t="shared" si="46"/>
        <v>NO</v>
      </c>
      <c r="AD84" s="1" t="str">
        <f t="shared" si="47"/>
        <v>NO</v>
      </c>
      <c r="AE84" s="1" t="str">
        <f t="shared" si="48"/>
        <v>NO</v>
      </c>
      <c r="AF84" s="1" t="str">
        <f t="shared" si="49"/>
        <v>NO</v>
      </c>
      <c r="AG84" s="1" t="str">
        <f t="shared" si="50"/>
        <v>NO</v>
      </c>
      <c r="AH84" s="1" t="str">
        <f t="shared" si="51"/>
        <v>NO</v>
      </c>
      <c r="AI84">
        <v>44.3</v>
      </c>
      <c r="AJ84">
        <v>45.05</v>
      </c>
      <c r="AK84">
        <v>43.55</v>
      </c>
      <c r="AL84">
        <v>44.4</v>
      </c>
      <c r="AM84">
        <v>0.14999999999999861</v>
      </c>
      <c r="AN84">
        <v>0.33898305084745439</v>
      </c>
      <c r="AO84" s="1">
        <f t="shared" si="52"/>
        <v>0.22573363431151566</v>
      </c>
      <c r="AP84" s="1">
        <f t="shared" si="53"/>
        <v>0.22573363431151566</v>
      </c>
      <c r="AQ84" s="1">
        <f t="shared" si="54"/>
        <v>1.4639639639639608</v>
      </c>
      <c r="AR84" s="1">
        <f t="shared" si="55"/>
        <v>1.6930022573363432</v>
      </c>
      <c r="AS84" t="str">
        <f t="shared" si="56"/>
        <v>NO</v>
      </c>
      <c r="AT84" t="str">
        <f t="shared" si="57"/>
        <v>NO</v>
      </c>
      <c r="AU84" t="str">
        <f t="shared" si="58"/>
        <v>NO</v>
      </c>
      <c r="AV84" t="str">
        <f t="shared" si="59"/>
        <v>NO</v>
      </c>
      <c r="AW84" t="str">
        <f t="shared" si="60"/>
        <v>NO</v>
      </c>
      <c r="AX84" t="str">
        <f t="shared" si="61"/>
        <v>NO</v>
      </c>
    </row>
    <row r="85" spans="1:50" x14ac:dyDescent="0.25">
      <c r="A85" t="s">
        <v>133</v>
      </c>
      <c r="B85">
        <v>200.95</v>
      </c>
      <c r="C85">
        <v>201.95</v>
      </c>
      <c r="D85">
        <v>198.2</v>
      </c>
      <c r="E85">
        <v>198.75</v>
      </c>
      <c r="F85">
        <v>-2.1999999999999891</v>
      </c>
      <c r="G85">
        <v>-1.094799701418258</v>
      </c>
      <c r="H85" s="1">
        <f t="shared" si="31"/>
        <v>-1.0947997014182576</v>
      </c>
      <c r="I85" s="1">
        <f t="shared" si="32"/>
        <v>1.0947997014182576</v>
      </c>
      <c r="J85" s="1">
        <f t="shared" si="33"/>
        <v>0.49763622791739243</v>
      </c>
      <c r="K85" s="1">
        <f t="shared" si="34"/>
        <v>0.27672955974843338</v>
      </c>
      <c r="L85" s="1" t="str">
        <f t="shared" si="35"/>
        <v>NO</v>
      </c>
      <c r="M85" t="str">
        <f t="shared" si="36"/>
        <v>NO</v>
      </c>
      <c r="N85" t="str">
        <f t="shared" si="37"/>
        <v>NO</v>
      </c>
      <c r="O85" s="1" t="str">
        <f t="shared" si="38"/>
        <v>NO</v>
      </c>
      <c r="P85" s="1" t="str">
        <f t="shared" si="39"/>
        <v>NO</v>
      </c>
      <c r="Q85" s="1" t="str">
        <f t="shared" si="40"/>
        <v>NO</v>
      </c>
      <c r="R85" s="1" t="str">
        <f t="shared" si="41"/>
        <v>NO</v>
      </c>
      <c r="S85">
        <v>200</v>
      </c>
      <c r="T85">
        <v>203.85</v>
      </c>
      <c r="U85">
        <v>198</v>
      </c>
      <c r="V85">
        <v>200.95</v>
      </c>
      <c r="W85">
        <v>4.0499999999999829</v>
      </c>
      <c r="X85">
        <v>2.056881665820204</v>
      </c>
      <c r="Y85" s="1">
        <f t="shared" si="42"/>
        <v>0.47499999999999437</v>
      </c>
      <c r="Z85" s="1">
        <f t="shared" si="43"/>
        <v>0.47499999999999437</v>
      </c>
      <c r="AA85" s="1">
        <f t="shared" si="44"/>
        <v>1.4431450609604408</v>
      </c>
      <c r="AB85" s="1">
        <f t="shared" si="45"/>
        <v>1</v>
      </c>
      <c r="AC85" s="1" t="str">
        <f t="shared" si="46"/>
        <v>NO</v>
      </c>
      <c r="AD85" s="1" t="str">
        <f t="shared" si="47"/>
        <v>NO</v>
      </c>
      <c r="AE85" s="1" t="str">
        <f t="shared" si="48"/>
        <v>NO</v>
      </c>
      <c r="AF85" s="1" t="str">
        <f t="shared" si="49"/>
        <v>NO</v>
      </c>
      <c r="AG85" s="1" t="str">
        <f t="shared" si="50"/>
        <v>NO</v>
      </c>
      <c r="AH85" s="1" t="str">
        <f t="shared" si="51"/>
        <v>NO</v>
      </c>
      <c r="AI85">
        <v>193.9</v>
      </c>
      <c r="AJ85">
        <v>198.5</v>
      </c>
      <c r="AK85">
        <v>189.6</v>
      </c>
      <c r="AL85">
        <v>196.9</v>
      </c>
      <c r="AM85">
        <v>4.6500000000000057</v>
      </c>
      <c r="AN85">
        <v>2.418725617685308</v>
      </c>
      <c r="AO85" s="1">
        <f t="shared" si="52"/>
        <v>1.5471892728210417</v>
      </c>
      <c r="AP85" s="1">
        <f t="shared" si="53"/>
        <v>1.5471892728210417</v>
      </c>
      <c r="AQ85" s="1">
        <f t="shared" si="54"/>
        <v>0.81259522600304435</v>
      </c>
      <c r="AR85" s="1">
        <f t="shared" si="55"/>
        <v>2.2176379577101657</v>
      </c>
      <c r="AS85" t="str">
        <f t="shared" si="56"/>
        <v>NO</v>
      </c>
      <c r="AT85" t="str">
        <f t="shared" si="57"/>
        <v>NO</v>
      </c>
      <c r="AU85" t="str">
        <f t="shared" si="58"/>
        <v>NO</v>
      </c>
      <c r="AV85" t="str">
        <f t="shared" si="59"/>
        <v>NO</v>
      </c>
      <c r="AW85" t="str">
        <f t="shared" si="60"/>
        <v>NO</v>
      </c>
      <c r="AX85" t="str">
        <f t="shared" si="61"/>
        <v>NO</v>
      </c>
    </row>
    <row r="86" spans="1:50" x14ac:dyDescent="0.25">
      <c r="A86" t="s">
        <v>134</v>
      </c>
      <c r="B86">
        <v>95</v>
      </c>
      <c r="C86">
        <v>96.35</v>
      </c>
      <c r="D86">
        <v>91.8</v>
      </c>
      <c r="E86">
        <v>92.65</v>
      </c>
      <c r="F86">
        <v>-2.5</v>
      </c>
      <c r="G86">
        <v>-2.627430373095113</v>
      </c>
      <c r="H86" s="1">
        <f t="shared" si="31"/>
        <v>-2.4736842105263097</v>
      </c>
      <c r="I86" s="1">
        <f t="shared" si="32"/>
        <v>2.4736842105263097</v>
      </c>
      <c r="J86" s="1">
        <f t="shared" si="33"/>
        <v>1.4210526315789413</v>
      </c>
      <c r="K86" s="1">
        <f t="shared" si="34"/>
        <v>0.9174311926605595</v>
      </c>
      <c r="L86" s="1" t="str">
        <f t="shared" si="35"/>
        <v>NO</v>
      </c>
      <c r="M86" t="str">
        <f t="shared" si="36"/>
        <v>NO</v>
      </c>
      <c r="N86" t="str">
        <f t="shared" si="37"/>
        <v>NO</v>
      </c>
      <c r="O86" s="1" t="str">
        <f t="shared" si="38"/>
        <v>NO</v>
      </c>
      <c r="P86" s="1" t="str">
        <f t="shared" si="39"/>
        <v>NO</v>
      </c>
      <c r="Q86" s="1" t="str">
        <f t="shared" si="40"/>
        <v>NO</v>
      </c>
      <c r="R86" s="1" t="str">
        <f t="shared" si="41"/>
        <v>NO</v>
      </c>
      <c r="S86">
        <v>93</v>
      </c>
      <c r="T86">
        <v>96.75</v>
      </c>
      <c r="U86">
        <v>90.75</v>
      </c>
      <c r="V86">
        <v>95.15</v>
      </c>
      <c r="W86">
        <v>4.3000000000000114</v>
      </c>
      <c r="X86">
        <v>4.7330764997248336</v>
      </c>
      <c r="Y86" s="1">
        <f t="shared" si="42"/>
        <v>2.3118279569892533</v>
      </c>
      <c r="Z86" s="1">
        <f t="shared" si="43"/>
        <v>2.3118279569892533</v>
      </c>
      <c r="AA86" s="1">
        <f t="shared" si="44"/>
        <v>1.6815554387808664</v>
      </c>
      <c r="AB86" s="1">
        <f t="shared" si="45"/>
        <v>2.4193548387096775</v>
      </c>
      <c r="AC86" s="1" t="str">
        <f t="shared" si="46"/>
        <v>NO</v>
      </c>
      <c r="AD86" s="1" t="str">
        <f t="shared" si="47"/>
        <v>NO</v>
      </c>
      <c r="AE86" s="1" t="str">
        <f t="shared" si="48"/>
        <v>NO</v>
      </c>
      <c r="AF86" s="1" t="str">
        <f t="shared" si="49"/>
        <v>NO</v>
      </c>
      <c r="AG86" s="1" t="str">
        <f t="shared" si="50"/>
        <v>NO</v>
      </c>
      <c r="AH86" s="1" t="str">
        <f t="shared" si="51"/>
        <v>NO</v>
      </c>
      <c r="AI86">
        <v>83.8</v>
      </c>
      <c r="AJ86">
        <v>92.9</v>
      </c>
      <c r="AK86">
        <v>83.4</v>
      </c>
      <c r="AL86">
        <v>90.85</v>
      </c>
      <c r="AM86">
        <v>7.25</v>
      </c>
      <c r="AN86">
        <v>8.6722488038277525</v>
      </c>
      <c r="AO86" s="1">
        <f t="shared" si="52"/>
        <v>8.4128878281622885</v>
      </c>
      <c r="AP86" s="1">
        <f t="shared" si="53"/>
        <v>8.4128878281622885</v>
      </c>
      <c r="AQ86" s="1">
        <f t="shared" si="54"/>
        <v>2.2564667033571948</v>
      </c>
      <c r="AR86" s="1">
        <f t="shared" si="55"/>
        <v>0.47732696897373689</v>
      </c>
      <c r="AS86" t="str">
        <f t="shared" si="56"/>
        <v>NO</v>
      </c>
      <c r="AT86" t="str">
        <f t="shared" si="57"/>
        <v>NO</v>
      </c>
      <c r="AU86" t="str">
        <f t="shared" si="58"/>
        <v>NO</v>
      </c>
      <c r="AV86" t="str">
        <f t="shared" si="59"/>
        <v>YES</v>
      </c>
      <c r="AW86" t="str">
        <f t="shared" si="60"/>
        <v>NO</v>
      </c>
      <c r="AX86" t="str">
        <f t="shared" si="61"/>
        <v>NO</v>
      </c>
    </row>
    <row r="87" spans="1:50" x14ac:dyDescent="0.25">
      <c r="A87" t="s">
        <v>135</v>
      </c>
      <c r="B87">
        <v>66.2</v>
      </c>
      <c r="C87">
        <v>66.349999999999994</v>
      </c>
      <c r="D87">
        <v>65.099999999999994</v>
      </c>
      <c r="E87">
        <v>65.349999999999994</v>
      </c>
      <c r="F87">
        <v>-1.25</v>
      </c>
      <c r="G87">
        <v>-1.8768768768768771</v>
      </c>
      <c r="H87" s="1">
        <f t="shared" si="31"/>
        <v>-1.2839879154078679</v>
      </c>
      <c r="I87" s="1">
        <f t="shared" si="32"/>
        <v>1.2839879154078679</v>
      </c>
      <c r="J87" s="1">
        <f t="shared" si="33"/>
        <v>0.22658610271902033</v>
      </c>
      <c r="K87" s="1">
        <f t="shared" si="34"/>
        <v>0.3825554705432288</v>
      </c>
      <c r="L87" s="1" t="str">
        <f t="shared" si="35"/>
        <v>NO</v>
      </c>
      <c r="M87" t="str">
        <f t="shared" si="36"/>
        <v>NO</v>
      </c>
      <c r="N87" t="str">
        <f t="shared" si="37"/>
        <v>NO</v>
      </c>
      <c r="O87" s="1" t="str">
        <f t="shared" si="38"/>
        <v>NO</v>
      </c>
      <c r="P87" s="1" t="str">
        <f t="shared" si="39"/>
        <v>NO</v>
      </c>
      <c r="Q87" s="1" t="str">
        <f t="shared" si="40"/>
        <v>NO</v>
      </c>
      <c r="R87" s="1" t="str">
        <f t="shared" si="41"/>
        <v>NO</v>
      </c>
      <c r="S87">
        <v>65.25</v>
      </c>
      <c r="T87">
        <v>67.05</v>
      </c>
      <c r="U87">
        <v>64.599999999999994</v>
      </c>
      <c r="V87">
        <v>66.599999999999994</v>
      </c>
      <c r="W87">
        <v>2.5</v>
      </c>
      <c r="X87">
        <v>3.9001560062402501</v>
      </c>
      <c r="Y87" s="1">
        <f t="shared" si="42"/>
        <v>2.0689655172413706</v>
      </c>
      <c r="Z87" s="1">
        <f t="shared" si="43"/>
        <v>2.0689655172413706</v>
      </c>
      <c r="AA87" s="1">
        <f t="shared" si="44"/>
        <v>0.67567567567567999</v>
      </c>
      <c r="AB87" s="1">
        <f t="shared" si="45"/>
        <v>0.99616858237548767</v>
      </c>
      <c r="AC87" s="1" t="str">
        <f t="shared" si="46"/>
        <v>NO</v>
      </c>
      <c r="AD87" s="1" t="str">
        <f t="shared" si="47"/>
        <v>NO</v>
      </c>
      <c r="AE87" s="1" t="str">
        <f t="shared" si="48"/>
        <v>NO</v>
      </c>
      <c r="AF87" s="1" t="str">
        <f t="shared" si="49"/>
        <v>NO</v>
      </c>
      <c r="AG87" s="1" t="str">
        <f t="shared" si="50"/>
        <v>NO</v>
      </c>
      <c r="AH87" s="1" t="str">
        <f t="shared" si="51"/>
        <v>NO</v>
      </c>
      <c r="AI87">
        <v>61.9</v>
      </c>
      <c r="AJ87">
        <v>64.8</v>
      </c>
      <c r="AK87">
        <v>61.5</v>
      </c>
      <c r="AL87">
        <v>64.099999999999994</v>
      </c>
      <c r="AM87">
        <v>2.7499999999999929</v>
      </c>
      <c r="AN87">
        <v>4.48247758761205</v>
      </c>
      <c r="AO87" s="1">
        <f t="shared" si="52"/>
        <v>3.5541195476575056</v>
      </c>
      <c r="AP87" s="1">
        <f t="shared" si="53"/>
        <v>3.5541195476575056</v>
      </c>
      <c r="AQ87" s="1">
        <f t="shared" si="54"/>
        <v>1.0920436817472745</v>
      </c>
      <c r="AR87" s="1">
        <f t="shared" si="55"/>
        <v>0.64620355411954533</v>
      </c>
      <c r="AS87" t="str">
        <f t="shared" si="56"/>
        <v>NO</v>
      </c>
      <c r="AT87" t="str">
        <f t="shared" si="57"/>
        <v>NO</v>
      </c>
      <c r="AU87" t="str">
        <f t="shared" si="58"/>
        <v>NO</v>
      </c>
      <c r="AV87" t="str">
        <f t="shared" si="59"/>
        <v>YES</v>
      </c>
      <c r="AW87" t="str">
        <f t="shared" si="60"/>
        <v>NO</v>
      </c>
      <c r="AX87" t="str">
        <f t="shared" si="61"/>
        <v>NO</v>
      </c>
    </row>
    <row r="88" spans="1:50" x14ac:dyDescent="0.25">
      <c r="A88" t="s">
        <v>136</v>
      </c>
      <c r="B88">
        <v>636</v>
      </c>
      <c r="C88">
        <v>644.95000000000005</v>
      </c>
      <c r="D88">
        <v>631.29999999999995</v>
      </c>
      <c r="E88">
        <v>638.20000000000005</v>
      </c>
      <c r="F88">
        <v>2.25</v>
      </c>
      <c r="G88">
        <v>0.35380139948109118</v>
      </c>
      <c r="H88" s="1">
        <f t="shared" si="31"/>
        <v>0.34591194968554173</v>
      </c>
      <c r="I88" s="1">
        <f t="shared" si="32"/>
        <v>0.34591194968554173</v>
      </c>
      <c r="J88" s="1">
        <f t="shared" si="33"/>
        <v>1.0576621748668129</v>
      </c>
      <c r="K88" s="1">
        <f t="shared" si="34"/>
        <v>0.73899371069183106</v>
      </c>
      <c r="L88" s="1" t="str">
        <f t="shared" si="35"/>
        <v>NO</v>
      </c>
      <c r="M88" t="str">
        <f t="shared" si="36"/>
        <v>NO</v>
      </c>
      <c r="N88" t="str">
        <f t="shared" si="37"/>
        <v>NO</v>
      </c>
      <c r="O88" s="1" t="str">
        <f t="shared" si="38"/>
        <v>NO</v>
      </c>
      <c r="P88" s="1" t="str">
        <f t="shared" si="39"/>
        <v>NO</v>
      </c>
      <c r="Q88" s="1" t="str">
        <f t="shared" si="40"/>
        <v>NO</v>
      </c>
      <c r="R88" s="1" t="str">
        <f t="shared" si="41"/>
        <v>NO</v>
      </c>
      <c r="S88">
        <v>630.04999999999995</v>
      </c>
      <c r="T88">
        <v>642.5</v>
      </c>
      <c r="U88">
        <v>627</v>
      </c>
      <c r="V88">
        <v>635.95000000000005</v>
      </c>
      <c r="W88">
        <v>-0.75</v>
      </c>
      <c r="X88">
        <v>-0.1177948798492226</v>
      </c>
      <c r="Y88" s="1">
        <f t="shared" si="42"/>
        <v>0.93643361637966693</v>
      </c>
      <c r="Z88" s="1">
        <f t="shared" si="43"/>
        <v>0.93643361637966693</v>
      </c>
      <c r="AA88" s="1">
        <f t="shared" si="44"/>
        <v>1.0299551851560584</v>
      </c>
      <c r="AB88" s="1">
        <f t="shared" si="45"/>
        <v>0.48408856439964365</v>
      </c>
      <c r="AC88" s="1" t="str">
        <f t="shared" si="46"/>
        <v>NO</v>
      </c>
      <c r="AD88" s="1" t="str">
        <f t="shared" si="47"/>
        <v>NO</v>
      </c>
      <c r="AE88" s="1" t="str">
        <f t="shared" si="48"/>
        <v>NO</v>
      </c>
      <c r="AF88" s="1" t="str">
        <f t="shared" si="49"/>
        <v>NO</v>
      </c>
      <c r="AG88" s="1" t="str">
        <f t="shared" si="50"/>
        <v>NO</v>
      </c>
      <c r="AH88" s="1" t="str">
        <f t="shared" si="51"/>
        <v>NO</v>
      </c>
      <c r="AI88">
        <v>632.25</v>
      </c>
      <c r="AJ88">
        <v>640</v>
      </c>
      <c r="AK88">
        <v>627.20000000000005</v>
      </c>
      <c r="AL88">
        <v>636.70000000000005</v>
      </c>
      <c r="AM88">
        <v>7.6000000000000227</v>
      </c>
      <c r="AN88">
        <v>1.208075027817521</v>
      </c>
      <c r="AO88" s="1">
        <f t="shared" si="52"/>
        <v>0.70383550810597795</v>
      </c>
      <c r="AP88" s="1">
        <f t="shared" si="53"/>
        <v>0.70383550810597795</v>
      </c>
      <c r="AQ88" s="1">
        <f t="shared" si="54"/>
        <v>0.518297471336572</v>
      </c>
      <c r="AR88" s="1">
        <f t="shared" si="55"/>
        <v>0.79873467773822937</v>
      </c>
      <c r="AS88" t="str">
        <f t="shared" si="56"/>
        <v>NO</v>
      </c>
      <c r="AT88" t="str">
        <f t="shared" si="57"/>
        <v>NO</v>
      </c>
      <c r="AU88" t="str">
        <f t="shared" si="58"/>
        <v>NO</v>
      </c>
      <c r="AV88" t="str">
        <f t="shared" si="59"/>
        <v>NO</v>
      </c>
      <c r="AW88" t="str">
        <f t="shared" si="60"/>
        <v>NO</v>
      </c>
      <c r="AX88" t="str">
        <f t="shared" si="61"/>
        <v>NO</v>
      </c>
    </row>
    <row r="89" spans="1:50" x14ac:dyDescent="0.25">
      <c r="A89" t="s">
        <v>137</v>
      </c>
      <c r="B89">
        <v>718.4</v>
      </c>
      <c r="C89">
        <v>722.05</v>
      </c>
      <c r="D89">
        <v>704</v>
      </c>
      <c r="E89">
        <v>709.45</v>
      </c>
      <c r="F89">
        <v>-8.3999999999999773</v>
      </c>
      <c r="G89">
        <v>-1.170160897123351</v>
      </c>
      <c r="H89" s="1">
        <f t="shared" si="31"/>
        <v>-1.2458240534521063</v>
      </c>
      <c r="I89" s="1">
        <f t="shared" si="32"/>
        <v>1.2458240534521063</v>
      </c>
      <c r="J89" s="1">
        <f t="shared" si="33"/>
        <v>0.50807349665923962</v>
      </c>
      <c r="K89" s="1">
        <f t="shared" si="34"/>
        <v>0.76820071886673402</v>
      </c>
      <c r="L89" s="1" t="str">
        <f t="shared" si="35"/>
        <v>NO</v>
      </c>
      <c r="M89" t="str">
        <f t="shared" si="36"/>
        <v>NO</v>
      </c>
      <c r="N89" t="str">
        <f t="shared" si="37"/>
        <v>NO</v>
      </c>
      <c r="O89" s="1" t="str">
        <f t="shared" si="38"/>
        <v>NO</v>
      </c>
      <c r="P89" s="1" t="str">
        <f t="shared" si="39"/>
        <v>NO</v>
      </c>
      <c r="Q89" s="1" t="str">
        <f t="shared" si="40"/>
        <v>NO</v>
      </c>
      <c r="R89" s="1" t="str">
        <f t="shared" si="41"/>
        <v>NO</v>
      </c>
      <c r="S89">
        <v>717</v>
      </c>
      <c r="T89">
        <v>725.35</v>
      </c>
      <c r="U89">
        <v>715</v>
      </c>
      <c r="V89">
        <v>717.85</v>
      </c>
      <c r="W89">
        <v>3.1000000000000232</v>
      </c>
      <c r="X89">
        <v>0.43371808324589339</v>
      </c>
      <c r="Y89" s="1">
        <f t="shared" si="42"/>
        <v>0.11854951185495437</v>
      </c>
      <c r="Z89" s="1">
        <f t="shared" si="43"/>
        <v>0.11854951185495437</v>
      </c>
      <c r="AA89" s="1">
        <f t="shared" si="44"/>
        <v>1.0447865152887092</v>
      </c>
      <c r="AB89" s="1">
        <f t="shared" si="45"/>
        <v>0.2789400278940028</v>
      </c>
      <c r="AC89" s="1" t="str">
        <f t="shared" si="46"/>
        <v>NO</v>
      </c>
      <c r="AD89" s="1" t="str">
        <f t="shared" si="47"/>
        <v>NO</v>
      </c>
      <c r="AE89" s="1" t="str">
        <f t="shared" si="48"/>
        <v>NO</v>
      </c>
      <c r="AF89" s="1" t="str">
        <f t="shared" si="49"/>
        <v>NO</v>
      </c>
      <c r="AG89" s="1" t="str">
        <f t="shared" si="50"/>
        <v>NO</v>
      </c>
      <c r="AH89" s="1" t="str">
        <f t="shared" si="51"/>
        <v>NO</v>
      </c>
      <c r="AI89">
        <v>716.7</v>
      </c>
      <c r="AJ89">
        <v>721.5</v>
      </c>
      <c r="AK89">
        <v>709.7</v>
      </c>
      <c r="AL89">
        <v>714.75</v>
      </c>
      <c r="AM89">
        <v>3.200000000000045</v>
      </c>
      <c r="AN89">
        <v>0.44972243693346148</v>
      </c>
      <c r="AO89" s="1">
        <f t="shared" si="52"/>
        <v>-0.27208036835496657</v>
      </c>
      <c r="AP89" s="1">
        <f t="shared" si="53"/>
        <v>0.27208036835496657</v>
      </c>
      <c r="AQ89" s="1">
        <f t="shared" si="54"/>
        <v>0.66973629133528034</v>
      </c>
      <c r="AR89" s="1">
        <f t="shared" si="55"/>
        <v>0.70654074851345994</v>
      </c>
      <c r="AS89" t="str">
        <f t="shared" si="56"/>
        <v>NO</v>
      </c>
      <c r="AT89" t="str">
        <f t="shared" si="57"/>
        <v>NO</v>
      </c>
      <c r="AU89" t="str">
        <f t="shared" si="58"/>
        <v>NO</v>
      </c>
      <c r="AV89" t="str">
        <f t="shared" si="59"/>
        <v>NO</v>
      </c>
      <c r="AW89" t="str">
        <f t="shared" si="60"/>
        <v>NO</v>
      </c>
      <c r="AX89" t="str">
        <f t="shared" si="61"/>
        <v>NO</v>
      </c>
    </row>
    <row r="90" spans="1:50" x14ac:dyDescent="0.25">
      <c r="A90" t="s">
        <v>138</v>
      </c>
      <c r="B90">
        <v>17.100000000000001</v>
      </c>
      <c r="C90">
        <v>17.25</v>
      </c>
      <c r="D90">
        <v>16.600000000000001</v>
      </c>
      <c r="E90">
        <v>16.7</v>
      </c>
      <c r="F90">
        <v>-0.30000000000000071</v>
      </c>
      <c r="G90">
        <v>-1.7647058823529449</v>
      </c>
      <c r="H90" s="1">
        <f t="shared" si="31"/>
        <v>-2.3391812865497199</v>
      </c>
      <c r="I90" s="1">
        <f t="shared" si="32"/>
        <v>2.3391812865497199</v>
      </c>
      <c r="J90" s="1">
        <f t="shared" si="33"/>
        <v>0.87719298245613198</v>
      </c>
      <c r="K90" s="1">
        <f t="shared" si="34"/>
        <v>0.59880239520956813</v>
      </c>
      <c r="L90" s="1" t="str">
        <f t="shared" si="35"/>
        <v>NO</v>
      </c>
      <c r="M90" t="str">
        <f t="shared" si="36"/>
        <v>NO</v>
      </c>
      <c r="N90" t="str">
        <f t="shared" si="37"/>
        <v>NO</v>
      </c>
      <c r="O90" s="1" t="str">
        <f t="shared" si="38"/>
        <v>NO</v>
      </c>
      <c r="P90" s="1" t="str">
        <f t="shared" si="39"/>
        <v>NO</v>
      </c>
      <c r="Q90" s="1" t="str">
        <f t="shared" si="40"/>
        <v>NO</v>
      </c>
      <c r="R90" s="1" t="str">
        <f t="shared" si="41"/>
        <v>NO</v>
      </c>
      <c r="S90">
        <v>17</v>
      </c>
      <c r="T90">
        <v>17.45</v>
      </c>
      <c r="U90">
        <v>16.95</v>
      </c>
      <c r="V90">
        <v>17</v>
      </c>
      <c r="W90">
        <v>0.25</v>
      </c>
      <c r="X90">
        <v>1.4925373134328359</v>
      </c>
      <c r="Y90" s="1">
        <f t="shared" si="42"/>
        <v>0</v>
      </c>
      <c r="Z90" s="1">
        <f t="shared" si="43"/>
        <v>0</v>
      </c>
      <c r="AA90" s="1">
        <f t="shared" si="44"/>
        <v>2.6470588235294077</v>
      </c>
      <c r="AB90" s="1">
        <f t="shared" si="45"/>
        <v>0.2941176470588277</v>
      </c>
      <c r="AC90" s="1" t="str">
        <f t="shared" si="46"/>
        <v>NO</v>
      </c>
      <c r="AD90" s="1" t="str">
        <f t="shared" si="47"/>
        <v>NO</v>
      </c>
      <c r="AE90" s="1" t="str">
        <f t="shared" si="48"/>
        <v>NO</v>
      </c>
      <c r="AF90" s="1" t="str">
        <f t="shared" si="49"/>
        <v>NO</v>
      </c>
      <c r="AG90" s="1" t="str">
        <f t="shared" si="50"/>
        <v>NO</v>
      </c>
      <c r="AH90" s="1" t="str">
        <f t="shared" si="51"/>
        <v>NO</v>
      </c>
      <c r="AI90">
        <v>16.25</v>
      </c>
      <c r="AJ90">
        <v>16.850000000000001</v>
      </c>
      <c r="AK90">
        <v>16.25</v>
      </c>
      <c r="AL90">
        <v>16.75</v>
      </c>
      <c r="AM90">
        <v>0.64999999999999858</v>
      </c>
      <c r="AN90">
        <v>4.0372670807453321</v>
      </c>
      <c r="AO90" s="1">
        <f t="shared" si="52"/>
        <v>3.0769230769230771</v>
      </c>
      <c r="AP90" s="1">
        <f t="shared" si="53"/>
        <v>3.0769230769230771</v>
      </c>
      <c r="AQ90" s="1">
        <f t="shared" si="54"/>
        <v>0.59701492537314282</v>
      </c>
      <c r="AR90" s="1">
        <f t="shared" si="55"/>
        <v>0</v>
      </c>
      <c r="AS90" t="str">
        <f t="shared" si="56"/>
        <v>NO</v>
      </c>
      <c r="AT90" t="str">
        <f t="shared" si="57"/>
        <v>NO</v>
      </c>
      <c r="AU90" t="str">
        <f t="shared" si="58"/>
        <v>NO</v>
      </c>
      <c r="AV90" t="str">
        <f t="shared" si="59"/>
        <v>NO</v>
      </c>
      <c r="AW90" t="str">
        <f t="shared" si="60"/>
        <v>NO</v>
      </c>
      <c r="AX90" t="str">
        <f t="shared" si="61"/>
        <v>NO</v>
      </c>
    </row>
    <row r="91" spans="1:50" x14ac:dyDescent="0.25">
      <c r="A91" t="s">
        <v>139</v>
      </c>
      <c r="B91">
        <v>29.95</v>
      </c>
      <c r="C91">
        <v>30</v>
      </c>
      <c r="D91">
        <v>29</v>
      </c>
      <c r="E91">
        <v>29.8</v>
      </c>
      <c r="F91">
        <v>-0.19999999999999929</v>
      </c>
      <c r="G91">
        <v>-0.6666666666666643</v>
      </c>
      <c r="H91" s="1">
        <f t="shared" si="31"/>
        <v>-0.50083472454089684</v>
      </c>
      <c r="I91" s="1">
        <f t="shared" si="32"/>
        <v>0.50083472454089684</v>
      </c>
      <c r="J91" s="1">
        <f t="shared" si="33"/>
        <v>0.16694490818030286</v>
      </c>
      <c r="K91" s="1">
        <f t="shared" si="34"/>
        <v>2.6845637583892641</v>
      </c>
      <c r="L91" s="1" t="str">
        <f t="shared" si="35"/>
        <v>NO</v>
      </c>
      <c r="M91" t="str">
        <f t="shared" si="36"/>
        <v>NO</v>
      </c>
      <c r="N91" t="str">
        <f t="shared" si="37"/>
        <v>NO</v>
      </c>
      <c r="O91" s="1" t="str">
        <f t="shared" si="38"/>
        <v>NO</v>
      </c>
      <c r="P91" s="1" t="str">
        <f t="shared" si="39"/>
        <v>NO</v>
      </c>
      <c r="Q91" s="1" t="str">
        <f t="shared" si="40"/>
        <v>NO</v>
      </c>
      <c r="R91" s="1" t="str">
        <f t="shared" si="41"/>
        <v>NO</v>
      </c>
      <c r="S91">
        <v>33.5</v>
      </c>
      <c r="T91">
        <v>33.5</v>
      </c>
      <c r="U91">
        <v>31</v>
      </c>
      <c r="V91">
        <v>31.4</v>
      </c>
      <c r="W91">
        <v>-0.85000000000000142</v>
      </c>
      <c r="X91">
        <v>-2.6356589147286869</v>
      </c>
      <c r="Y91" s="1">
        <f t="shared" si="42"/>
        <v>-6.2686567164179143</v>
      </c>
      <c r="Z91" s="1">
        <f t="shared" si="43"/>
        <v>6.2686567164179143</v>
      </c>
      <c r="AA91" s="1">
        <f t="shared" si="44"/>
        <v>0</v>
      </c>
      <c r="AB91" s="1">
        <f t="shared" si="45"/>
        <v>1.2738853503184668</v>
      </c>
      <c r="AC91" s="1" t="str">
        <f t="shared" si="46"/>
        <v>NO</v>
      </c>
      <c r="AD91" s="1" t="str">
        <f t="shared" si="47"/>
        <v>NO</v>
      </c>
      <c r="AE91" s="1" t="str">
        <f t="shared" si="48"/>
        <v>NO</v>
      </c>
      <c r="AF91" s="1" t="str">
        <f t="shared" si="49"/>
        <v>NO</v>
      </c>
      <c r="AG91" s="1" t="str">
        <f t="shared" si="50"/>
        <v>NO</v>
      </c>
      <c r="AH91" s="1" t="str">
        <f t="shared" si="51"/>
        <v>NO</v>
      </c>
      <c r="AI91">
        <v>33.5</v>
      </c>
      <c r="AJ91">
        <v>33.5</v>
      </c>
      <c r="AK91">
        <v>31</v>
      </c>
      <c r="AL91">
        <v>31.4</v>
      </c>
      <c r="AM91">
        <v>-0.85000000000000142</v>
      </c>
      <c r="AN91">
        <v>-2.6356589147286869</v>
      </c>
      <c r="AO91" s="1">
        <f t="shared" si="52"/>
        <v>-6.2686567164179143</v>
      </c>
      <c r="AP91" s="1">
        <f t="shared" si="53"/>
        <v>6.2686567164179143</v>
      </c>
      <c r="AQ91" s="1">
        <f t="shared" si="54"/>
        <v>0</v>
      </c>
      <c r="AR91" s="1">
        <f t="shared" si="55"/>
        <v>1.2738853503184668</v>
      </c>
      <c r="AS91" t="str">
        <f t="shared" si="56"/>
        <v>NO</v>
      </c>
      <c r="AT91" t="str">
        <f t="shared" si="57"/>
        <v>NO</v>
      </c>
      <c r="AU91" t="str">
        <f t="shared" si="58"/>
        <v>NO</v>
      </c>
      <c r="AV91" t="str">
        <f t="shared" si="59"/>
        <v>NO</v>
      </c>
      <c r="AW91" t="str">
        <f t="shared" si="60"/>
        <v>NO</v>
      </c>
      <c r="AX91" t="str">
        <f t="shared" si="61"/>
        <v>NO</v>
      </c>
    </row>
    <row r="92" spans="1:50" x14ac:dyDescent="0.25">
      <c r="A92" t="s">
        <v>140</v>
      </c>
      <c r="B92">
        <v>187.5</v>
      </c>
      <c r="C92">
        <v>192.5</v>
      </c>
      <c r="D92">
        <v>187.1</v>
      </c>
      <c r="E92">
        <v>187.75</v>
      </c>
      <c r="F92">
        <v>2.4000000000000061</v>
      </c>
      <c r="G92">
        <v>1.294847585648776</v>
      </c>
      <c r="H92" s="1">
        <f t="shared" si="31"/>
        <v>0.13333333333333333</v>
      </c>
      <c r="I92" s="1">
        <f t="shared" si="32"/>
        <v>0.13333333333333333</v>
      </c>
      <c r="J92" s="1">
        <f t="shared" si="33"/>
        <v>2.5299600532623168</v>
      </c>
      <c r="K92" s="1">
        <f t="shared" si="34"/>
        <v>0.21333333333333637</v>
      </c>
      <c r="L92" s="1" t="str">
        <f t="shared" si="35"/>
        <v>NO</v>
      </c>
      <c r="M92" t="str">
        <f t="shared" si="36"/>
        <v>NO</v>
      </c>
      <c r="N92" t="str">
        <f t="shared" si="37"/>
        <v>YES</v>
      </c>
      <c r="O92" s="1" t="str">
        <f t="shared" si="38"/>
        <v>NO</v>
      </c>
      <c r="P92" s="1" t="str">
        <f t="shared" si="39"/>
        <v>NO</v>
      </c>
      <c r="Q92" s="1" t="str">
        <f t="shared" si="40"/>
        <v>NO</v>
      </c>
      <c r="R92" s="1" t="str">
        <f t="shared" si="41"/>
        <v>NO</v>
      </c>
      <c r="S92">
        <v>184.7</v>
      </c>
      <c r="T92">
        <v>187.8</v>
      </c>
      <c r="U92">
        <v>184</v>
      </c>
      <c r="V92">
        <v>185.35</v>
      </c>
      <c r="W92">
        <v>2.4000000000000061</v>
      </c>
      <c r="X92">
        <v>1.3118338343809819</v>
      </c>
      <c r="Y92" s="1">
        <f t="shared" si="42"/>
        <v>0.35192203573362518</v>
      </c>
      <c r="Z92" s="1">
        <f t="shared" si="43"/>
        <v>0.35192203573362518</v>
      </c>
      <c r="AA92" s="1">
        <f t="shared" si="44"/>
        <v>1.3218235770164646</v>
      </c>
      <c r="AB92" s="1">
        <f t="shared" si="45"/>
        <v>0.3789929615592792</v>
      </c>
      <c r="AC92" s="1" t="str">
        <f t="shared" si="46"/>
        <v>NO</v>
      </c>
      <c r="AD92" s="1" t="str">
        <f t="shared" si="47"/>
        <v>NO</v>
      </c>
      <c r="AE92" s="1" t="str">
        <f t="shared" si="48"/>
        <v>NO</v>
      </c>
      <c r="AF92" s="1" t="str">
        <f t="shared" si="49"/>
        <v>NO</v>
      </c>
      <c r="AG92" s="1" t="str">
        <f t="shared" si="50"/>
        <v>NO</v>
      </c>
      <c r="AH92" s="1" t="str">
        <f t="shared" si="51"/>
        <v>NO</v>
      </c>
      <c r="AI92">
        <v>185</v>
      </c>
      <c r="AJ92">
        <v>185.75</v>
      </c>
      <c r="AK92">
        <v>181.9</v>
      </c>
      <c r="AL92">
        <v>182.95</v>
      </c>
      <c r="AM92">
        <v>-0.25</v>
      </c>
      <c r="AN92">
        <v>-0.13646288209606991</v>
      </c>
      <c r="AO92" s="1">
        <f t="shared" si="52"/>
        <v>-1.1081081081081143</v>
      </c>
      <c r="AP92" s="1">
        <f t="shared" si="53"/>
        <v>1.1081081081081143</v>
      </c>
      <c r="AQ92" s="1">
        <f t="shared" si="54"/>
        <v>0.40540540540540543</v>
      </c>
      <c r="AR92" s="1">
        <f t="shared" si="55"/>
        <v>0.57392730254166879</v>
      </c>
      <c r="AS92" t="str">
        <f t="shared" si="56"/>
        <v>NO</v>
      </c>
      <c r="AT92" t="str">
        <f t="shared" si="57"/>
        <v>NO</v>
      </c>
      <c r="AU92" t="str">
        <f t="shared" si="58"/>
        <v>NO</v>
      </c>
      <c r="AV92" t="str">
        <f t="shared" si="59"/>
        <v>NO</v>
      </c>
      <c r="AW92" t="str">
        <f t="shared" si="60"/>
        <v>NO</v>
      </c>
      <c r="AX92" t="str">
        <f t="shared" si="61"/>
        <v>NO</v>
      </c>
    </row>
    <row r="93" spans="1:50" x14ac:dyDescent="0.25">
      <c r="A93" t="s">
        <v>141</v>
      </c>
      <c r="B93">
        <v>305.5</v>
      </c>
      <c r="C93">
        <v>305.5</v>
      </c>
      <c r="D93">
        <v>299.85000000000002</v>
      </c>
      <c r="E93">
        <v>302.35000000000002</v>
      </c>
      <c r="F93">
        <v>-0.94999999999998863</v>
      </c>
      <c r="G93">
        <v>-0.31322123310253502</v>
      </c>
      <c r="H93" s="1">
        <f t="shared" si="31"/>
        <v>-1.0310965630114493</v>
      </c>
      <c r="I93" s="1">
        <f t="shared" si="32"/>
        <v>1.0310965630114493</v>
      </c>
      <c r="J93" s="1">
        <f t="shared" si="33"/>
        <v>0</v>
      </c>
      <c r="K93" s="1">
        <f t="shared" si="34"/>
        <v>0.8268562923763848</v>
      </c>
      <c r="L93" s="1" t="str">
        <f t="shared" si="35"/>
        <v>NO</v>
      </c>
      <c r="M93" t="str">
        <f t="shared" si="36"/>
        <v>NO</v>
      </c>
      <c r="N93" t="str">
        <f t="shared" si="37"/>
        <v>NO</v>
      </c>
      <c r="O93" s="1" t="str">
        <f t="shared" si="38"/>
        <v>NO</v>
      </c>
      <c r="P93" s="1" t="str">
        <f t="shared" si="39"/>
        <v>NO</v>
      </c>
      <c r="Q93" s="1" t="str">
        <f t="shared" si="40"/>
        <v>NO</v>
      </c>
      <c r="R93" s="1" t="str">
        <f t="shared" si="41"/>
        <v>NO</v>
      </c>
      <c r="S93">
        <v>305.39999999999998</v>
      </c>
      <c r="T93">
        <v>306</v>
      </c>
      <c r="U93">
        <v>300.7</v>
      </c>
      <c r="V93">
        <v>303.3</v>
      </c>
      <c r="W93">
        <v>2.1000000000000232</v>
      </c>
      <c r="X93">
        <v>0.69721115537849354</v>
      </c>
      <c r="Y93" s="1">
        <f t="shared" si="42"/>
        <v>-0.68762278978387892</v>
      </c>
      <c r="Z93" s="1">
        <f t="shared" si="43"/>
        <v>0.68762278978387892</v>
      </c>
      <c r="AA93" s="1">
        <f t="shared" si="44"/>
        <v>0.19646365422397602</v>
      </c>
      <c r="AB93" s="1">
        <f t="shared" si="45"/>
        <v>0.85723705901748193</v>
      </c>
      <c r="AC93" s="1" t="str">
        <f t="shared" si="46"/>
        <v>NO</v>
      </c>
      <c r="AD93" s="1" t="str">
        <f t="shared" si="47"/>
        <v>NO</v>
      </c>
      <c r="AE93" s="1" t="str">
        <f t="shared" si="48"/>
        <v>NO</v>
      </c>
      <c r="AF93" s="1" t="str">
        <f t="shared" si="49"/>
        <v>NO</v>
      </c>
      <c r="AG93" s="1" t="str">
        <f t="shared" si="50"/>
        <v>NO</v>
      </c>
      <c r="AH93" s="1" t="str">
        <f t="shared" si="51"/>
        <v>NO</v>
      </c>
      <c r="AI93">
        <v>296.89999999999998</v>
      </c>
      <c r="AJ93">
        <v>304</v>
      </c>
      <c r="AK93">
        <v>294.60000000000002</v>
      </c>
      <c r="AL93">
        <v>301.2</v>
      </c>
      <c r="AM93">
        <v>8.25</v>
      </c>
      <c r="AN93">
        <v>2.8161802355350751</v>
      </c>
      <c r="AO93" s="1">
        <f t="shared" si="52"/>
        <v>1.4482990906029005</v>
      </c>
      <c r="AP93" s="1">
        <f t="shared" si="53"/>
        <v>1.4482990906029005</v>
      </c>
      <c r="AQ93" s="1">
        <f t="shared" si="54"/>
        <v>0.92961487383798524</v>
      </c>
      <c r="AR93" s="1">
        <f t="shared" si="55"/>
        <v>0.77467160660153411</v>
      </c>
      <c r="AS93" t="str">
        <f t="shared" si="56"/>
        <v>NO</v>
      </c>
      <c r="AT93" t="str">
        <f t="shared" si="57"/>
        <v>NO</v>
      </c>
      <c r="AU93" t="str">
        <f t="shared" si="58"/>
        <v>NO</v>
      </c>
      <c r="AV93" t="str">
        <f t="shared" si="59"/>
        <v>NO</v>
      </c>
      <c r="AW93" t="str">
        <f t="shared" si="60"/>
        <v>NO</v>
      </c>
      <c r="AX93" t="str">
        <f t="shared" si="61"/>
        <v>NO</v>
      </c>
    </row>
    <row r="94" spans="1:50" x14ac:dyDescent="0.25">
      <c r="A94" t="s">
        <v>142</v>
      </c>
      <c r="B94">
        <v>49.7</v>
      </c>
      <c r="C94">
        <v>50.3</v>
      </c>
      <c r="D94">
        <v>49.15</v>
      </c>
      <c r="E94">
        <v>49.5</v>
      </c>
      <c r="F94">
        <v>-0.25</v>
      </c>
      <c r="G94">
        <v>-0.50251256281407031</v>
      </c>
      <c r="H94" s="1">
        <f t="shared" si="31"/>
        <v>-0.40241448692153486</v>
      </c>
      <c r="I94" s="1">
        <f t="shared" si="32"/>
        <v>0.40241448692153486</v>
      </c>
      <c r="J94" s="1">
        <f t="shared" si="33"/>
        <v>1.2072434607645759</v>
      </c>
      <c r="K94" s="1">
        <f t="shared" si="34"/>
        <v>0.70707070707070996</v>
      </c>
      <c r="L94" s="1" t="str">
        <f t="shared" si="35"/>
        <v>NO</v>
      </c>
      <c r="M94" t="str">
        <f t="shared" si="36"/>
        <v>NO</v>
      </c>
      <c r="N94" t="str">
        <f t="shared" si="37"/>
        <v>NO</v>
      </c>
      <c r="O94" s="1" t="str">
        <f t="shared" si="38"/>
        <v>NO</v>
      </c>
      <c r="P94" s="1" t="str">
        <f t="shared" si="39"/>
        <v>NO</v>
      </c>
      <c r="Q94" s="1" t="str">
        <f t="shared" si="40"/>
        <v>NO</v>
      </c>
      <c r="R94" s="1" t="str">
        <f t="shared" si="41"/>
        <v>NO</v>
      </c>
      <c r="S94">
        <v>50.35</v>
      </c>
      <c r="T94">
        <v>50.6</v>
      </c>
      <c r="U94">
        <v>49.6</v>
      </c>
      <c r="V94">
        <v>49.75</v>
      </c>
      <c r="W94">
        <v>-0.14999999999999861</v>
      </c>
      <c r="X94">
        <v>-0.30060120240480681</v>
      </c>
      <c r="Y94" s="1">
        <f t="shared" si="42"/>
        <v>-1.1916583912611747</v>
      </c>
      <c r="Z94" s="1">
        <f t="shared" si="43"/>
        <v>1.1916583912611747</v>
      </c>
      <c r="AA94" s="1">
        <f t="shared" si="44"/>
        <v>0.49652432969215493</v>
      </c>
      <c r="AB94" s="1">
        <f t="shared" si="45"/>
        <v>0.30150753768843935</v>
      </c>
      <c r="AC94" s="1" t="str">
        <f t="shared" si="46"/>
        <v>NO</v>
      </c>
      <c r="AD94" s="1" t="str">
        <f t="shared" si="47"/>
        <v>NO</v>
      </c>
      <c r="AE94" s="1" t="str">
        <f t="shared" si="48"/>
        <v>NO</v>
      </c>
      <c r="AF94" s="1" t="str">
        <f t="shared" si="49"/>
        <v>NO</v>
      </c>
      <c r="AG94" s="1" t="str">
        <f t="shared" si="50"/>
        <v>NO</v>
      </c>
      <c r="AH94" s="1" t="str">
        <f t="shared" si="51"/>
        <v>NO</v>
      </c>
      <c r="AI94">
        <v>50.1</v>
      </c>
      <c r="AJ94">
        <v>50.6</v>
      </c>
      <c r="AK94">
        <v>49.3</v>
      </c>
      <c r="AL94">
        <v>49.9</v>
      </c>
      <c r="AM94">
        <v>4.9999999999997158E-2</v>
      </c>
      <c r="AN94">
        <v>0.1003009027081187</v>
      </c>
      <c r="AO94" s="1">
        <f t="shared" si="52"/>
        <v>-0.39920159680639289</v>
      </c>
      <c r="AP94" s="1">
        <f t="shared" si="53"/>
        <v>0.39920159680639289</v>
      </c>
      <c r="AQ94" s="1">
        <f t="shared" si="54"/>
        <v>0.99800399201596801</v>
      </c>
      <c r="AR94" s="1">
        <f t="shared" si="55"/>
        <v>1.2024048096192415</v>
      </c>
      <c r="AS94" t="str">
        <f t="shared" si="56"/>
        <v>NO</v>
      </c>
      <c r="AT94" t="str">
        <f t="shared" si="57"/>
        <v>NO</v>
      </c>
      <c r="AU94" t="str">
        <f t="shared" si="58"/>
        <v>NO</v>
      </c>
      <c r="AV94" t="str">
        <f t="shared" si="59"/>
        <v>NO</v>
      </c>
      <c r="AW94" t="str">
        <f t="shared" si="60"/>
        <v>NO</v>
      </c>
      <c r="AX94" t="str">
        <f t="shared" si="61"/>
        <v>NO</v>
      </c>
    </row>
    <row r="95" spans="1:50" x14ac:dyDescent="0.25">
      <c r="A95" t="s">
        <v>143</v>
      </c>
      <c r="B95">
        <v>119.3</v>
      </c>
      <c r="C95">
        <v>127.15</v>
      </c>
      <c r="D95">
        <v>117.75</v>
      </c>
      <c r="E95">
        <v>125.6</v>
      </c>
      <c r="F95">
        <v>4.9499999999999886</v>
      </c>
      <c r="G95">
        <v>4.1027766266058752</v>
      </c>
      <c r="H95" s="1">
        <f t="shared" si="31"/>
        <v>5.2808046940486149</v>
      </c>
      <c r="I95" s="1">
        <f t="shared" si="32"/>
        <v>5.2808046940486149</v>
      </c>
      <c r="J95" s="1">
        <f t="shared" si="33"/>
        <v>1.2340764331210281</v>
      </c>
      <c r="K95" s="1">
        <f t="shared" si="34"/>
        <v>1.2992455993294194</v>
      </c>
      <c r="L95" s="1" t="str">
        <f t="shared" si="35"/>
        <v>NO</v>
      </c>
      <c r="M95" t="str">
        <f t="shared" si="36"/>
        <v>NO</v>
      </c>
      <c r="N95" t="str">
        <f t="shared" si="37"/>
        <v>NO</v>
      </c>
      <c r="O95" s="1" t="str">
        <f t="shared" si="38"/>
        <v>NO</v>
      </c>
      <c r="P95" s="1" t="str">
        <f t="shared" si="39"/>
        <v>NO</v>
      </c>
      <c r="Q95" s="1" t="str">
        <f t="shared" si="40"/>
        <v>NO</v>
      </c>
      <c r="R95" s="1" t="str">
        <f t="shared" si="41"/>
        <v>NO</v>
      </c>
      <c r="S95">
        <v>117</v>
      </c>
      <c r="T95">
        <v>123.2</v>
      </c>
      <c r="U95">
        <v>115.35</v>
      </c>
      <c r="V95">
        <v>120.65</v>
      </c>
      <c r="W95">
        <v>4.25</v>
      </c>
      <c r="X95">
        <v>3.6512027491408929</v>
      </c>
      <c r="Y95" s="1">
        <f t="shared" si="42"/>
        <v>3.1196581196581246</v>
      </c>
      <c r="Z95" s="1">
        <f t="shared" si="43"/>
        <v>3.1196581196581246</v>
      </c>
      <c r="AA95" s="1">
        <f t="shared" si="44"/>
        <v>2.1135515955242412</v>
      </c>
      <c r="AB95" s="1">
        <f t="shared" si="45"/>
        <v>1.4102564102564152</v>
      </c>
      <c r="AC95" s="1" t="str">
        <f t="shared" si="46"/>
        <v>NO</v>
      </c>
      <c r="AD95" s="1" t="str">
        <f t="shared" si="47"/>
        <v>NO</v>
      </c>
      <c r="AE95" s="1" t="str">
        <f t="shared" si="48"/>
        <v>NO</v>
      </c>
      <c r="AF95" s="1" t="str">
        <f t="shared" si="49"/>
        <v>NO</v>
      </c>
      <c r="AG95" s="1" t="str">
        <f t="shared" si="50"/>
        <v>NO</v>
      </c>
      <c r="AH95" s="1" t="str">
        <f t="shared" si="51"/>
        <v>NO</v>
      </c>
      <c r="AI95">
        <v>119</v>
      </c>
      <c r="AJ95">
        <v>121.95</v>
      </c>
      <c r="AK95">
        <v>115</v>
      </c>
      <c r="AL95">
        <v>116.4</v>
      </c>
      <c r="AM95">
        <v>-0.79999999999999716</v>
      </c>
      <c r="AN95">
        <v>-0.68259385665528771</v>
      </c>
      <c r="AO95" s="1">
        <f t="shared" si="52"/>
        <v>-2.1848739495798273</v>
      </c>
      <c r="AP95" s="1">
        <f t="shared" si="53"/>
        <v>2.1848739495798273</v>
      </c>
      <c r="AQ95" s="1">
        <f t="shared" si="54"/>
        <v>2.4789915966386578</v>
      </c>
      <c r="AR95" s="1">
        <f t="shared" si="55"/>
        <v>1.2027491408934756</v>
      </c>
      <c r="AS95" t="str">
        <f t="shared" si="56"/>
        <v>NO</v>
      </c>
      <c r="AT95" t="str">
        <f t="shared" si="57"/>
        <v>NO</v>
      </c>
      <c r="AU95" t="str">
        <f t="shared" si="58"/>
        <v>NO</v>
      </c>
      <c r="AV95" t="str">
        <f t="shared" si="59"/>
        <v>NO</v>
      </c>
      <c r="AW95" t="str">
        <f t="shared" si="60"/>
        <v>NO</v>
      </c>
      <c r="AX95" t="str">
        <f t="shared" si="61"/>
        <v>NO</v>
      </c>
    </row>
    <row r="96" spans="1:50" x14ac:dyDescent="0.25">
      <c r="A96" t="s">
        <v>144</v>
      </c>
      <c r="B96">
        <v>33.65</v>
      </c>
      <c r="C96">
        <v>37.25</v>
      </c>
      <c r="D96">
        <v>33.65</v>
      </c>
      <c r="E96">
        <v>36.450000000000003</v>
      </c>
      <c r="F96">
        <v>3.600000000000001</v>
      </c>
      <c r="G96">
        <v>10.95890410958904</v>
      </c>
      <c r="H96" s="1">
        <f t="shared" si="31"/>
        <v>8.3209509658246787</v>
      </c>
      <c r="I96" s="1">
        <f t="shared" si="32"/>
        <v>8.3209509658246787</v>
      </c>
      <c r="J96" s="1">
        <f t="shared" si="33"/>
        <v>2.1947873799725572</v>
      </c>
      <c r="K96" s="1">
        <f t="shared" si="34"/>
        <v>0</v>
      </c>
      <c r="L96" s="1" t="str">
        <f t="shared" si="35"/>
        <v>NO</v>
      </c>
      <c r="M96" t="str">
        <f t="shared" si="36"/>
        <v>NO</v>
      </c>
      <c r="N96" t="str">
        <f t="shared" si="37"/>
        <v>NO</v>
      </c>
      <c r="O96" s="1" t="str">
        <f t="shared" si="38"/>
        <v>NO</v>
      </c>
      <c r="P96" s="1" t="str">
        <f t="shared" si="39"/>
        <v>NO</v>
      </c>
      <c r="Q96" s="1" t="str">
        <f t="shared" si="40"/>
        <v>NO</v>
      </c>
      <c r="R96" s="1" t="str">
        <f t="shared" si="41"/>
        <v>NO</v>
      </c>
      <c r="S96">
        <v>32.15</v>
      </c>
      <c r="T96">
        <v>33.4</v>
      </c>
      <c r="U96">
        <v>31.95</v>
      </c>
      <c r="V96">
        <v>32.85</v>
      </c>
      <c r="W96">
        <v>0.80000000000000426</v>
      </c>
      <c r="X96">
        <v>2.4960998439937732</v>
      </c>
      <c r="Y96" s="1">
        <f t="shared" si="42"/>
        <v>2.1772939346811913</v>
      </c>
      <c r="Z96" s="1">
        <f t="shared" si="43"/>
        <v>2.1772939346811913</v>
      </c>
      <c r="AA96" s="1">
        <f t="shared" si="44"/>
        <v>1.6742770167427614</v>
      </c>
      <c r="AB96" s="1">
        <f t="shared" si="45"/>
        <v>0.62208398133747844</v>
      </c>
      <c r="AC96" s="1" t="str">
        <f t="shared" si="46"/>
        <v>NO</v>
      </c>
      <c r="AD96" s="1" t="str">
        <f t="shared" si="47"/>
        <v>NO</v>
      </c>
      <c r="AE96" s="1" t="str">
        <f t="shared" si="48"/>
        <v>NO</v>
      </c>
      <c r="AF96" s="1" t="str">
        <f t="shared" si="49"/>
        <v>NO</v>
      </c>
      <c r="AG96" s="1" t="str">
        <f t="shared" si="50"/>
        <v>NO</v>
      </c>
      <c r="AH96" s="1" t="str">
        <f t="shared" si="51"/>
        <v>NO</v>
      </c>
      <c r="AI96">
        <v>31.75</v>
      </c>
      <c r="AJ96">
        <v>32.35</v>
      </c>
      <c r="AK96">
        <v>31.6</v>
      </c>
      <c r="AL96">
        <v>32.049999999999997</v>
      </c>
      <c r="AM96">
        <v>0.44999999999999568</v>
      </c>
      <c r="AN96">
        <v>1.4240506329113789</v>
      </c>
      <c r="AO96" s="1">
        <f t="shared" si="52"/>
        <v>0.94488188976377052</v>
      </c>
      <c r="AP96" s="1">
        <f t="shared" si="53"/>
        <v>0.94488188976377052</v>
      </c>
      <c r="AQ96" s="1">
        <f t="shared" si="54"/>
        <v>0.93603744149767332</v>
      </c>
      <c r="AR96" s="1">
        <f t="shared" si="55"/>
        <v>0.47244094488188526</v>
      </c>
      <c r="AS96" t="str">
        <f t="shared" si="56"/>
        <v>NO</v>
      </c>
      <c r="AT96" t="str">
        <f t="shared" si="57"/>
        <v>NO</v>
      </c>
      <c r="AU96" t="str">
        <f t="shared" si="58"/>
        <v>NO</v>
      </c>
      <c r="AV96" t="str">
        <f t="shared" si="59"/>
        <v>NO</v>
      </c>
      <c r="AW96" t="str">
        <f t="shared" si="60"/>
        <v>NO</v>
      </c>
      <c r="AX96" t="str">
        <f t="shared" si="61"/>
        <v>NO</v>
      </c>
    </row>
    <row r="97" spans="1:50" x14ac:dyDescent="0.25">
      <c r="A97" t="s">
        <v>145</v>
      </c>
      <c r="B97">
        <v>2773.95</v>
      </c>
      <c r="C97">
        <v>2797</v>
      </c>
      <c r="D97">
        <v>2700.1</v>
      </c>
      <c r="E97">
        <v>2768.85</v>
      </c>
      <c r="F97">
        <v>55.799999999999727</v>
      </c>
      <c r="G97">
        <v>2.0567258251782952</v>
      </c>
      <c r="H97" s="1">
        <f t="shared" si="31"/>
        <v>-0.18385334991618124</v>
      </c>
      <c r="I97" s="1">
        <f t="shared" si="32"/>
        <v>0.18385334991618124</v>
      </c>
      <c r="J97" s="1">
        <f t="shared" si="33"/>
        <v>0.83094504226825217</v>
      </c>
      <c r="K97" s="1">
        <f t="shared" si="34"/>
        <v>2.4829802986799576</v>
      </c>
      <c r="L97" s="1" t="str">
        <f t="shared" si="35"/>
        <v>YES</v>
      </c>
      <c r="M97" t="str">
        <f t="shared" si="36"/>
        <v>NO</v>
      </c>
      <c r="N97" t="str">
        <f t="shared" si="37"/>
        <v>NO</v>
      </c>
      <c r="O97" s="1" t="str">
        <f t="shared" si="38"/>
        <v>NO</v>
      </c>
      <c r="P97" s="1" t="str">
        <f t="shared" si="39"/>
        <v>NO</v>
      </c>
      <c r="Q97" s="1" t="str">
        <f t="shared" si="40"/>
        <v>NO</v>
      </c>
      <c r="R97" s="1" t="str">
        <f t="shared" si="41"/>
        <v>NO</v>
      </c>
      <c r="S97">
        <v>2710</v>
      </c>
      <c r="T97">
        <v>2758.65</v>
      </c>
      <c r="U97">
        <v>2700</v>
      </c>
      <c r="V97">
        <v>2713.05</v>
      </c>
      <c r="W97">
        <v>4</v>
      </c>
      <c r="X97">
        <v>0.1476532363743748</v>
      </c>
      <c r="Y97" s="1">
        <f t="shared" si="42"/>
        <v>0.11254612546126132</v>
      </c>
      <c r="Z97" s="1">
        <f t="shared" si="43"/>
        <v>0.11254612546126132</v>
      </c>
      <c r="AA97" s="1">
        <f t="shared" si="44"/>
        <v>1.6807651904682888</v>
      </c>
      <c r="AB97" s="1">
        <f t="shared" si="45"/>
        <v>0.36900369003690037</v>
      </c>
      <c r="AC97" s="1" t="str">
        <f t="shared" si="46"/>
        <v>NO</v>
      </c>
      <c r="AD97" s="1" t="str">
        <f t="shared" si="47"/>
        <v>NO</v>
      </c>
      <c r="AE97" s="1" t="str">
        <f t="shared" si="48"/>
        <v>NO</v>
      </c>
      <c r="AF97" s="1" t="str">
        <f t="shared" si="49"/>
        <v>NO</v>
      </c>
      <c r="AG97" s="1" t="str">
        <f t="shared" si="50"/>
        <v>NO</v>
      </c>
      <c r="AH97" s="1" t="str">
        <f t="shared" si="51"/>
        <v>NO</v>
      </c>
      <c r="AI97">
        <v>2720.1</v>
      </c>
      <c r="AJ97">
        <v>2755.2</v>
      </c>
      <c r="AK97">
        <v>2690</v>
      </c>
      <c r="AL97">
        <v>2709.05</v>
      </c>
      <c r="AM97">
        <v>-17.049999999999731</v>
      </c>
      <c r="AN97">
        <v>-0.62543560397636655</v>
      </c>
      <c r="AO97" s="1">
        <f t="shared" si="52"/>
        <v>-0.40623506488731032</v>
      </c>
      <c r="AP97" s="1">
        <f t="shared" si="53"/>
        <v>0.40623506488731032</v>
      </c>
      <c r="AQ97" s="1">
        <f t="shared" si="54"/>
        <v>1.2903937355244259</v>
      </c>
      <c r="AR97" s="1">
        <f t="shared" si="55"/>
        <v>0.70319853823296652</v>
      </c>
      <c r="AS97" t="str">
        <f t="shared" si="56"/>
        <v>NO</v>
      </c>
      <c r="AT97" t="str">
        <f t="shared" si="57"/>
        <v>NO</v>
      </c>
      <c r="AU97" t="str">
        <f t="shared" si="58"/>
        <v>NO</v>
      </c>
      <c r="AV97" t="str">
        <f t="shared" si="59"/>
        <v>NO</v>
      </c>
      <c r="AW97" t="str">
        <f t="shared" si="60"/>
        <v>NO</v>
      </c>
      <c r="AX97" t="str">
        <f t="shared" si="61"/>
        <v>NO</v>
      </c>
    </row>
    <row r="98" spans="1:50" x14ac:dyDescent="0.25">
      <c r="A98" t="s">
        <v>146</v>
      </c>
      <c r="B98">
        <v>30.2</v>
      </c>
      <c r="C98">
        <v>30.25</v>
      </c>
      <c r="D98">
        <v>29.15</v>
      </c>
      <c r="E98">
        <v>29.8</v>
      </c>
      <c r="F98">
        <v>-0.64999999999999858</v>
      </c>
      <c r="G98">
        <v>-2.1346469622331639</v>
      </c>
      <c r="H98" s="1">
        <f t="shared" si="31"/>
        <v>-1.3245033112582734</v>
      </c>
      <c r="I98" s="1">
        <f t="shared" si="32"/>
        <v>1.3245033112582734</v>
      </c>
      <c r="J98" s="1">
        <f t="shared" si="33"/>
        <v>0.16556291390728714</v>
      </c>
      <c r="K98" s="1">
        <f t="shared" si="34"/>
        <v>2.1812080536912823</v>
      </c>
      <c r="L98" s="1" t="str">
        <f t="shared" si="35"/>
        <v>NO</v>
      </c>
      <c r="M98" t="str">
        <f t="shared" si="36"/>
        <v>NO</v>
      </c>
      <c r="N98" t="str">
        <f t="shared" si="37"/>
        <v>NO</v>
      </c>
      <c r="O98" s="1" t="str">
        <f t="shared" si="38"/>
        <v>NO</v>
      </c>
      <c r="P98" s="1" t="str">
        <f t="shared" si="39"/>
        <v>NO</v>
      </c>
      <c r="Q98" s="1" t="str">
        <f t="shared" si="40"/>
        <v>NO</v>
      </c>
      <c r="R98" s="1" t="str">
        <f t="shared" si="41"/>
        <v>NO</v>
      </c>
      <c r="S98">
        <v>29.3</v>
      </c>
      <c r="T98">
        <v>30.85</v>
      </c>
      <c r="U98">
        <v>29.25</v>
      </c>
      <c r="V98">
        <v>30.45</v>
      </c>
      <c r="W98">
        <v>1.3499999999999981</v>
      </c>
      <c r="X98">
        <v>4.6391752577319512</v>
      </c>
      <c r="Y98" s="1">
        <f t="shared" si="42"/>
        <v>3.9249146757679134</v>
      </c>
      <c r="Z98" s="1">
        <f t="shared" si="43"/>
        <v>3.9249146757679134</v>
      </c>
      <c r="AA98" s="1">
        <f t="shared" si="44"/>
        <v>1.3136288998358034</v>
      </c>
      <c r="AB98" s="1">
        <f t="shared" si="45"/>
        <v>0.17064846416382495</v>
      </c>
      <c r="AC98" s="1" t="str">
        <f t="shared" si="46"/>
        <v>NO</v>
      </c>
      <c r="AD98" s="1" t="str">
        <f t="shared" si="47"/>
        <v>YES</v>
      </c>
      <c r="AE98" s="1" t="str">
        <f t="shared" si="48"/>
        <v>NO</v>
      </c>
      <c r="AF98" s="1" t="str">
        <f t="shared" si="49"/>
        <v>NO</v>
      </c>
      <c r="AG98" s="1" t="str">
        <f t="shared" si="50"/>
        <v>NO</v>
      </c>
      <c r="AH98" s="1" t="str">
        <f t="shared" si="51"/>
        <v>NO</v>
      </c>
      <c r="AI98">
        <v>28.95</v>
      </c>
      <c r="AJ98">
        <v>29.25</v>
      </c>
      <c r="AK98">
        <v>28.2</v>
      </c>
      <c r="AL98">
        <v>29.1</v>
      </c>
      <c r="AM98">
        <v>0.5</v>
      </c>
      <c r="AN98">
        <v>1.7482517482517479</v>
      </c>
      <c r="AO98" s="1">
        <f t="shared" si="52"/>
        <v>0.51813471502591413</v>
      </c>
      <c r="AP98" s="1">
        <f t="shared" si="53"/>
        <v>0.51813471502591413</v>
      </c>
      <c r="AQ98" s="1">
        <f t="shared" si="54"/>
        <v>0.51546391752576837</v>
      </c>
      <c r="AR98" s="1">
        <f t="shared" si="55"/>
        <v>2.590673575129534</v>
      </c>
      <c r="AS98" t="str">
        <f t="shared" si="56"/>
        <v>NO</v>
      </c>
      <c r="AT98" t="str">
        <f t="shared" si="57"/>
        <v>NO</v>
      </c>
      <c r="AU98" t="str">
        <f t="shared" si="58"/>
        <v>NO</v>
      </c>
      <c r="AV98" t="str">
        <f t="shared" si="59"/>
        <v>YES</v>
      </c>
      <c r="AW98" t="str">
        <f t="shared" si="60"/>
        <v>NO</v>
      </c>
      <c r="AX98" t="str">
        <f t="shared" si="61"/>
        <v>NO</v>
      </c>
    </row>
    <row r="99" spans="1:50" x14ac:dyDescent="0.25">
      <c r="A99" t="s">
        <v>147</v>
      </c>
      <c r="B99">
        <v>726.65</v>
      </c>
      <c r="C99">
        <v>743</v>
      </c>
      <c r="D99">
        <v>712.45</v>
      </c>
      <c r="E99">
        <v>727.3</v>
      </c>
      <c r="F99">
        <v>-3.3500000000000232</v>
      </c>
      <c r="G99">
        <v>-0.45849585985082092</v>
      </c>
      <c r="H99" s="1">
        <f t="shared" si="31"/>
        <v>8.9451592926440143E-2</v>
      </c>
      <c r="I99" s="1">
        <f t="shared" si="32"/>
        <v>8.9451592926440143E-2</v>
      </c>
      <c r="J99" s="1">
        <f t="shared" si="33"/>
        <v>2.1586690499106349</v>
      </c>
      <c r="K99" s="1">
        <f t="shared" si="34"/>
        <v>1.9541732608545974</v>
      </c>
      <c r="L99" s="1" t="str">
        <f t="shared" si="35"/>
        <v>NO</v>
      </c>
      <c r="M99" t="str">
        <f t="shared" si="36"/>
        <v>NO</v>
      </c>
      <c r="N99" t="str">
        <f t="shared" si="37"/>
        <v>NO</v>
      </c>
      <c r="O99" s="1" t="str">
        <f t="shared" si="38"/>
        <v>NO</v>
      </c>
      <c r="P99" s="1" t="str">
        <f t="shared" si="39"/>
        <v>YES</v>
      </c>
      <c r="Q99" s="1" t="str">
        <f t="shared" si="40"/>
        <v>NO</v>
      </c>
      <c r="R99" s="1" t="str">
        <f t="shared" si="41"/>
        <v>NO</v>
      </c>
      <c r="S99">
        <v>709.95</v>
      </c>
      <c r="T99">
        <v>744</v>
      </c>
      <c r="U99">
        <v>700</v>
      </c>
      <c r="V99">
        <v>730.65</v>
      </c>
      <c r="W99">
        <v>27.649999999999981</v>
      </c>
      <c r="X99">
        <v>3.933143669985772</v>
      </c>
      <c r="Y99" s="1">
        <f t="shared" si="42"/>
        <v>2.9156982886118641</v>
      </c>
      <c r="Z99" s="1">
        <f t="shared" si="43"/>
        <v>2.9156982886118641</v>
      </c>
      <c r="AA99" s="1">
        <f t="shared" si="44"/>
        <v>1.827140217614456</v>
      </c>
      <c r="AB99" s="1">
        <f t="shared" si="45"/>
        <v>1.401507148390738</v>
      </c>
      <c r="AC99" s="1" t="str">
        <f t="shared" si="46"/>
        <v>NO</v>
      </c>
      <c r="AD99" s="1" t="str">
        <f t="shared" si="47"/>
        <v>NO</v>
      </c>
      <c r="AE99" s="1" t="str">
        <f t="shared" si="48"/>
        <v>NO</v>
      </c>
      <c r="AF99" s="1" t="str">
        <f t="shared" si="49"/>
        <v>NO</v>
      </c>
      <c r="AG99" s="1" t="str">
        <f t="shared" si="50"/>
        <v>NO</v>
      </c>
      <c r="AH99" s="1" t="str">
        <f t="shared" si="51"/>
        <v>NO</v>
      </c>
      <c r="AI99">
        <v>655</v>
      </c>
      <c r="AJ99">
        <v>746</v>
      </c>
      <c r="AK99">
        <v>655</v>
      </c>
      <c r="AL99">
        <v>703</v>
      </c>
      <c r="AM99">
        <v>49.75</v>
      </c>
      <c r="AN99">
        <v>7.6157673172598539</v>
      </c>
      <c r="AO99" s="1">
        <f t="shared" si="52"/>
        <v>7.328244274809161</v>
      </c>
      <c r="AP99" s="1">
        <f t="shared" si="53"/>
        <v>7.328244274809161</v>
      </c>
      <c r="AQ99" s="1">
        <f t="shared" si="54"/>
        <v>6.1166429587482218</v>
      </c>
      <c r="AR99" s="1">
        <f t="shared" si="55"/>
        <v>0</v>
      </c>
      <c r="AS99" t="str">
        <f t="shared" si="56"/>
        <v>NO</v>
      </c>
      <c r="AT99" t="str">
        <f t="shared" si="57"/>
        <v>NO</v>
      </c>
      <c r="AU99" t="str">
        <f t="shared" si="58"/>
        <v>NO</v>
      </c>
      <c r="AV99" t="str">
        <f t="shared" si="59"/>
        <v>NO</v>
      </c>
      <c r="AW99" t="str">
        <f t="shared" si="60"/>
        <v>NO</v>
      </c>
      <c r="AX99" t="str">
        <f t="shared" si="61"/>
        <v>NO</v>
      </c>
    </row>
    <row r="100" spans="1:50" x14ac:dyDescent="0.25">
      <c r="A100" t="s">
        <v>148</v>
      </c>
      <c r="B100">
        <v>5.8</v>
      </c>
      <c r="C100">
        <v>5.85</v>
      </c>
      <c r="D100">
        <v>5.75</v>
      </c>
      <c r="E100">
        <v>5.75</v>
      </c>
      <c r="F100">
        <v>-4.9999999999999822E-2</v>
      </c>
      <c r="G100">
        <v>-0.86206896551723844</v>
      </c>
      <c r="H100" s="1">
        <f t="shared" si="31"/>
        <v>-0.86206896551723844</v>
      </c>
      <c r="I100" s="1">
        <f t="shared" si="32"/>
        <v>0.86206896551723844</v>
      </c>
      <c r="J100" s="1">
        <f t="shared" si="33"/>
        <v>0.86206896551723844</v>
      </c>
      <c r="K100" s="1">
        <f t="shared" si="34"/>
        <v>0</v>
      </c>
      <c r="L100" s="1" t="str">
        <f t="shared" si="35"/>
        <v>NO</v>
      </c>
      <c r="M100" t="str">
        <f t="shared" si="36"/>
        <v>NO</v>
      </c>
      <c r="N100" t="str">
        <f t="shared" si="37"/>
        <v>NO</v>
      </c>
      <c r="O100" s="1" t="str">
        <f t="shared" si="38"/>
        <v>NO</v>
      </c>
      <c r="P100" s="1" t="str">
        <f t="shared" si="39"/>
        <v>NO</v>
      </c>
      <c r="Q100" s="1" t="str">
        <f t="shared" si="40"/>
        <v>NO</v>
      </c>
      <c r="R100" s="1" t="str">
        <f t="shared" si="41"/>
        <v>NO</v>
      </c>
      <c r="S100">
        <v>5.75</v>
      </c>
      <c r="T100">
        <v>5.8</v>
      </c>
      <c r="U100">
        <v>5.7</v>
      </c>
      <c r="V100">
        <v>5.8</v>
      </c>
      <c r="W100">
        <v>9.9999999999999645E-2</v>
      </c>
      <c r="X100">
        <v>1.7543859649122739</v>
      </c>
      <c r="Y100" s="1">
        <f t="shared" si="42"/>
        <v>0.86956521739130122</v>
      </c>
      <c r="Z100" s="1">
        <f t="shared" si="43"/>
        <v>0.86956521739130122</v>
      </c>
      <c r="AA100" s="1">
        <f t="shared" si="44"/>
        <v>0</v>
      </c>
      <c r="AB100" s="1">
        <f t="shared" si="45"/>
        <v>0.86956521739130122</v>
      </c>
      <c r="AC100" s="1" t="str">
        <f t="shared" si="46"/>
        <v>NO</v>
      </c>
      <c r="AD100" s="1" t="str">
        <f t="shared" si="47"/>
        <v>NO</v>
      </c>
      <c r="AE100" s="1" t="str">
        <f t="shared" si="48"/>
        <v>NO</v>
      </c>
      <c r="AF100" s="1" t="str">
        <f t="shared" si="49"/>
        <v>NO</v>
      </c>
      <c r="AG100" s="1" t="str">
        <f t="shared" si="50"/>
        <v>NO</v>
      </c>
      <c r="AH100" s="1" t="str">
        <f t="shared" si="51"/>
        <v>NO</v>
      </c>
      <c r="AI100">
        <v>5.75</v>
      </c>
      <c r="AJ100">
        <v>5.8</v>
      </c>
      <c r="AK100">
        <v>5.65</v>
      </c>
      <c r="AL100">
        <v>5.7</v>
      </c>
      <c r="AM100">
        <v>0</v>
      </c>
      <c r="AN100">
        <v>0</v>
      </c>
      <c r="AO100" s="1">
        <f t="shared" si="52"/>
        <v>-0.86956521739130122</v>
      </c>
      <c r="AP100" s="1">
        <f t="shared" si="53"/>
        <v>0.86956521739130122</v>
      </c>
      <c r="AQ100" s="1">
        <f t="shared" si="54"/>
        <v>0.86956521739130122</v>
      </c>
      <c r="AR100" s="1">
        <f t="shared" si="55"/>
        <v>0.87719298245613719</v>
      </c>
      <c r="AS100" t="str">
        <f t="shared" si="56"/>
        <v>NO</v>
      </c>
      <c r="AT100" t="str">
        <f t="shared" si="57"/>
        <v>NO</v>
      </c>
      <c r="AU100" t="str">
        <f t="shared" si="58"/>
        <v>NO</v>
      </c>
      <c r="AV100" t="str">
        <f t="shared" si="59"/>
        <v>NO</v>
      </c>
      <c r="AW100" t="str">
        <f t="shared" si="60"/>
        <v>NO</v>
      </c>
      <c r="AX100" t="str">
        <f t="shared" si="61"/>
        <v>NO</v>
      </c>
    </row>
    <row r="101" spans="1:50" x14ac:dyDescent="0.25">
      <c r="A101" t="s">
        <v>149</v>
      </c>
      <c r="B101">
        <v>78.5</v>
      </c>
      <c r="C101">
        <v>79.8</v>
      </c>
      <c r="D101">
        <v>77.5</v>
      </c>
      <c r="E101">
        <v>79.150000000000006</v>
      </c>
      <c r="F101">
        <v>0.65000000000000568</v>
      </c>
      <c r="G101">
        <v>0.82802547770701362</v>
      </c>
      <c r="H101" s="1">
        <f t="shared" si="31"/>
        <v>0.82802547770701362</v>
      </c>
      <c r="I101" s="1">
        <f t="shared" si="32"/>
        <v>0.82802547770701362</v>
      </c>
      <c r="J101" s="1">
        <f t="shared" si="33"/>
        <v>0.82122552116233904</v>
      </c>
      <c r="K101" s="1">
        <f t="shared" si="34"/>
        <v>1.2738853503184715</v>
      </c>
      <c r="L101" s="1" t="str">
        <f t="shared" si="35"/>
        <v>NO</v>
      </c>
      <c r="M101" t="str">
        <f t="shared" si="36"/>
        <v>NO</v>
      </c>
      <c r="N101" t="str">
        <f t="shared" si="37"/>
        <v>NO</v>
      </c>
      <c r="O101" s="1" t="str">
        <f t="shared" si="38"/>
        <v>NO</v>
      </c>
      <c r="P101" s="1" t="str">
        <f t="shared" si="39"/>
        <v>NO</v>
      </c>
      <c r="Q101" s="1" t="str">
        <f t="shared" si="40"/>
        <v>NO</v>
      </c>
      <c r="R101" s="1" t="str">
        <f t="shared" si="41"/>
        <v>NO</v>
      </c>
      <c r="S101">
        <v>77</v>
      </c>
      <c r="T101">
        <v>83.8</v>
      </c>
      <c r="U101">
        <v>76</v>
      </c>
      <c r="V101">
        <v>78.5</v>
      </c>
      <c r="W101">
        <v>2.9500000000000028</v>
      </c>
      <c r="X101">
        <v>3.9046988749172771</v>
      </c>
      <c r="Y101" s="1">
        <f t="shared" si="42"/>
        <v>1.948051948051948</v>
      </c>
      <c r="Z101" s="1">
        <f t="shared" si="43"/>
        <v>1.948051948051948</v>
      </c>
      <c r="AA101" s="1">
        <f t="shared" si="44"/>
        <v>6.7515923566878939</v>
      </c>
      <c r="AB101" s="1">
        <f t="shared" si="45"/>
        <v>1.2987012987012987</v>
      </c>
      <c r="AC101" s="1" t="str">
        <f t="shared" si="46"/>
        <v>NO</v>
      </c>
      <c r="AD101" s="1" t="str">
        <f t="shared" si="47"/>
        <v>NO</v>
      </c>
      <c r="AE101" s="1" t="str">
        <f t="shared" si="48"/>
        <v>NO</v>
      </c>
      <c r="AF101" s="1" t="str">
        <f t="shared" si="49"/>
        <v>NO</v>
      </c>
      <c r="AG101" s="1" t="str">
        <f t="shared" si="50"/>
        <v>NO</v>
      </c>
      <c r="AH101" s="1" t="str">
        <f t="shared" si="51"/>
        <v>NO</v>
      </c>
      <c r="AI101">
        <v>75.5</v>
      </c>
      <c r="AJ101">
        <v>76.45</v>
      </c>
      <c r="AK101">
        <v>74.099999999999994</v>
      </c>
      <c r="AL101">
        <v>75.55</v>
      </c>
      <c r="AM101">
        <v>-0.25</v>
      </c>
      <c r="AN101">
        <v>-0.32981530343007909</v>
      </c>
      <c r="AO101" s="1">
        <f t="shared" si="52"/>
        <v>6.6225165562910152E-2</v>
      </c>
      <c r="AP101" s="1">
        <f t="shared" si="53"/>
        <v>6.6225165562910152E-2</v>
      </c>
      <c r="AQ101" s="1">
        <f t="shared" si="54"/>
        <v>1.191264063534091</v>
      </c>
      <c r="AR101" s="1">
        <f t="shared" si="55"/>
        <v>1.8543046357615969</v>
      </c>
      <c r="AS101" t="str">
        <f t="shared" si="56"/>
        <v>NO</v>
      </c>
      <c r="AT101" t="str">
        <f t="shared" si="57"/>
        <v>NO</v>
      </c>
      <c r="AU101" t="str">
        <f t="shared" si="58"/>
        <v>NO</v>
      </c>
      <c r="AV101" t="str">
        <f t="shared" si="59"/>
        <v>NO</v>
      </c>
      <c r="AW101" t="str">
        <f t="shared" si="60"/>
        <v>NO</v>
      </c>
      <c r="AX101" t="str">
        <f t="shared" si="61"/>
        <v>NO</v>
      </c>
    </row>
    <row r="102" spans="1:50" x14ac:dyDescent="0.25">
      <c r="A102" t="s">
        <v>150</v>
      </c>
      <c r="B102">
        <v>108.6</v>
      </c>
      <c r="C102">
        <v>111.1</v>
      </c>
      <c r="D102">
        <v>107.65</v>
      </c>
      <c r="E102">
        <v>110.85</v>
      </c>
      <c r="F102">
        <v>0.89999999999999147</v>
      </c>
      <c r="G102">
        <v>0.81855388813096075</v>
      </c>
      <c r="H102" s="1">
        <f t="shared" si="31"/>
        <v>2.0718232044198897</v>
      </c>
      <c r="I102" s="1">
        <f t="shared" si="32"/>
        <v>2.0718232044198897</v>
      </c>
      <c r="J102" s="1">
        <f t="shared" si="33"/>
        <v>0.22552999548940011</v>
      </c>
      <c r="K102" s="1">
        <f t="shared" si="34"/>
        <v>0.87476979742172079</v>
      </c>
      <c r="L102" s="1" t="str">
        <f t="shared" si="35"/>
        <v>NO</v>
      </c>
      <c r="M102" t="str">
        <f t="shared" si="36"/>
        <v>NO</v>
      </c>
      <c r="N102" t="str">
        <f t="shared" si="37"/>
        <v>NO</v>
      </c>
      <c r="O102" s="1" t="str">
        <f t="shared" si="38"/>
        <v>NO</v>
      </c>
      <c r="P102" s="1" t="str">
        <f t="shared" si="39"/>
        <v>NO</v>
      </c>
      <c r="Q102" s="1" t="str">
        <f t="shared" si="40"/>
        <v>NO</v>
      </c>
      <c r="R102" s="1" t="str">
        <f t="shared" si="41"/>
        <v>NO</v>
      </c>
      <c r="S102">
        <v>108.5</v>
      </c>
      <c r="T102">
        <v>111.5</v>
      </c>
      <c r="U102">
        <v>108.5</v>
      </c>
      <c r="V102">
        <v>109.95</v>
      </c>
      <c r="W102">
        <v>2</v>
      </c>
      <c r="X102">
        <v>1.8527095877721169</v>
      </c>
      <c r="Y102" s="1">
        <f t="shared" si="42"/>
        <v>1.3364055299539197</v>
      </c>
      <c r="Z102" s="1">
        <f t="shared" si="43"/>
        <v>1.3364055299539197</v>
      </c>
      <c r="AA102" s="1">
        <f t="shared" si="44"/>
        <v>1.4097316962255544</v>
      </c>
      <c r="AB102" s="1">
        <f t="shared" si="45"/>
        <v>0</v>
      </c>
      <c r="AC102" s="1" t="str">
        <f t="shared" si="46"/>
        <v>NO</v>
      </c>
      <c r="AD102" s="1" t="str">
        <f t="shared" si="47"/>
        <v>NO</v>
      </c>
      <c r="AE102" s="1" t="str">
        <f t="shared" si="48"/>
        <v>NO</v>
      </c>
      <c r="AF102" s="1" t="str">
        <f t="shared" si="49"/>
        <v>NO</v>
      </c>
      <c r="AG102" s="1" t="str">
        <f t="shared" si="50"/>
        <v>NO</v>
      </c>
      <c r="AH102" s="1" t="str">
        <f t="shared" si="51"/>
        <v>NO</v>
      </c>
      <c r="AI102">
        <v>107.95</v>
      </c>
      <c r="AJ102">
        <v>109.45</v>
      </c>
      <c r="AK102">
        <v>106.7</v>
      </c>
      <c r="AL102">
        <v>107.95</v>
      </c>
      <c r="AM102">
        <v>1.5499999999999969</v>
      </c>
      <c r="AN102">
        <v>1.45676691729323</v>
      </c>
      <c r="AO102" s="1">
        <f t="shared" si="52"/>
        <v>0</v>
      </c>
      <c r="AP102" s="1">
        <f t="shared" si="53"/>
        <v>0</v>
      </c>
      <c r="AQ102" s="1">
        <f t="shared" si="54"/>
        <v>1.3895321908290876</v>
      </c>
      <c r="AR102" s="1">
        <f t="shared" si="55"/>
        <v>1.1579434923575729</v>
      </c>
      <c r="AS102" t="str">
        <f t="shared" si="56"/>
        <v>NO</v>
      </c>
      <c r="AT102" t="str">
        <f t="shared" si="57"/>
        <v>NO</v>
      </c>
      <c r="AU102" t="str">
        <f t="shared" si="58"/>
        <v>NO</v>
      </c>
      <c r="AV102" t="str">
        <f t="shared" si="59"/>
        <v>NO</v>
      </c>
      <c r="AW102" t="str">
        <f t="shared" si="60"/>
        <v>NO</v>
      </c>
      <c r="AX102" t="str">
        <f t="shared" si="61"/>
        <v>NO</v>
      </c>
    </row>
    <row r="103" spans="1:50" x14ac:dyDescent="0.25">
      <c r="A103" t="s">
        <v>151</v>
      </c>
      <c r="B103">
        <v>75.900000000000006</v>
      </c>
      <c r="C103">
        <v>80.400000000000006</v>
      </c>
      <c r="D103">
        <v>75.45</v>
      </c>
      <c r="E103">
        <v>79.7</v>
      </c>
      <c r="F103">
        <v>4.3500000000000094</v>
      </c>
      <c r="G103">
        <v>5.7730590577306016</v>
      </c>
      <c r="H103" s="1">
        <f t="shared" si="31"/>
        <v>5.0065876152832631</v>
      </c>
      <c r="I103" s="1">
        <f t="shared" si="32"/>
        <v>5.0065876152832631</v>
      </c>
      <c r="J103" s="1">
        <f t="shared" si="33"/>
        <v>0.87829360100376774</v>
      </c>
      <c r="K103" s="1">
        <f t="shared" si="34"/>
        <v>0.59288537549407483</v>
      </c>
      <c r="L103" s="1" t="str">
        <f t="shared" si="35"/>
        <v>NO</v>
      </c>
      <c r="M103" t="str">
        <f t="shared" si="36"/>
        <v>NO</v>
      </c>
      <c r="N103" t="str">
        <f t="shared" si="37"/>
        <v>NO</v>
      </c>
      <c r="O103" s="1" t="str">
        <f t="shared" si="38"/>
        <v>NO</v>
      </c>
      <c r="P103" s="1" t="str">
        <f t="shared" si="39"/>
        <v>NO</v>
      </c>
      <c r="Q103" s="1" t="str">
        <f t="shared" si="40"/>
        <v>NO</v>
      </c>
      <c r="R103" s="1" t="str">
        <f t="shared" si="41"/>
        <v>NO</v>
      </c>
      <c r="S103">
        <v>74.900000000000006</v>
      </c>
      <c r="T103">
        <v>76.400000000000006</v>
      </c>
      <c r="U103">
        <v>73</v>
      </c>
      <c r="V103">
        <v>75.349999999999994</v>
      </c>
      <c r="W103">
        <v>1.1999999999999891</v>
      </c>
      <c r="X103">
        <v>1.618341200269708</v>
      </c>
      <c r="Y103" s="1">
        <f t="shared" si="42"/>
        <v>0.60080106809077249</v>
      </c>
      <c r="Z103" s="1">
        <f t="shared" si="43"/>
        <v>0.60080106809077249</v>
      </c>
      <c r="AA103" s="1">
        <f t="shared" si="44"/>
        <v>1.3934970139349852</v>
      </c>
      <c r="AB103" s="1">
        <f t="shared" si="45"/>
        <v>2.5367156208277777</v>
      </c>
      <c r="AC103" s="1" t="str">
        <f t="shared" si="46"/>
        <v>NO</v>
      </c>
      <c r="AD103" s="1" t="str">
        <f t="shared" si="47"/>
        <v>NO</v>
      </c>
      <c r="AE103" s="1" t="str">
        <f t="shared" si="48"/>
        <v>NO</v>
      </c>
      <c r="AF103" s="1" t="str">
        <f t="shared" si="49"/>
        <v>NO</v>
      </c>
      <c r="AG103" s="1" t="str">
        <f t="shared" si="50"/>
        <v>NO</v>
      </c>
      <c r="AH103" s="1" t="str">
        <f t="shared" si="51"/>
        <v>NO</v>
      </c>
      <c r="AI103">
        <v>73.400000000000006</v>
      </c>
      <c r="AJ103">
        <v>74.7</v>
      </c>
      <c r="AK103">
        <v>73.25</v>
      </c>
      <c r="AL103">
        <v>74.150000000000006</v>
      </c>
      <c r="AM103">
        <v>0.90000000000000568</v>
      </c>
      <c r="AN103">
        <v>1.22866894197953</v>
      </c>
      <c r="AO103" s="1">
        <f t="shared" si="52"/>
        <v>1.0217983651226159</v>
      </c>
      <c r="AP103" s="1">
        <f t="shared" si="53"/>
        <v>1.0217983651226159</v>
      </c>
      <c r="AQ103" s="1">
        <f t="shared" si="54"/>
        <v>0.74173971679028605</v>
      </c>
      <c r="AR103" s="1">
        <f t="shared" si="55"/>
        <v>0.2043596730245309</v>
      </c>
      <c r="AS103" t="str">
        <f t="shared" si="56"/>
        <v>NO</v>
      </c>
      <c r="AT103" t="str">
        <f t="shared" si="57"/>
        <v>NO</v>
      </c>
      <c r="AU103" t="str">
        <f t="shared" si="58"/>
        <v>NO</v>
      </c>
      <c r="AV103" t="str">
        <f t="shared" si="59"/>
        <v>NO</v>
      </c>
      <c r="AW103" t="str">
        <f t="shared" si="60"/>
        <v>NO</v>
      </c>
      <c r="AX103" t="str">
        <f t="shared" si="61"/>
        <v>NO</v>
      </c>
    </row>
    <row r="104" spans="1:50" x14ac:dyDescent="0.25">
      <c r="A104" t="s">
        <v>152</v>
      </c>
      <c r="B104">
        <v>122.4</v>
      </c>
      <c r="C104">
        <v>123.3</v>
      </c>
      <c r="D104">
        <v>121.3</v>
      </c>
      <c r="E104">
        <v>122.05</v>
      </c>
      <c r="F104">
        <v>-0.29999999999999721</v>
      </c>
      <c r="G104">
        <v>-0.24519820187985061</v>
      </c>
      <c r="H104" s="1">
        <f t="shared" si="31"/>
        <v>-0.28594771241830763</v>
      </c>
      <c r="I104" s="1">
        <f t="shared" si="32"/>
        <v>0.28594771241830763</v>
      </c>
      <c r="J104" s="1">
        <f t="shared" si="33"/>
        <v>0.73529411764705177</v>
      </c>
      <c r="K104" s="1">
        <f t="shared" si="34"/>
        <v>0.61450225317492835</v>
      </c>
      <c r="L104" s="1" t="str">
        <f t="shared" si="35"/>
        <v>NO</v>
      </c>
      <c r="M104" t="str">
        <f t="shared" si="36"/>
        <v>NO</v>
      </c>
      <c r="N104" t="str">
        <f t="shared" si="37"/>
        <v>NO</v>
      </c>
      <c r="O104" s="1" t="str">
        <f t="shared" si="38"/>
        <v>NO</v>
      </c>
      <c r="P104" s="1" t="str">
        <f t="shared" si="39"/>
        <v>NO</v>
      </c>
      <c r="Q104" s="1" t="str">
        <f t="shared" si="40"/>
        <v>NO</v>
      </c>
      <c r="R104" s="1" t="str">
        <f t="shared" si="41"/>
        <v>NO</v>
      </c>
      <c r="S104">
        <v>124</v>
      </c>
      <c r="T104">
        <v>124</v>
      </c>
      <c r="U104">
        <v>121.7</v>
      </c>
      <c r="V104">
        <v>122.35</v>
      </c>
      <c r="W104">
        <v>-0.70000000000000284</v>
      </c>
      <c r="X104">
        <v>-0.56887444128403319</v>
      </c>
      <c r="Y104" s="1">
        <f t="shared" si="42"/>
        <v>-1.3306451612903272</v>
      </c>
      <c r="Z104" s="1">
        <f t="shared" si="43"/>
        <v>1.3306451612903272</v>
      </c>
      <c r="AA104" s="1">
        <f t="shared" si="44"/>
        <v>0</v>
      </c>
      <c r="AB104" s="1">
        <f t="shared" si="45"/>
        <v>0.53126277073967432</v>
      </c>
      <c r="AC104" s="1" t="str">
        <f t="shared" si="46"/>
        <v>NO</v>
      </c>
      <c r="AD104" s="1" t="str">
        <f t="shared" si="47"/>
        <v>NO</v>
      </c>
      <c r="AE104" s="1" t="str">
        <f t="shared" si="48"/>
        <v>NO</v>
      </c>
      <c r="AF104" s="1" t="str">
        <f t="shared" si="49"/>
        <v>NO</v>
      </c>
      <c r="AG104" s="1" t="str">
        <f t="shared" si="50"/>
        <v>NO</v>
      </c>
      <c r="AH104" s="1" t="str">
        <f t="shared" si="51"/>
        <v>NO</v>
      </c>
      <c r="AI104">
        <v>124</v>
      </c>
      <c r="AJ104">
        <v>124.85</v>
      </c>
      <c r="AK104">
        <v>122</v>
      </c>
      <c r="AL104">
        <v>123.05</v>
      </c>
      <c r="AM104">
        <v>1.4500000000000031</v>
      </c>
      <c r="AN104">
        <v>1.1924342105263179</v>
      </c>
      <c r="AO104" s="1">
        <f t="shared" si="52"/>
        <v>-0.76612903225806683</v>
      </c>
      <c r="AP104" s="1">
        <f t="shared" si="53"/>
        <v>0.76612903225806683</v>
      </c>
      <c r="AQ104" s="1">
        <f t="shared" si="54"/>
        <v>0.68548387096773733</v>
      </c>
      <c r="AR104" s="1">
        <f t="shared" si="55"/>
        <v>0.85331166192604402</v>
      </c>
      <c r="AS104" t="str">
        <f t="shared" si="56"/>
        <v>NO</v>
      </c>
      <c r="AT104" t="str">
        <f t="shared" si="57"/>
        <v>NO</v>
      </c>
      <c r="AU104" t="str">
        <f t="shared" si="58"/>
        <v>NO</v>
      </c>
      <c r="AV104" t="str">
        <f t="shared" si="59"/>
        <v>NO</v>
      </c>
      <c r="AW104" t="str">
        <f t="shared" si="60"/>
        <v>NO</v>
      </c>
      <c r="AX104" t="str">
        <f t="shared" si="61"/>
        <v>NO</v>
      </c>
    </row>
    <row r="105" spans="1:50" x14ac:dyDescent="0.25">
      <c r="A105" t="s">
        <v>153</v>
      </c>
      <c r="B105">
        <v>120</v>
      </c>
      <c r="C105">
        <v>123.4</v>
      </c>
      <c r="D105">
        <v>119.65</v>
      </c>
      <c r="E105">
        <v>122.15</v>
      </c>
      <c r="F105">
        <v>2.9500000000000028</v>
      </c>
      <c r="G105">
        <v>2.4748322147651032</v>
      </c>
      <c r="H105" s="1">
        <f t="shared" si="31"/>
        <v>1.7916666666666712</v>
      </c>
      <c r="I105" s="1">
        <f t="shared" si="32"/>
        <v>1.7916666666666712</v>
      </c>
      <c r="J105" s="1">
        <f t="shared" si="33"/>
        <v>1.0233319688907081</v>
      </c>
      <c r="K105" s="1">
        <f t="shared" si="34"/>
        <v>0.29166666666666191</v>
      </c>
      <c r="L105" s="1" t="str">
        <f t="shared" si="35"/>
        <v>NO</v>
      </c>
      <c r="M105" t="str">
        <f t="shared" si="36"/>
        <v>NO</v>
      </c>
      <c r="N105" t="str">
        <f t="shared" si="37"/>
        <v>NO</v>
      </c>
      <c r="O105" s="1" t="str">
        <f t="shared" si="38"/>
        <v>NO</v>
      </c>
      <c r="P105" s="1" t="str">
        <f t="shared" si="39"/>
        <v>NO</v>
      </c>
      <c r="Q105" s="1" t="str">
        <f t="shared" si="40"/>
        <v>NO</v>
      </c>
      <c r="R105" s="1" t="str">
        <f t="shared" si="41"/>
        <v>NO</v>
      </c>
      <c r="S105">
        <v>119.7</v>
      </c>
      <c r="T105">
        <v>120.7</v>
      </c>
      <c r="U105">
        <v>118.55</v>
      </c>
      <c r="V105">
        <v>119.2</v>
      </c>
      <c r="W105">
        <v>0.90000000000000568</v>
      </c>
      <c r="X105">
        <v>0.76077768385461175</v>
      </c>
      <c r="Y105" s="1">
        <f t="shared" si="42"/>
        <v>-0.41771094402673348</v>
      </c>
      <c r="Z105" s="1">
        <f t="shared" si="43"/>
        <v>0.41771094402673348</v>
      </c>
      <c r="AA105" s="1">
        <f t="shared" si="44"/>
        <v>0.83542188805346695</v>
      </c>
      <c r="AB105" s="1">
        <f t="shared" si="45"/>
        <v>0.54530201342282358</v>
      </c>
      <c r="AC105" s="1" t="str">
        <f t="shared" si="46"/>
        <v>NO</v>
      </c>
      <c r="AD105" s="1" t="str">
        <f t="shared" si="47"/>
        <v>NO</v>
      </c>
      <c r="AE105" s="1" t="str">
        <f t="shared" si="48"/>
        <v>NO</v>
      </c>
      <c r="AF105" s="1" t="str">
        <f t="shared" si="49"/>
        <v>NO</v>
      </c>
      <c r="AG105" s="1" t="str">
        <f t="shared" si="50"/>
        <v>NO</v>
      </c>
      <c r="AH105" s="1" t="str">
        <f t="shared" si="51"/>
        <v>NO</v>
      </c>
      <c r="AI105">
        <v>115.5</v>
      </c>
      <c r="AJ105">
        <v>118.85</v>
      </c>
      <c r="AK105">
        <v>114.9</v>
      </c>
      <c r="AL105">
        <v>118.3</v>
      </c>
      <c r="AM105">
        <v>3.3499999999999939</v>
      </c>
      <c r="AN105">
        <v>2.9143105698129572</v>
      </c>
      <c r="AO105" s="1">
        <f t="shared" si="52"/>
        <v>2.4242424242424216</v>
      </c>
      <c r="AP105" s="1">
        <f t="shared" si="53"/>
        <v>2.4242424242424216</v>
      </c>
      <c r="AQ105" s="1">
        <f t="shared" si="54"/>
        <v>0.46491969568892411</v>
      </c>
      <c r="AR105" s="1">
        <f t="shared" si="55"/>
        <v>0.51948051948051455</v>
      </c>
      <c r="AS105" t="str">
        <f t="shared" si="56"/>
        <v>NO</v>
      </c>
      <c r="AT105" t="str">
        <f t="shared" si="57"/>
        <v>NO</v>
      </c>
      <c r="AU105" t="str">
        <f t="shared" si="58"/>
        <v>NO</v>
      </c>
      <c r="AV105" t="str">
        <f t="shared" si="59"/>
        <v>NO</v>
      </c>
      <c r="AW105" t="str">
        <f t="shared" si="60"/>
        <v>NO</v>
      </c>
      <c r="AX105" t="str">
        <f t="shared" si="61"/>
        <v>NO</v>
      </c>
    </row>
    <row r="106" spans="1:50" x14ac:dyDescent="0.25">
      <c r="A106" t="s">
        <v>154</v>
      </c>
      <c r="B106">
        <v>228.05</v>
      </c>
      <c r="C106">
        <v>229</v>
      </c>
      <c r="D106">
        <v>225.5</v>
      </c>
      <c r="E106">
        <v>226.1</v>
      </c>
      <c r="F106">
        <v>-2.75</v>
      </c>
      <c r="G106">
        <v>-1.201660476294516</v>
      </c>
      <c r="H106" s="1">
        <f t="shared" si="31"/>
        <v>-0.85507564130673841</v>
      </c>
      <c r="I106" s="1">
        <f t="shared" si="32"/>
        <v>0.85507564130673841</v>
      </c>
      <c r="J106" s="1">
        <f t="shared" si="33"/>
        <v>0.41657531243147933</v>
      </c>
      <c r="K106" s="1">
        <f t="shared" si="34"/>
        <v>0.26536930561698113</v>
      </c>
      <c r="L106" s="1" t="str">
        <f t="shared" si="35"/>
        <v>NO</v>
      </c>
      <c r="M106" t="str">
        <f t="shared" si="36"/>
        <v>NO</v>
      </c>
      <c r="N106" t="str">
        <f t="shared" si="37"/>
        <v>NO</v>
      </c>
      <c r="O106" s="1" t="str">
        <f t="shared" si="38"/>
        <v>NO</v>
      </c>
      <c r="P106" s="1" t="str">
        <f t="shared" si="39"/>
        <v>NO</v>
      </c>
      <c r="Q106" s="1" t="str">
        <f t="shared" si="40"/>
        <v>NO</v>
      </c>
      <c r="R106" s="1" t="str">
        <f t="shared" si="41"/>
        <v>NO</v>
      </c>
      <c r="S106">
        <v>228.25</v>
      </c>
      <c r="T106">
        <v>229.75</v>
      </c>
      <c r="U106">
        <v>220.6</v>
      </c>
      <c r="V106">
        <v>228.85</v>
      </c>
      <c r="W106">
        <v>9.9999999999994316E-2</v>
      </c>
      <c r="X106">
        <v>4.3715846994533028E-2</v>
      </c>
      <c r="Y106" s="1">
        <f t="shared" si="42"/>
        <v>0.26286966046001942</v>
      </c>
      <c r="Z106" s="1">
        <f t="shared" si="43"/>
        <v>0.26286966046001942</v>
      </c>
      <c r="AA106" s="1">
        <f t="shared" si="44"/>
        <v>0.39327070133275321</v>
      </c>
      <c r="AB106" s="1">
        <f t="shared" si="45"/>
        <v>3.3515881708652819</v>
      </c>
      <c r="AC106" s="1" t="str">
        <f t="shared" si="46"/>
        <v>NO</v>
      </c>
      <c r="AD106" s="1" t="str">
        <f t="shared" si="47"/>
        <v>NO</v>
      </c>
      <c r="AE106" s="1" t="str">
        <f t="shared" si="48"/>
        <v>NO</v>
      </c>
      <c r="AF106" s="1" t="str">
        <f t="shared" si="49"/>
        <v>NO</v>
      </c>
      <c r="AG106" s="1" t="str">
        <f t="shared" si="50"/>
        <v>NO</v>
      </c>
      <c r="AH106" s="1" t="str">
        <f t="shared" si="51"/>
        <v>NO</v>
      </c>
      <c r="AI106">
        <v>226.5</v>
      </c>
      <c r="AJ106">
        <v>232.4</v>
      </c>
      <c r="AK106">
        <v>226.5</v>
      </c>
      <c r="AL106">
        <v>228.75</v>
      </c>
      <c r="AM106">
        <v>4.25</v>
      </c>
      <c r="AN106">
        <v>1.8930957683741649</v>
      </c>
      <c r="AO106" s="1">
        <f t="shared" si="52"/>
        <v>0.99337748344370869</v>
      </c>
      <c r="AP106" s="1">
        <f t="shared" si="53"/>
        <v>0.99337748344370869</v>
      </c>
      <c r="AQ106" s="1">
        <f t="shared" si="54"/>
        <v>1.5956284153005489</v>
      </c>
      <c r="AR106" s="1">
        <f t="shared" si="55"/>
        <v>0</v>
      </c>
      <c r="AS106" t="str">
        <f t="shared" si="56"/>
        <v>NO</v>
      </c>
      <c r="AT106" t="str">
        <f t="shared" si="57"/>
        <v>NO</v>
      </c>
      <c r="AU106" t="str">
        <f t="shared" si="58"/>
        <v>NO</v>
      </c>
      <c r="AV106" t="str">
        <f t="shared" si="59"/>
        <v>NO</v>
      </c>
      <c r="AW106" t="str">
        <f t="shared" si="60"/>
        <v>NO</v>
      </c>
      <c r="AX106" t="str">
        <f t="shared" si="61"/>
        <v>NO</v>
      </c>
    </row>
    <row r="107" spans="1:50" x14ac:dyDescent="0.25">
      <c r="A107" t="s">
        <v>155</v>
      </c>
      <c r="B107">
        <v>47.25</v>
      </c>
      <c r="C107">
        <v>48.4</v>
      </c>
      <c r="D107">
        <v>46.9</v>
      </c>
      <c r="E107">
        <v>47.85</v>
      </c>
      <c r="F107">
        <v>0.20000000000000279</v>
      </c>
      <c r="G107">
        <v>0.41972717733473841</v>
      </c>
      <c r="H107" s="1">
        <f t="shared" si="31"/>
        <v>1.2698412698412729</v>
      </c>
      <c r="I107" s="1">
        <f t="shared" si="32"/>
        <v>1.2698412698412729</v>
      </c>
      <c r="J107" s="1">
        <f t="shared" si="33"/>
        <v>1.149425287356316</v>
      </c>
      <c r="K107" s="1">
        <f t="shared" si="34"/>
        <v>0.7407407407407437</v>
      </c>
      <c r="L107" s="1" t="str">
        <f t="shared" si="35"/>
        <v>NO</v>
      </c>
      <c r="M107" t="str">
        <f t="shared" si="36"/>
        <v>NO</v>
      </c>
      <c r="N107" t="str">
        <f t="shared" si="37"/>
        <v>NO</v>
      </c>
      <c r="O107" s="1" t="str">
        <f t="shared" si="38"/>
        <v>NO</v>
      </c>
      <c r="P107" s="1" t="str">
        <f t="shared" si="39"/>
        <v>NO</v>
      </c>
      <c r="Q107" s="1" t="str">
        <f t="shared" si="40"/>
        <v>NO</v>
      </c>
      <c r="R107" s="1" t="str">
        <f t="shared" si="41"/>
        <v>NO</v>
      </c>
      <c r="S107">
        <v>48.2</v>
      </c>
      <c r="T107">
        <v>48.6</v>
      </c>
      <c r="U107">
        <v>47.45</v>
      </c>
      <c r="V107">
        <v>47.65</v>
      </c>
      <c r="W107">
        <v>-0.20000000000000279</v>
      </c>
      <c r="X107">
        <v>-0.41797283176594108</v>
      </c>
      <c r="Y107" s="1">
        <f t="shared" si="42"/>
        <v>-1.1410788381742827</v>
      </c>
      <c r="Z107" s="1">
        <f t="shared" si="43"/>
        <v>1.1410788381742827</v>
      </c>
      <c r="AA107" s="1">
        <f t="shared" si="44"/>
        <v>0.82987551867219622</v>
      </c>
      <c r="AB107" s="1">
        <f t="shared" si="45"/>
        <v>0.41972717733472348</v>
      </c>
      <c r="AC107" s="1" t="str">
        <f t="shared" si="46"/>
        <v>NO</v>
      </c>
      <c r="AD107" s="1" t="str">
        <f t="shared" si="47"/>
        <v>NO</v>
      </c>
      <c r="AE107" s="1" t="str">
        <f t="shared" si="48"/>
        <v>NO</v>
      </c>
      <c r="AF107" s="1" t="str">
        <f t="shared" si="49"/>
        <v>NO</v>
      </c>
      <c r="AG107" s="1" t="str">
        <f t="shared" si="50"/>
        <v>NO</v>
      </c>
      <c r="AH107" s="1" t="str">
        <f t="shared" si="51"/>
        <v>NO</v>
      </c>
      <c r="AI107">
        <v>48.2</v>
      </c>
      <c r="AJ107">
        <v>48.7</v>
      </c>
      <c r="AK107">
        <v>46.85</v>
      </c>
      <c r="AL107">
        <v>47.85</v>
      </c>
      <c r="AM107">
        <v>0</v>
      </c>
      <c r="AN107">
        <v>0</v>
      </c>
      <c r="AO107" s="1">
        <f t="shared" si="52"/>
        <v>-0.72614107883817713</v>
      </c>
      <c r="AP107" s="1">
        <f t="shared" si="53"/>
        <v>0.72614107883817713</v>
      </c>
      <c r="AQ107" s="1">
        <f t="shared" si="54"/>
        <v>1.0373443983402488</v>
      </c>
      <c r="AR107" s="1">
        <f t="shared" si="55"/>
        <v>2.089864158829676</v>
      </c>
      <c r="AS107" t="str">
        <f t="shared" si="56"/>
        <v>NO</v>
      </c>
      <c r="AT107" t="str">
        <f t="shared" si="57"/>
        <v>NO</v>
      </c>
      <c r="AU107" t="str">
        <f t="shared" si="58"/>
        <v>NO</v>
      </c>
      <c r="AV107" t="str">
        <f t="shared" si="59"/>
        <v>NO</v>
      </c>
      <c r="AW107" t="str">
        <f t="shared" si="60"/>
        <v>NO</v>
      </c>
      <c r="AX107" t="str">
        <f t="shared" si="61"/>
        <v>NO</v>
      </c>
    </row>
    <row r="108" spans="1:50" x14ac:dyDescent="0.25">
      <c r="A108" t="s">
        <v>156</v>
      </c>
      <c r="B108">
        <v>4849.6000000000004</v>
      </c>
      <c r="C108">
        <v>4950</v>
      </c>
      <c r="D108">
        <v>4809.3500000000004</v>
      </c>
      <c r="E108">
        <v>4888.8</v>
      </c>
      <c r="F108">
        <v>39.449999999999818</v>
      </c>
      <c r="G108">
        <v>0.81351108911503234</v>
      </c>
      <c r="H108" s="1">
        <f t="shared" si="31"/>
        <v>0.80831408775981151</v>
      </c>
      <c r="I108" s="1">
        <f t="shared" si="32"/>
        <v>0.80831408775981151</v>
      </c>
      <c r="J108" s="1">
        <f t="shared" si="33"/>
        <v>1.2518409425625883</v>
      </c>
      <c r="K108" s="1">
        <f t="shared" si="34"/>
        <v>0.82996535796766735</v>
      </c>
      <c r="L108" s="1" t="str">
        <f t="shared" si="35"/>
        <v>NO</v>
      </c>
      <c r="M108" t="str">
        <f t="shared" si="36"/>
        <v>NO</v>
      </c>
      <c r="N108" t="str">
        <f t="shared" si="37"/>
        <v>NO</v>
      </c>
      <c r="O108" s="1" t="str">
        <f t="shared" si="38"/>
        <v>NO</v>
      </c>
      <c r="P108" s="1" t="str">
        <f t="shared" si="39"/>
        <v>NO</v>
      </c>
      <c r="Q108" s="1" t="str">
        <f t="shared" si="40"/>
        <v>NO</v>
      </c>
      <c r="R108" s="1" t="str">
        <f t="shared" si="41"/>
        <v>NO</v>
      </c>
      <c r="S108">
        <v>5050</v>
      </c>
      <c r="T108">
        <v>5050</v>
      </c>
      <c r="U108">
        <v>4605.8</v>
      </c>
      <c r="V108">
        <v>4849.3500000000004</v>
      </c>
      <c r="W108">
        <v>-152.7999999999993</v>
      </c>
      <c r="X108">
        <v>-3.0546864848115169</v>
      </c>
      <c r="Y108" s="1">
        <f t="shared" si="42"/>
        <v>-3.9732673267326666</v>
      </c>
      <c r="Z108" s="1">
        <f t="shared" si="43"/>
        <v>3.9732673267326666</v>
      </c>
      <c r="AA108" s="1">
        <f t="shared" si="44"/>
        <v>0</v>
      </c>
      <c r="AB108" s="1">
        <f t="shared" si="45"/>
        <v>5.022322579314757</v>
      </c>
      <c r="AC108" s="1" t="str">
        <f t="shared" si="46"/>
        <v>NO</v>
      </c>
      <c r="AD108" s="1" t="str">
        <f t="shared" si="47"/>
        <v>NO</v>
      </c>
      <c r="AE108" s="1" t="str">
        <f t="shared" si="48"/>
        <v>NO</v>
      </c>
      <c r="AF108" s="1" t="str">
        <f t="shared" si="49"/>
        <v>NO</v>
      </c>
      <c r="AG108" s="1" t="str">
        <f t="shared" si="50"/>
        <v>NO</v>
      </c>
      <c r="AH108" s="1" t="str">
        <f t="shared" si="51"/>
        <v>NO</v>
      </c>
      <c r="AI108">
        <v>4960</v>
      </c>
      <c r="AJ108">
        <v>5015</v>
      </c>
      <c r="AK108">
        <v>4925.05</v>
      </c>
      <c r="AL108">
        <v>5002.1499999999996</v>
      </c>
      <c r="AM108">
        <v>10.89999999999964</v>
      </c>
      <c r="AN108">
        <v>0.21838216879538469</v>
      </c>
      <c r="AO108" s="1">
        <f t="shared" si="52"/>
        <v>0.84979838709676681</v>
      </c>
      <c r="AP108" s="1">
        <f t="shared" si="53"/>
        <v>0.84979838709676681</v>
      </c>
      <c r="AQ108" s="1">
        <f t="shared" si="54"/>
        <v>0.25688953749888277</v>
      </c>
      <c r="AR108" s="1">
        <f t="shared" si="55"/>
        <v>0.70463709677418984</v>
      </c>
      <c r="AS108" t="str">
        <f t="shared" si="56"/>
        <v>NO</v>
      </c>
      <c r="AT108" t="str">
        <f t="shared" si="57"/>
        <v>NO</v>
      </c>
      <c r="AU108" t="str">
        <f t="shared" si="58"/>
        <v>NO</v>
      </c>
      <c r="AV108" t="str">
        <f t="shared" si="59"/>
        <v>NO</v>
      </c>
      <c r="AW108" t="str">
        <f t="shared" si="60"/>
        <v>NO</v>
      </c>
      <c r="AX108" t="str">
        <f t="shared" si="61"/>
        <v>NO</v>
      </c>
    </row>
    <row r="109" spans="1:50" x14ac:dyDescent="0.25">
      <c r="A109" t="s">
        <v>157</v>
      </c>
      <c r="B109">
        <v>59.6</v>
      </c>
      <c r="C109">
        <v>59.75</v>
      </c>
      <c r="D109">
        <v>58.8</v>
      </c>
      <c r="E109">
        <v>59.5</v>
      </c>
      <c r="F109">
        <v>-0.10000000000000139</v>
      </c>
      <c r="G109">
        <v>-0.16778523489933131</v>
      </c>
      <c r="H109" s="1">
        <f t="shared" si="31"/>
        <v>-0.16778523489933125</v>
      </c>
      <c r="I109" s="1">
        <f t="shared" si="32"/>
        <v>0.16778523489933125</v>
      </c>
      <c r="J109" s="1">
        <f t="shared" si="33"/>
        <v>0.25167785234899087</v>
      </c>
      <c r="K109" s="1">
        <f t="shared" si="34"/>
        <v>1.176470588235299</v>
      </c>
      <c r="L109" s="1" t="str">
        <f t="shared" si="35"/>
        <v>NO</v>
      </c>
      <c r="M109" t="str">
        <f t="shared" si="36"/>
        <v>NO</v>
      </c>
      <c r="N109" t="str">
        <f t="shared" si="37"/>
        <v>NO</v>
      </c>
      <c r="O109" s="1" t="str">
        <f t="shared" si="38"/>
        <v>NO</v>
      </c>
      <c r="P109" s="1" t="str">
        <f t="shared" si="39"/>
        <v>NO</v>
      </c>
      <c r="Q109" s="1" t="str">
        <f t="shared" si="40"/>
        <v>NO</v>
      </c>
      <c r="R109" s="1" t="str">
        <f t="shared" si="41"/>
        <v>NO</v>
      </c>
      <c r="S109">
        <v>57.9</v>
      </c>
      <c r="T109">
        <v>60.4</v>
      </c>
      <c r="U109">
        <v>57.9</v>
      </c>
      <c r="V109">
        <v>59.6</v>
      </c>
      <c r="W109">
        <v>2.100000000000001</v>
      </c>
      <c r="X109">
        <v>3.6521739130434812</v>
      </c>
      <c r="Y109" s="1">
        <f t="shared" si="42"/>
        <v>2.9360967184801434</v>
      </c>
      <c r="Z109" s="1">
        <f t="shared" si="43"/>
        <v>2.9360967184801434</v>
      </c>
      <c r="AA109" s="1">
        <f t="shared" si="44"/>
        <v>1.342281879194626</v>
      </c>
      <c r="AB109" s="1">
        <f t="shared" si="45"/>
        <v>0</v>
      </c>
      <c r="AC109" s="1" t="str">
        <f t="shared" si="46"/>
        <v>NO</v>
      </c>
      <c r="AD109" s="1" t="str">
        <f t="shared" si="47"/>
        <v>NO</v>
      </c>
      <c r="AE109" s="1" t="str">
        <f t="shared" si="48"/>
        <v>NO</v>
      </c>
      <c r="AF109" s="1" t="str">
        <f t="shared" si="49"/>
        <v>NO</v>
      </c>
      <c r="AG109" s="1" t="str">
        <f t="shared" si="50"/>
        <v>NO</v>
      </c>
      <c r="AH109" s="1" t="str">
        <f t="shared" si="51"/>
        <v>NO</v>
      </c>
      <c r="AI109">
        <v>57.4</v>
      </c>
      <c r="AJ109">
        <v>57.8</v>
      </c>
      <c r="AK109">
        <v>56.55</v>
      </c>
      <c r="AL109">
        <v>57.5</v>
      </c>
      <c r="AM109">
        <v>0.89999999999999858</v>
      </c>
      <c r="AN109">
        <v>1.5901060070671349</v>
      </c>
      <c r="AO109" s="1">
        <f t="shared" si="52"/>
        <v>0.17421602787456694</v>
      </c>
      <c r="AP109" s="1">
        <f t="shared" si="53"/>
        <v>0.17421602787456694</v>
      </c>
      <c r="AQ109" s="1">
        <f t="shared" si="54"/>
        <v>0.52173913043477771</v>
      </c>
      <c r="AR109" s="1">
        <f t="shared" si="55"/>
        <v>1.4808362369338004</v>
      </c>
      <c r="AS109" t="str">
        <f t="shared" si="56"/>
        <v>NO</v>
      </c>
      <c r="AT109" t="str">
        <f t="shared" si="57"/>
        <v>NO</v>
      </c>
      <c r="AU109" t="str">
        <f t="shared" si="58"/>
        <v>NO</v>
      </c>
      <c r="AV109" t="str">
        <f t="shared" si="59"/>
        <v>NO</v>
      </c>
      <c r="AW109" t="str">
        <f t="shared" si="60"/>
        <v>NO</v>
      </c>
      <c r="AX109" t="str">
        <f t="shared" si="61"/>
        <v>NO</v>
      </c>
    </row>
    <row r="110" spans="1:50" x14ac:dyDescent="0.25">
      <c r="A110" t="s">
        <v>158</v>
      </c>
      <c r="B110">
        <v>201.3</v>
      </c>
      <c r="C110">
        <v>202.35</v>
      </c>
      <c r="D110">
        <v>196.55</v>
      </c>
      <c r="E110">
        <v>198.8</v>
      </c>
      <c r="F110">
        <v>-1.9499999999999891</v>
      </c>
      <c r="G110">
        <v>-0.97135740971356843</v>
      </c>
      <c r="H110" s="1">
        <f t="shared" si="31"/>
        <v>-1.2419274714356681</v>
      </c>
      <c r="I110" s="1">
        <f t="shared" si="32"/>
        <v>1.2419274714356681</v>
      </c>
      <c r="J110" s="1">
        <f t="shared" si="33"/>
        <v>0.52160953800297205</v>
      </c>
      <c r="K110" s="1">
        <f t="shared" si="34"/>
        <v>1.1317907444668007</v>
      </c>
      <c r="L110" s="1" t="str">
        <f t="shared" si="35"/>
        <v>NO</v>
      </c>
      <c r="M110" t="str">
        <f t="shared" si="36"/>
        <v>NO</v>
      </c>
      <c r="N110" t="str">
        <f t="shared" si="37"/>
        <v>NO</v>
      </c>
      <c r="O110" s="1" t="str">
        <f t="shared" si="38"/>
        <v>NO</v>
      </c>
      <c r="P110" s="1" t="str">
        <f t="shared" si="39"/>
        <v>NO</v>
      </c>
      <c r="Q110" s="1" t="str">
        <f t="shared" si="40"/>
        <v>NO</v>
      </c>
      <c r="R110" s="1" t="str">
        <f t="shared" si="41"/>
        <v>NO</v>
      </c>
      <c r="S110">
        <v>196.6</v>
      </c>
      <c r="T110">
        <v>203.3</v>
      </c>
      <c r="U110">
        <v>193.55</v>
      </c>
      <c r="V110">
        <v>200.75</v>
      </c>
      <c r="W110">
        <v>5.75</v>
      </c>
      <c r="X110">
        <v>2.948717948717948</v>
      </c>
      <c r="Y110" s="1">
        <f t="shared" si="42"/>
        <v>2.1108850457782329</v>
      </c>
      <c r="Z110" s="1">
        <f t="shared" si="43"/>
        <v>2.1108850457782329</v>
      </c>
      <c r="AA110" s="1">
        <f t="shared" si="44"/>
        <v>1.2702366127023716</v>
      </c>
      <c r="AB110" s="1">
        <f t="shared" si="45"/>
        <v>1.5513733468972446</v>
      </c>
      <c r="AC110" s="1" t="str">
        <f t="shared" si="46"/>
        <v>NO</v>
      </c>
      <c r="AD110" s="1" t="str">
        <f t="shared" si="47"/>
        <v>NO</v>
      </c>
      <c r="AE110" s="1" t="str">
        <f t="shared" si="48"/>
        <v>NO</v>
      </c>
      <c r="AF110" s="1" t="str">
        <f t="shared" si="49"/>
        <v>NO</v>
      </c>
      <c r="AG110" s="1" t="str">
        <f t="shared" si="50"/>
        <v>NO</v>
      </c>
      <c r="AH110" s="1" t="str">
        <f t="shared" si="51"/>
        <v>NO</v>
      </c>
      <c r="AI110">
        <v>195</v>
      </c>
      <c r="AJ110">
        <v>195.75</v>
      </c>
      <c r="AK110">
        <v>192.35</v>
      </c>
      <c r="AL110">
        <v>195</v>
      </c>
      <c r="AM110">
        <v>1.4000000000000059</v>
      </c>
      <c r="AN110">
        <v>0.72314049586777152</v>
      </c>
      <c r="AO110" s="1">
        <f t="shared" si="52"/>
        <v>0</v>
      </c>
      <c r="AP110" s="1">
        <f t="shared" si="53"/>
        <v>0</v>
      </c>
      <c r="AQ110" s="1">
        <f t="shared" si="54"/>
        <v>0.38461538461538464</v>
      </c>
      <c r="AR110" s="1">
        <f t="shared" si="55"/>
        <v>1.3589743589743619</v>
      </c>
      <c r="AS110" t="str">
        <f t="shared" si="56"/>
        <v>NO</v>
      </c>
      <c r="AT110" t="str">
        <f t="shared" si="57"/>
        <v>NO</v>
      </c>
      <c r="AU110" t="str">
        <f t="shared" si="58"/>
        <v>NO</v>
      </c>
      <c r="AV110" t="str">
        <f t="shared" si="59"/>
        <v>NO</v>
      </c>
      <c r="AW110" t="str">
        <f t="shared" si="60"/>
        <v>NO</v>
      </c>
      <c r="AX110" t="str">
        <f t="shared" si="61"/>
        <v>NO</v>
      </c>
    </row>
    <row r="111" spans="1:50" x14ac:dyDescent="0.25">
      <c r="A111" t="s">
        <v>159</v>
      </c>
      <c r="B111">
        <v>288.89999999999998</v>
      </c>
      <c r="C111">
        <v>291</v>
      </c>
      <c r="D111">
        <v>283.10000000000002</v>
      </c>
      <c r="E111">
        <v>288.10000000000002</v>
      </c>
      <c r="F111">
        <v>0.65000000000003411</v>
      </c>
      <c r="G111">
        <v>0.22612628283180869</v>
      </c>
      <c r="H111" s="1">
        <f t="shared" si="31"/>
        <v>-0.27691242644512098</v>
      </c>
      <c r="I111" s="1">
        <f t="shared" si="32"/>
        <v>0.27691242644512098</v>
      </c>
      <c r="J111" s="1">
        <f t="shared" si="33"/>
        <v>0.72689511941849183</v>
      </c>
      <c r="K111" s="1">
        <f t="shared" si="34"/>
        <v>1.7355085039916693</v>
      </c>
      <c r="L111" s="1" t="str">
        <f t="shared" si="35"/>
        <v>NO</v>
      </c>
      <c r="M111" t="str">
        <f t="shared" si="36"/>
        <v>NO</v>
      </c>
      <c r="N111" t="str">
        <f t="shared" si="37"/>
        <v>NO</v>
      </c>
      <c r="O111" s="1" t="str">
        <f t="shared" si="38"/>
        <v>NO</v>
      </c>
      <c r="P111" s="1" t="str">
        <f t="shared" si="39"/>
        <v>NO</v>
      </c>
      <c r="Q111" s="1" t="str">
        <f t="shared" si="40"/>
        <v>NO</v>
      </c>
      <c r="R111" s="1" t="str">
        <f t="shared" si="41"/>
        <v>NO</v>
      </c>
      <c r="S111">
        <v>297.35000000000002</v>
      </c>
      <c r="T111">
        <v>297.35000000000002</v>
      </c>
      <c r="U111">
        <v>284.05</v>
      </c>
      <c r="V111">
        <v>287.45</v>
      </c>
      <c r="W111">
        <v>-2.25</v>
      </c>
      <c r="X111">
        <v>-0.77666551605108736</v>
      </c>
      <c r="Y111" s="1">
        <f t="shared" si="42"/>
        <v>-3.3294097864469596</v>
      </c>
      <c r="Z111" s="1">
        <f t="shared" si="43"/>
        <v>3.3294097864469596</v>
      </c>
      <c r="AA111" s="1">
        <f t="shared" si="44"/>
        <v>0</v>
      </c>
      <c r="AB111" s="1">
        <f t="shared" si="45"/>
        <v>1.1828144025047755</v>
      </c>
      <c r="AC111" s="1" t="str">
        <f t="shared" si="46"/>
        <v>NO</v>
      </c>
      <c r="AD111" s="1" t="str">
        <f t="shared" si="47"/>
        <v>NO</v>
      </c>
      <c r="AE111" s="1" t="str">
        <f t="shared" si="48"/>
        <v>NO</v>
      </c>
      <c r="AF111" s="1" t="str">
        <f t="shared" si="49"/>
        <v>NO</v>
      </c>
      <c r="AG111" s="1" t="str">
        <f t="shared" si="50"/>
        <v>NO</v>
      </c>
      <c r="AH111" s="1" t="str">
        <f t="shared" si="51"/>
        <v>NO</v>
      </c>
      <c r="AI111">
        <v>290.35000000000002</v>
      </c>
      <c r="AJ111">
        <v>294.89999999999998</v>
      </c>
      <c r="AK111">
        <v>280.05</v>
      </c>
      <c r="AL111">
        <v>289.7</v>
      </c>
      <c r="AM111">
        <v>3.8499999999999659</v>
      </c>
      <c r="AN111">
        <v>1.3468602413853299</v>
      </c>
      <c r="AO111" s="1">
        <f t="shared" si="52"/>
        <v>-0.22386774582401725</v>
      </c>
      <c r="AP111" s="1">
        <f t="shared" si="53"/>
        <v>0.22386774582401725</v>
      </c>
      <c r="AQ111" s="1">
        <f t="shared" si="54"/>
        <v>1.5670742207680228</v>
      </c>
      <c r="AR111" s="1">
        <f t="shared" si="55"/>
        <v>3.3310321021746558</v>
      </c>
      <c r="AS111" t="str">
        <f t="shared" si="56"/>
        <v>NO</v>
      </c>
      <c r="AT111" t="str">
        <f t="shared" si="57"/>
        <v>NO</v>
      </c>
      <c r="AU111" t="str">
        <f t="shared" si="58"/>
        <v>NO</v>
      </c>
      <c r="AV111" t="str">
        <f t="shared" si="59"/>
        <v>NO</v>
      </c>
      <c r="AW111" t="str">
        <f t="shared" si="60"/>
        <v>NO</v>
      </c>
      <c r="AX111" t="str">
        <f t="shared" si="61"/>
        <v>NO</v>
      </c>
    </row>
    <row r="112" spans="1:50" x14ac:dyDescent="0.25">
      <c r="A112" t="s">
        <v>160</v>
      </c>
      <c r="B112">
        <v>252.55</v>
      </c>
      <c r="C112">
        <v>252.55</v>
      </c>
      <c r="D112">
        <v>247.5</v>
      </c>
      <c r="E112">
        <v>250.05</v>
      </c>
      <c r="F112">
        <v>-1.5499999999999829</v>
      </c>
      <c r="G112">
        <v>-0.61605723370428578</v>
      </c>
      <c r="H112" s="1">
        <f t="shared" si="31"/>
        <v>-0.98990298950702815</v>
      </c>
      <c r="I112" s="1">
        <f t="shared" si="32"/>
        <v>0.98990298950702815</v>
      </c>
      <c r="J112" s="1">
        <f t="shared" si="33"/>
        <v>0</v>
      </c>
      <c r="K112" s="1">
        <f t="shared" si="34"/>
        <v>1.0197960407918463</v>
      </c>
      <c r="L112" s="1" t="str">
        <f t="shared" si="35"/>
        <v>NO</v>
      </c>
      <c r="M112" t="str">
        <f t="shared" si="36"/>
        <v>NO</v>
      </c>
      <c r="N112" t="str">
        <f t="shared" si="37"/>
        <v>NO</v>
      </c>
      <c r="O112" s="1" t="str">
        <f t="shared" si="38"/>
        <v>NO</v>
      </c>
      <c r="P112" s="1" t="str">
        <f t="shared" si="39"/>
        <v>NO</v>
      </c>
      <c r="Q112" s="1" t="str">
        <f t="shared" si="40"/>
        <v>NO</v>
      </c>
      <c r="R112" s="1" t="str">
        <f t="shared" si="41"/>
        <v>NO</v>
      </c>
      <c r="S112">
        <v>253</v>
      </c>
      <c r="T112">
        <v>256.95</v>
      </c>
      <c r="U112">
        <v>250</v>
      </c>
      <c r="V112">
        <v>251.6</v>
      </c>
      <c r="W112">
        <v>-0.55000000000001137</v>
      </c>
      <c r="X112">
        <v>-0.21812413246084131</v>
      </c>
      <c r="Y112" s="1">
        <f t="shared" si="42"/>
        <v>-0.55335968379446865</v>
      </c>
      <c r="Z112" s="1">
        <f t="shared" si="43"/>
        <v>0.55335968379446865</v>
      </c>
      <c r="AA112" s="1">
        <f t="shared" si="44"/>
        <v>1.5612648221343828</v>
      </c>
      <c r="AB112" s="1">
        <f t="shared" si="45"/>
        <v>0.63593004769475137</v>
      </c>
      <c r="AC112" s="1" t="str">
        <f t="shared" si="46"/>
        <v>NO</v>
      </c>
      <c r="AD112" s="1" t="str">
        <f t="shared" si="47"/>
        <v>NO</v>
      </c>
      <c r="AE112" s="1" t="str">
        <f t="shared" si="48"/>
        <v>NO</v>
      </c>
      <c r="AF112" s="1" t="str">
        <f t="shared" si="49"/>
        <v>NO</v>
      </c>
      <c r="AG112" s="1" t="str">
        <f t="shared" si="50"/>
        <v>NO</v>
      </c>
      <c r="AH112" s="1" t="str">
        <f t="shared" si="51"/>
        <v>NO</v>
      </c>
      <c r="AI112">
        <v>251.5</v>
      </c>
      <c r="AJ112">
        <v>255.55</v>
      </c>
      <c r="AK112">
        <v>250.5</v>
      </c>
      <c r="AL112">
        <v>252.15</v>
      </c>
      <c r="AM112">
        <v>9.9999999999994316E-2</v>
      </c>
      <c r="AN112">
        <v>3.9674667724655548E-2</v>
      </c>
      <c r="AO112" s="1">
        <f t="shared" si="52"/>
        <v>0.25844930417495254</v>
      </c>
      <c r="AP112" s="1">
        <f t="shared" si="53"/>
        <v>0.25844930417495254</v>
      </c>
      <c r="AQ112" s="1">
        <f t="shared" si="54"/>
        <v>1.3484037279397205</v>
      </c>
      <c r="AR112" s="1">
        <f t="shared" si="55"/>
        <v>0.39761431411530812</v>
      </c>
      <c r="AS112" t="str">
        <f t="shared" si="56"/>
        <v>NO</v>
      </c>
      <c r="AT112" t="str">
        <f t="shared" si="57"/>
        <v>NO</v>
      </c>
      <c r="AU112" t="str">
        <f t="shared" si="58"/>
        <v>NO</v>
      </c>
      <c r="AV112" t="str">
        <f t="shared" si="59"/>
        <v>NO</v>
      </c>
      <c r="AW112" t="str">
        <f t="shared" si="60"/>
        <v>NO</v>
      </c>
      <c r="AX112" t="str">
        <f t="shared" si="61"/>
        <v>NO</v>
      </c>
    </row>
    <row r="113" spans="1:50" x14ac:dyDescent="0.25">
      <c r="A113" t="s">
        <v>161</v>
      </c>
      <c r="B113">
        <v>86.75</v>
      </c>
      <c r="C113">
        <v>87.5</v>
      </c>
      <c r="D113">
        <v>86.2</v>
      </c>
      <c r="E113">
        <v>87.05</v>
      </c>
      <c r="F113">
        <v>0.29999999999999721</v>
      </c>
      <c r="G113">
        <v>0.34582132564841173</v>
      </c>
      <c r="H113" s="1">
        <f t="shared" si="31"/>
        <v>0.34582132564841173</v>
      </c>
      <c r="I113" s="1">
        <f t="shared" si="32"/>
        <v>0.34582132564841173</v>
      </c>
      <c r="J113" s="1">
        <f t="shared" si="33"/>
        <v>0.51694428489374256</v>
      </c>
      <c r="K113" s="1">
        <f t="shared" si="34"/>
        <v>0.6340057636887575</v>
      </c>
      <c r="L113" s="1" t="str">
        <f t="shared" si="35"/>
        <v>NO</v>
      </c>
      <c r="M113" t="str">
        <f t="shared" si="36"/>
        <v>NO</v>
      </c>
      <c r="N113" t="str">
        <f t="shared" si="37"/>
        <v>NO</v>
      </c>
      <c r="O113" s="1" t="str">
        <f t="shared" si="38"/>
        <v>NO</v>
      </c>
      <c r="P113" s="1" t="str">
        <f t="shared" si="39"/>
        <v>NO</v>
      </c>
      <c r="Q113" s="1" t="str">
        <f t="shared" si="40"/>
        <v>NO</v>
      </c>
      <c r="R113" s="1" t="str">
        <f t="shared" si="41"/>
        <v>NO</v>
      </c>
      <c r="S113">
        <v>87</v>
      </c>
      <c r="T113">
        <v>88</v>
      </c>
      <c r="U113">
        <v>86.25</v>
      </c>
      <c r="V113">
        <v>86.75</v>
      </c>
      <c r="W113">
        <v>4.9999999999997158E-2</v>
      </c>
      <c r="X113">
        <v>5.7670126874275841E-2</v>
      </c>
      <c r="Y113" s="1">
        <f t="shared" si="42"/>
        <v>-0.28735632183908044</v>
      </c>
      <c r="Z113" s="1">
        <f t="shared" si="43"/>
        <v>0.28735632183908044</v>
      </c>
      <c r="AA113" s="1">
        <f t="shared" si="44"/>
        <v>1.1494252873563218</v>
      </c>
      <c r="AB113" s="1">
        <f t="shared" si="45"/>
        <v>0.57636887608069165</v>
      </c>
      <c r="AC113" s="1" t="str">
        <f t="shared" si="46"/>
        <v>NO</v>
      </c>
      <c r="AD113" s="1" t="str">
        <f t="shared" si="47"/>
        <v>NO</v>
      </c>
      <c r="AE113" s="1" t="str">
        <f t="shared" si="48"/>
        <v>NO</v>
      </c>
      <c r="AF113" s="1" t="str">
        <f t="shared" si="49"/>
        <v>NO</v>
      </c>
      <c r="AG113" s="1" t="str">
        <f t="shared" si="50"/>
        <v>NO</v>
      </c>
      <c r="AH113" s="1" t="str">
        <f t="shared" si="51"/>
        <v>NO</v>
      </c>
      <c r="AI113">
        <v>86.9</v>
      </c>
      <c r="AJ113">
        <v>87.5</v>
      </c>
      <c r="AK113">
        <v>85.5</v>
      </c>
      <c r="AL113">
        <v>86.7</v>
      </c>
      <c r="AM113">
        <v>-0.29999999999999721</v>
      </c>
      <c r="AN113">
        <v>-0.3448275862068933</v>
      </c>
      <c r="AO113" s="1">
        <f t="shared" si="52"/>
        <v>-0.23014959723820808</v>
      </c>
      <c r="AP113" s="1">
        <f t="shared" si="53"/>
        <v>0.23014959723820808</v>
      </c>
      <c r="AQ113" s="1">
        <f t="shared" si="54"/>
        <v>0.69044879171460793</v>
      </c>
      <c r="AR113" s="1">
        <f t="shared" si="55"/>
        <v>1.3840830449827022</v>
      </c>
      <c r="AS113" t="str">
        <f t="shared" si="56"/>
        <v>NO</v>
      </c>
      <c r="AT113" t="str">
        <f t="shared" si="57"/>
        <v>NO</v>
      </c>
      <c r="AU113" t="str">
        <f t="shared" si="58"/>
        <v>NO</v>
      </c>
      <c r="AV113" t="str">
        <f t="shared" si="59"/>
        <v>NO</v>
      </c>
      <c r="AW113" t="str">
        <f t="shared" si="60"/>
        <v>NO</v>
      </c>
      <c r="AX113" t="str">
        <f t="shared" si="61"/>
        <v>NO</v>
      </c>
    </row>
    <row r="114" spans="1:50" x14ac:dyDescent="0.25">
      <c r="A114" t="s">
        <v>162</v>
      </c>
      <c r="B114">
        <v>576</v>
      </c>
      <c r="C114">
        <v>589.95000000000005</v>
      </c>
      <c r="D114">
        <v>573.65</v>
      </c>
      <c r="E114">
        <v>585.20000000000005</v>
      </c>
      <c r="F114">
        <v>8.3500000000000227</v>
      </c>
      <c r="G114">
        <v>1.4475166854468271</v>
      </c>
      <c r="H114" s="1">
        <f t="shared" si="31"/>
        <v>1.5972222222222301</v>
      </c>
      <c r="I114" s="1">
        <f t="shared" si="32"/>
        <v>1.5972222222222301</v>
      </c>
      <c r="J114" s="1">
        <f t="shared" si="33"/>
        <v>0.81168831168831157</v>
      </c>
      <c r="K114" s="1">
        <f t="shared" si="34"/>
        <v>0.40798611111111505</v>
      </c>
      <c r="L114" s="1" t="str">
        <f t="shared" si="35"/>
        <v>NO</v>
      </c>
      <c r="M114" t="str">
        <f t="shared" si="36"/>
        <v>NO</v>
      </c>
      <c r="N114" t="str">
        <f t="shared" si="37"/>
        <v>NO</v>
      </c>
      <c r="O114" s="1" t="str">
        <f t="shared" si="38"/>
        <v>NO</v>
      </c>
      <c r="P114" s="1" t="str">
        <f t="shared" si="39"/>
        <v>NO</v>
      </c>
      <c r="Q114" s="1" t="str">
        <f t="shared" si="40"/>
        <v>NO</v>
      </c>
      <c r="R114" s="1" t="str">
        <f t="shared" si="41"/>
        <v>NO</v>
      </c>
      <c r="S114">
        <v>580</v>
      </c>
      <c r="T114">
        <v>604.85</v>
      </c>
      <c r="U114">
        <v>572.1</v>
      </c>
      <c r="V114">
        <v>576.85</v>
      </c>
      <c r="W114">
        <v>-7.8999999999999773</v>
      </c>
      <c r="X114">
        <v>-1.3510047028644681</v>
      </c>
      <c r="Y114" s="1">
        <f t="shared" si="42"/>
        <v>-0.54310344827585821</v>
      </c>
      <c r="Z114" s="1">
        <f t="shared" si="43"/>
        <v>0.54310344827585821</v>
      </c>
      <c r="AA114" s="1">
        <f t="shared" si="44"/>
        <v>4.2844827586206939</v>
      </c>
      <c r="AB114" s="1">
        <f t="shared" si="45"/>
        <v>0.82343763543382165</v>
      </c>
      <c r="AC114" s="1" t="str">
        <f t="shared" si="46"/>
        <v>NO</v>
      </c>
      <c r="AD114" s="1" t="str">
        <f t="shared" si="47"/>
        <v>NO</v>
      </c>
      <c r="AE114" s="1" t="str">
        <f t="shared" si="48"/>
        <v>NO</v>
      </c>
      <c r="AF114" s="1" t="str">
        <f t="shared" si="49"/>
        <v>NO</v>
      </c>
      <c r="AG114" s="1" t="str">
        <f t="shared" si="50"/>
        <v>NO</v>
      </c>
      <c r="AH114" s="1" t="str">
        <f t="shared" si="51"/>
        <v>NO</v>
      </c>
      <c r="AI114">
        <v>557.79999999999995</v>
      </c>
      <c r="AJ114">
        <v>599.70000000000005</v>
      </c>
      <c r="AK114">
        <v>555</v>
      </c>
      <c r="AL114">
        <v>584.75</v>
      </c>
      <c r="AM114">
        <v>26.950000000000049</v>
      </c>
      <c r="AN114">
        <v>4.8314808174973196</v>
      </c>
      <c r="AO114" s="1">
        <f t="shared" si="52"/>
        <v>4.8314808174973196</v>
      </c>
      <c r="AP114" s="1">
        <f t="shared" si="53"/>
        <v>4.8314808174973196</v>
      </c>
      <c r="AQ114" s="1">
        <f t="shared" si="54"/>
        <v>2.5566481402308758</v>
      </c>
      <c r="AR114" s="1">
        <f t="shared" si="55"/>
        <v>0.50197203298672555</v>
      </c>
      <c r="AS114" t="str">
        <f t="shared" si="56"/>
        <v>NO</v>
      </c>
      <c r="AT114" t="str">
        <f t="shared" si="57"/>
        <v>NO</v>
      </c>
      <c r="AU114" t="str">
        <f t="shared" si="58"/>
        <v>NO</v>
      </c>
      <c r="AV114" t="str">
        <f t="shared" si="59"/>
        <v>NO</v>
      </c>
      <c r="AW114" t="str">
        <f t="shared" si="60"/>
        <v>NO</v>
      </c>
      <c r="AX114" t="str">
        <f t="shared" si="61"/>
        <v>NO</v>
      </c>
    </row>
    <row r="115" spans="1:50" x14ac:dyDescent="0.25">
      <c r="A115" t="s">
        <v>163</v>
      </c>
      <c r="B115">
        <v>268</v>
      </c>
      <c r="C115">
        <v>269.25</v>
      </c>
      <c r="D115">
        <v>261.75</v>
      </c>
      <c r="E115">
        <v>266.64999999999998</v>
      </c>
      <c r="F115">
        <v>-0.65000000000003411</v>
      </c>
      <c r="G115">
        <v>-0.2431724653947003</v>
      </c>
      <c r="H115" s="1">
        <f t="shared" si="31"/>
        <v>-0.50373134328359059</v>
      </c>
      <c r="I115" s="1">
        <f t="shared" si="32"/>
        <v>0.50373134328359059</v>
      </c>
      <c r="J115" s="1">
        <f t="shared" si="33"/>
        <v>0.46641791044776115</v>
      </c>
      <c r="K115" s="1">
        <f t="shared" si="34"/>
        <v>1.8376148509281747</v>
      </c>
      <c r="L115" s="1" t="str">
        <f t="shared" si="35"/>
        <v>NO</v>
      </c>
      <c r="M115" t="str">
        <f t="shared" si="36"/>
        <v>NO</v>
      </c>
      <c r="N115" t="str">
        <f t="shared" si="37"/>
        <v>NO</v>
      </c>
      <c r="O115" s="1" t="str">
        <f t="shared" si="38"/>
        <v>NO</v>
      </c>
      <c r="P115" s="1" t="str">
        <f t="shared" si="39"/>
        <v>NO</v>
      </c>
      <c r="Q115" s="1" t="str">
        <f t="shared" si="40"/>
        <v>NO</v>
      </c>
      <c r="R115" s="1" t="str">
        <f t="shared" si="41"/>
        <v>NO</v>
      </c>
      <c r="S115">
        <v>274.45</v>
      </c>
      <c r="T115">
        <v>274.85000000000002</v>
      </c>
      <c r="U115">
        <v>265.55</v>
      </c>
      <c r="V115">
        <v>267.3</v>
      </c>
      <c r="W115">
        <v>-5.75</v>
      </c>
      <c r="X115">
        <v>-2.105841420985167</v>
      </c>
      <c r="Y115" s="1">
        <f t="shared" si="42"/>
        <v>-2.6052104208416753</v>
      </c>
      <c r="Z115" s="1">
        <f t="shared" si="43"/>
        <v>2.6052104208416753</v>
      </c>
      <c r="AA115" s="1">
        <f t="shared" si="44"/>
        <v>0.1457460375296171</v>
      </c>
      <c r="AB115" s="1">
        <f t="shared" si="45"/>
        <v>0.6546950991395436</v>
      </c>
      <c r="AC115" s="1" t="str">
        <f t="shared" si="46"/>
        <v>NO</v>
      </c>
      <c r="AD115" s="1" t="str">
        <f t="shared" si="47"/>
        <v>NO</v>
      </c>
      <c r="AE115" s="1" t="str">
        <f t="shared" si="48"/>
        <v>NO</v>
      </c>
      <c r="AF115" s="1" t="str">
        <f t="shared" si="49"/>
        <v>NO</v>
      </c>
      <c r="AG115" s="1" t="str">
        <f t="shared" si="50"/>
        <v>NO</v>
      </c>
      <c r="AH115" s="1" t="str">
        <f t="shared" si="51"/>
        <v>NO</v>
      </c>
      <c r="AI115">
        <v>273</v>
      </c>
      <c r="AJ115">
        <v>275.7</v>
      </c>
      <c r="AK115">
        <v>261.25</v>
      </c>
      <c r="AL115">
        <v>273.05</v>
      </c>
      <c r="AM115">
        <v>-0.39999999999997732</v>
      </c>
      <c r="AN115">
        <v>-0.14627902724446051</v>
      </c>
      <c r="AO115" s="1">
        <f t="shared" si="52"/>
        <v>1.8315018315022479E-2</v>
      </c>
      <c r="AP115" s="1">
        <f t="shared" si="53"/>
        <v>1.8315018315022479E-2</v>
      </c>
      <c r="AQ115" s="1">
        <f t="shared" si="54"/>
        <v>0.97051822010619926</v>
      </c>
      <c r="AR115" s="1">
        <f t="shared" si="55"/>
        <v>4.3040293040293038</v>
      </c>
      <c r="AS115" t="str">
        <f t="shared" si="56"/>
        <v>NO</v>
      </c>
      <c r="AT115" t="str">
        <f t="shared" si="57"/>
        <v>NO</v>
      </c>
      <c r="AU115" t="str">
        <f t="shared" si="58"/>
        <v>NO</v>
      </c>
      <c r="AV115" t="str">
        <f t="shared" si="59"/>
        <v>NO</v>
      </c>
      <c r="AW115" t="str">
        <f t="shared" si="60"/>
        <v>NO</v>
      </c>
      <c r="AX115" t="str">
        <f t="shared" si="61"/>
        <v>NO</v>
      </c>
    </row>
    <row r="116" spans="1:50" x14ac:dyDescent="0.25">
      <c r="A116" t="s">
        <v>164</v>
      </c>
      <c r="B116">
        <v>236.75</v>
      </c>
      <c r="C116">
        <v>241</v>
      </c>
      <c r="D116">
        <v>236.05</v>
      </c>
      <c r="E116">
        <v>239.7</v>
      </c>
      <c r="F116">
        <v>2.9499999999999891</v>
      </c>
      <c r="G116">
        <v>1.24604012671594</v>
      </c>
      <c r="H116" s="1">
        <f t="shared" si="31"/>
        <v>1.2460401267159404</v>
      </c>
      <c r="I116" s="1">
        <f t="shared" si="32"/>
        <v>1.2460401267159404</v>
      </c>
      <c r="J116" s="1">
        <f t="shared" si="33"/>
        <v>0.54234459741343821</v>
      </c>
      <c r="K116" s="1">
        <f t="shared" si="34"/>
        <v>0.29567053854276182</v>
      </c>
      <c r="L116" s="1" t="str">
        <f t="shared" si="35"/>
        <v>NO</v>
      </c>
      <c r="M116" t="str">
        <f t="shared" si="36"/>
        <v>NO</v>
      </c>
      <c r="N116" t="str">
        <f t="shared" si="37"/>
        <v>NO</v>
      </c>
      <c r="O116" s="1" t="str">
        <f t="shared" si="38"/>
        <v>NO</v>
      </c>
      <c r="P116" s="1" t="str">
        <f t="shared" si="39"/>
        <v>NO</v>
      </c>
      <c r="Q116" s="1" t="str">
        <f t="shared" si="40"/>
        <v>NO</v>
      </c>
      <c r="R116" s="1" t="str">
        <f t="shared" si="41"/>
        <v>NO</v>
      </c>
      <c r="S116">
        <v>236.1</v>
      </c>
      <c r="T116">
        <v>243</v>
      </c>
      <c r="U116">
        <v>236</v>
      </c>
      <c r="V116">
        <v>236.75</v>
      </c>
      <c r="W116">
        <v>0.69999999999998863</v>
      </c>
      <c r="X116">
        <v>0.29654734166489671</v>
      </c>
      <c r="Y116" s="1">
        <f t="shared" si="42"/>
        <v>0.27530707327403886</v>
      </c>
      <c r="Z116" s="1">
        <f t="shared" si="43"/>
        <v>0.27530707327403886</v>
      </c>
      <c r="AA116" s="1">
        <f t="shared" si="44"/>
        <v>2.6399155227032733</v>
      </c>
      <c r="AB116" s="1">
        <f t="shared" si="45"/>
        <v>4.2354934349849348E-2</v>
      </c>
      <c r="AC116" s="1" t="str">
        <f t="shared" si="46"/>
        <v>NO</v>
      </c>
      <c r="AD116" s="1" t="str">
        <f t="shared" si="47"/>
        <v>NO</v>
      </c>
      <c r="AE116" s="1" t="str">
        <f t="shared" si="48"/>
        <v>NO</v>
      </c>
      <c r="AF116" s="1" t="str">
        <f t="shared" si="49"/>
        <v>NO</v>
      </c>
      <c r="AG116" s="1" t="str">
        <f t="shared" si="50"/>
        <v>NO</v>
      </c>
      <c r="AH116" s="1" t="str">
        <f t="shared" si="51"/>
        <v>NO</v>
      </c>
      <c r="AI116">
        <v>240</v>
      </c>
      <c r="AJ116">
        <v>244.45</v>
      </c>
      <c r="AK116">
        <v>233</v>
      </c>
      <c r="AL116">
        <v>236.05</v>
      </c>
      <c r="AM116">
        <v>-3.0499999999999829</v>
      </c>
      <c r="AN116">
        <v>-1.275616896695936</v>
      </c>
      <c r="AO116" s="1">
        <f t="shared" si="52"/>
        <v>-1.6458333333333286</v>
      </c>
      <c r="AP116" s="1">
        <f t="shared" si="53"/>
        <v>1.6458333333333286</v>
      </c>
      <c r="AQ116" s="1">
        <f t="shared" si="54"/>
        <v>1.8541666666666619</v>
      </c>
      <c r="AR116" s="1">
        <f t="shared" si="55"/>
        <v>1.2920991315399328</v>
      </c>
      <c r="AS116" t="str">
        <f t="shared" si="56"/>
        <v>NO</v>
      </c>
      <c r="AT116" t="str">
        <f t="shared" si="57"/>
        <v>NO</v>
      </c>
      <c r="AU116" t="str">
        <f t="shared" si="58"/>
        <v>NO</v>
      </c>
      <c r="AV116" t="str">
        <f t="shared" si="59"/>
        <v>NO</v>
      </c>
      <c r="AW116" t="str">
        <f t="shared" si="60"/>
        <v>NO</v>
      </c>
      <c r="AX116" t="str">
        <f t="shared" si="61"/>
        <v>NO</v>
      </c>
    </row>
    <row r="117" spans="1:50" x14ac:dyDescent="0.25">
      <c r="A117" t="s">
        <v>165</v>
      </c>
      <c r="B117">
        <v>1065.5999999999999</v>
      </c>
      <c r="C117">
        <v>1065.8499999999999</v>
      </c>
      <c r="D117">
        <v>1028</v>
      </c>
      <c r="E117">
        <v>1040</v>
      </c>
      <c r="F117">
        <v>-23.599999999999909</v>
      </c>
      <c r="G117">
        <v>-2.2188792779240232</v>
      </c>
      <c r="H117" s="1">
        <f t="shared" si="31"/>
        <v>-2.402402402402394</v>
      </c>
      <c r="I117" s="1">
        <f t="shared" si="32"/>
        <v>2.402402402402394</v>
      </c>
      <c r="J117" s="1">
        <f t="shared" si="33"/>
        <v>2.3460960960960963E-2</v>
      </c>
      <c r="K117" s="1">
        <f t="shared" si="34"/>
        <v>1.153846153846154</v>
      </c>
      <c r="L117" s="1" t="str">
        <f t="shared" si="35"/>
        <v>NO</v>
      </c>
      <c r="M117" t="str">
        <f t="shared" si="36"/>
        <v>NO</v>
      </c>
      <c r="N117" t="str">
        <f t="shared" si="37"/>
        <v>NO</v>
      </c>
      <c r="O117" s="1" t="str">
        <f t="shared" si="38"/>
        <v>NO</v>
      </c>
      <c r="P117" s="1" t="str">
        <f t="shared" si="39"/>
        <v>NO</v>
      </c>
      <c r="Q117" s="1" t="str">
        <f t="shared" si="40"/>
        <v>NO</v>
      </c>
      <c r="R117" s="1" t="str">
        <f t="shared" si="41"/>
        <v>NO</v>
      </c>
      <c r="S117">
        <v>1048.0999999999999</v>
      </c>
      <c r="T117">
        <v>1076</v>
      </c>
      <c r="U117">
        <v>1026.1500000000001</v>
      </c>
      <c r="V117">
        <v>1063.5999999999999</v>
      </c>
      <c r="W117">
        <v>15.5</v>
      </c>
      <c r="X117">
        <v>1.4788665203701941</v>
      </c>
      <c r="Y117" s="1">
        <f t="shared" si="42"/>
        <v>1.4788665203701938</v>
      </c>
      <c r="Z117" s="1">
        <f t="shared" si="43"/>
        <v>1.4788665203701938</v>
      </c>
      <c r="AA117" s="1">
        <f t="shared" si="44"/>
        <v>1.1658518239939912</v>
      </c>
      <c r="AB117" s="1">
        <f t="shared" si="45"/>
        <v>2.0942658143306767</v>
      </c>
      <c r="AC117" s="1" t="str">
        <f t="shared" si="46"/>
        <v>NO</v>
      </c>
      <c r="AD117" s="1" t="str">
        <f t="shared" si="47"/>
        <v>NO</v>
      </c>
      <c r="AE117" s="1" t="str">
        <f t="shared" si="48"/>
        <v>NO</v>
      </c>
      <c r="AF117" s="1" t="str">
        <f t="shared" si="49"/>
        <v>NO</v>
      </c>
      <c r="AG117" s="1" t="str">
        <f t="shared" si="50"/>
        <v>NO</v>
      </c>
      <c r="AH117" s="1" t="str">
        <f t="shared" si="51"/>
        <v>NO</v>
      </c>
      <c r="AI117">
        <v>1051</v>
      </c>
      <c r="AJ117">
        <v>1054.8</v>
      </c>
      <c r="AK117">
        <v>1010.05</v>
      </c>
      <c r="AL117">
        <v>1048.0999999999999</v>
      </c>
      <c r="AM117">
        <v>2.4499999999998181</v>
      </c>
      <c r="AN117">
        <v>0.2343040214220645</v>
      </c>
      <c r="AO117" s="1">
        <f t="shared" si="52"/>
        <v>-0.27592768791627886</v>
      </c>
      <c r="AP117" s="1">
        <f t="shared" si="53"/>
        <v>0.27592768791627886</v>
      </c>
      <c r="AQ117" s="1">
        <f t="shared" si="54"/>
        <v>0.36156041864890148</v>
      </c>
      <c r="AR117" s="1">
        <f t="shared" si="55"/>
        <v>3.6303787806506969</v>
      </c>
      <c r="AS117" t="str">
        <f t="shared" si="56"/>
        <v>NO</v>
      </c>
      <c r="AT117" t="str">
        <f t="shared" si="57"/>
        <v>NO</v>
      </c>
      <c r="AU117" t="str">
        <f t="shared" si="58"/>
        <v>NO</v>
      </c>
      <c r="AV117" t="str">
        <f t="shared" si="59"/>
        <v>NO</v>
      </c>
      <c r="AW117" t="str">
        <f t="shared" si="60"/>
        <v>NO</v>
      </c>
      <c r="AX117" t="str">
        <f t="shared" si="61"/>
        <v>NO</v>
      </c>
    </row>
    <row r="118" spans="1:50" x14ac:dyDescent="0.25">
      <c r="A118" t="s">
        <v>166</v>
      </c>
      <c r="B118">
        <v>281.5</v>
      </c>
      <c r="C118">
        <v>285</v>
      </c>
      <c r="D118">
        <v>278.14999999999998</v>
      </c>
      <c r="E118">
        <v>280.10000000000002</v>
      </c>
      <c r="F118">
        <v>1.0500000000000109</v>
      </c>
      <c r="G118">
        <v>0.37627665292958662</v>
      </c>
      <c r="H118" s="1">
        <f t="shared" si="31"/>
        <v>-0.49733570159857093</v>
      </c>
      <c r="I118" s="1">
        <f t="shared" si="32"/>
        <v>0.49733570159857093</v>
      </c>
      <c r="J118" s="1">
        <f t="shared" si="33"/>
        <v>1.2433392539964476</v>
      </c>
      <c r="K118" s="1">
        <f t="shared" si="34"/>
        <v>0.6961799357372529</v>
      </c>
      <c r="L118" s="1" t="str">
        <f t="shared" si="35"/>
        <v>NO</v>
      </c>
      <c r="M118" t="str">
        <f t="shared" si="36"/>
        <v>NO</v>
      </c>
      <c r="N118" t="str">
        <f t="shared" si="37"/>
        <v>NO</v>
      </c>
      <c r="O118" s="1" t="str">
        <f t="shared" si="38"/>
        <v>NO</v>
      </c>
      <c r="P118" s="1" t="str">
        <f t="shared" si="39"/>
        <v>NO</v>
      </c>
      <c r="Q118" s="1" t="str">
        <f t="shared" si="40"/>
        <v>NO</v>
      </c>
      <c r="R118" s="1" t="str">
        <f t="shared" si="41"/>
        <v>NO</v>
      </c>
      <c r="S118">
        <v>278</v>
      </c>
      <c r="T118">
        <v>280.95</v>
      </c>
      <c r="U118">
        <v>275</v>
      </c>
      <c r="V118">
        <v>279.05</v>
      </c>
      <c r="W118">
        <v>4.6500000000000341</v>
      </c>
      <c r="X118">
        <v>1.694606413994181</v>
      </c>
      <c r="Y118" s="1">
        <f t="shared" si="42"/>
        <v>0.3776978417266228</v>
      </c>
      <c r="Z118" s="1">
        <f t="shared" si="43"/>
        <v>0.3776978417266228</v>
      </c>
      <c r="AA118" s="1">
        <f t="shared" si="44"/>
        <v>0.68088156244399822</v>
      </c>
      <c r="AB118" s="1">
        <f t="shared" si="45"/>
        <v>1.079136690647482</v>
      </c>
      <c r="AC118" s="1" t="str">
        <f t="shared" si="46"/>
        <v>NO</v>
      </c>
      <c r="AD118" s="1" t="str">
        <f t="shared" si="47"/>
        <v>NO</v>
      </c>
      <c r="AE118" s="1" t="str">
        <f t="shared" si="48"/>
        <v>NO</v>
      </c>
      <c r="AF118" s="1" t="str">
        <f t="shared" si="49"/>
        <v>NO</v>
      </c>
      <c r="AG118" s="1" t="str">
        <f t="shared" si="50"/>
        <v>NO</v>
      </c>
      <c r="AH118" s="1" t="str">
        <f t="shared" si="51"/>
        <v>NO</v>
      </c>
      <c r="AI118">
        <v>271.64999999999998</v>
      </c>
      <c r="AJ118">
        <v>278</v>
      </c>
      <c r="AK118">
        <v>269</v>
      </c>
      <c r="AL118">
        <v>274.39999999999998</v>
      </c>
      <c r="AM118">
        <v>3.8499999999999659</v>
      </c>
      <c r="AN118">
        <v>1.423027166882264</v>
      </c>
      <c r="AO118" s="1">
        <f t="shared" si="52"/>
        <v>1.0123320449107309</v>
      </c>
      <c r="AP118" s="1">
        <f t="shared" si="53"/>
        <v>1.0123320449107309</v>
      </c>
      <c r="AQ118" s="1">
        <f t="shared" si="54"/>
        <v>1.3119533527696876</v>
      </c>
      <c r="AR118" s="1">
        <f t="shared" si="55"/>
        <v>0.97551997055033213</v>
      </c>
      <c r="AS118" t="str">
        <f t="shared" si="56"/>
        <v>NO</v>
      </c>
      <c r="AT118" t="str">
        <f t="shared" si="57"/>
        <v>NO</v>
      </c>
      <c r="AU118" t="str">
        <f t="shared" si="58"/>
        <v>NO</v>
      </c>
      <c r="AV118" t="str">
        <f t="shared" si="59"/>
        <v>NO</v>
      </c>
      <c r="AW118" t="str">
        <f t="shared" si="60"/>
        <v>NO</v>
      </c>
      <c r="AX118" t="str">
        <f t="shared" si="61"/>
        <v>NO</v>
      </c>
    </row>
    <row r="119" spans="1:50" x14ac:dyDescent="0.25">
      <c r="A119" t="s">
        <v>167</v>
      </c>
      <c r="B119">
        <v>88.95</v>
      </c>
      <c r="C119">
        <v>89.6</v>
      </c>
      <c r="D119">
        <v>88.6</v>
      </c>
      <c r="E119">
        <v>88.75</v>
      </c>
      <c r="F119">
        <v>-0.20000000000000279</v>
      </c>
      <c r="G119">
        <v>-0.2248454187745956</v>
      </c>
      <c r="H119" s="1">
        <f t="shared" si="31"/>
        <v>-0.22484541877459563</v>
      </c>
      <c r="I119" s="1">
        <f t="shared" si="32"/>
        <v>0.22484541877459563</v>
      </c>
      <c r="J119" s="1">
        <f t="shared" si="33"/>
        <v>0.73074761101741592</v>
      </c>
      <c r="K119" s="1">
        <f t="shared" si="34"/>
        <v>0.16901408450704866</v>
      </c>
      <c r="L119" s="1" t="str">
        <f t="shared" si="35"/>
        <v>NO</v>
      </c>
      <c r="M119" t="str">
        <f t="shared" si="36"/>
        <v>NO</v>
      </c>
      <c r="N119" t="str">
        <f t="shared" si="37"/>
        <v>NO</v>
      </c>
      <c r="O119" s="1" t="str">
        <f t="shared" si="38"/>
        <v>NO</v>
      </c>
      <c r="P119" s="1" t="str">
        <f t="shared" si="39"/>
        <v>NO</v>
      </c>
      <c r="Q119" s="1" t="str">
        <f t="shared" si="40"/>
        <v>NO</v>
      </c>
      <c r="R119" s="1" t="str">
        <f t="shared" si="41"/>
        <v>NO</v>
      </c>
      <c r="S119">
        <v>88.85</v>
      </c>
      <c r="T119">
        <v>89.65</v>
      </c>
      <c r="U119">
        <v>88.55</v>
      </c>
      <c r="V119">
        <v>88.95</v>
      </c>
      <c r="W119">
        <v>0.15000000000000571</v>
      </c>
      <c r="X119">
        <v>0.1689189189189253</v>
      </c>
      <c r="Y119" s="1">
        <f t="shared" si="42"/>
        <v>0.11254924029263763</v>
      </c>
      <c r="Z119" s="1">
        <f t="shared" si="43"/>
        <v>0.11254924029263763</v>
      </c>
      <c r="AA119" s="1">
        <f t="shared" si="44"/>
        <v>0.78695896571107682</v>
      </c>
      <c r="AB119" s="1">
        <f t="shared" si="45"/>
        <v>0.33764772087788092</v>
      </c>
      <c r="AC119" s="1" t="str">
        <f t="shared" si="46"/>
        <v>NO</v>
      </c>
      <c r="AD119" s="1" t="str">
        <f t="shared" si="47"/>
        <v>NO</v>
      </c>
      <c r="AE119" s="1" t="str">
        <f t="shared" si="48"/>
        <v>NO</v>
      </c>
      <c r="AF119" s="1" t="str">
        <f t="shared" si="49"/>
        <v>NO</v>
      </c>
      <c r="AG119" s="1" t="str">
        <f t="shared" si="50"/>
        <v>NO</v>
      </c>
      <c r="AH119" s="1" t="str">
        <f t="shared" si="51"/>
        <v>NO</v>
      </c>
      <c r="AI119">
        <v>88.85</v>
      </c>
      <c r="AJ119">
        <v>89.3</v>
      </c>
      <c r="AK119">
        <v>88.1</v>
      </c>
      <c r="AL119">
        <v>88.8</v>
      </c>
      <c r="AM119">
        <v>0.25</v>
      </c>
      <c r="AN119">
        <v>0.28232636928289112</v>
      </c>
      <c r="AO119" s="1">
        <f t="shared" si="52"/>
        <v>-5.6274620146310815E-2</v>
      </c>
      <c r="AP119" s="1">
        <f t="shared" si="53"/>
        <v>5.6274620146310815E-2</v>
      </c>
      <c r="AQ119" s="1">
        <f t="shared" si="54"/>
        <v>0.50647158131682934</v>
      </c>
      <c r="AR119" s="1">
        <f t="shared" si="55"/>
        <v>0.78828828828829156</v>
      </c>
      <c r="AS119" t="str">
        <f t="shared" si="56"/>
        <v>NO</v>
      </c>
      <c r="AT119" t="str">
        <f t="shared" si="57"/>
        <v>NO</v>
      </c>
      <c r="AU119" t="str">
        <f t="shared" si="58"/>
        <v>NO</v>
      </c>
      <c r="AV119" t="str">
        <f t="shared" si="59"/>
        <v>NO</v>
      </c>
      <c r="AW119" t="str">
        <f t="shared" si="60"/>
        <v>NO</v>
      </c>
      <c r="AX119" t="str">
        <f t="shared" si="61"/>
        <v>NO</v>
      </c>
    </row>
    <row r="120" spans="1:50" x14ac:dyDescent="0.25">
      <c r="A120" t="s">
        <v>168</v>
      </c>
      <c r="B120">
        <v>59</v>
      </c>
      <c r="C120">
        <v>59.65</v>
      </c>
      <c r="D120">
        <v>58.55</v>
      </c>
      <c r="E120">
        <v>58.8</v>
      </c>
      <c r="F120">
        <v>-0.65000000000000568</v>
      </c>
      <c r="G120">
        <v>-1.093355761143828</v>
      </c>
      <c r="H120" s="1">
        <f t="shared" si="31"/>
        <v>-0.33898305084746244</v>
      </c>
      <c r="I120" s="1">
        <f t="shared" si="32"/>
        <v>0.33898305084746244</v>
      </c>
      <c r="J120" s="1">
        <f t="shared" si="33"/>
        <v>1.1016949152542348</v>
      </c>
      <c r="K120" s="1">
        <f t="shared" si="34"/>
        <v>0.42517006802721091</v>
      </c>
      <c r="L120" s="1" t="str">
        <f t="shared" si="35"/>
        <v>NO</v>
      </c>
      <c r="M120" t="str">
        <f t="shared" si="36"/>
        <v>NO</v>
      </c>
      <c r="N120" t="str">
        <f t="shared" si="37"/>
        <v>NO</v>
      </c>
      <c r="O120" s="1" t="str">
        <f t="shared" si="38"/>
        <v>NO</v>
      </c>
      <c r="P120" s="1" t="str">
        <f t="shared" si="39"/>
        <v>NO</v>
      </c>
      <c r="Q120" s="1" t="str">
        <f t="shared" si="40"/>
        <v>NO</v>
      </c>
      <c r="R120" s="1" t="str">
        <f t="shared" si="41"/>
        <v>NO</v>
      </c>
      <c r="S120">
        <v>58.9</v>
      </c>
      <c r="T120">
        <v>59.8</v>
      </c>
      <c r="U120">
        <v>58.05</v>
      </c>
      <c r="V120">
        <v>59.45</v>
      </c>
      <c r="W120">
        <v>1.75</v>
      </c>
      <c r="X120">
        <v>3.0329289428076249</v>
      </c>
      <c r="Y120" s="1">
        <f t="shared" si="42"/>
        <v>0.93378607809847924</v>
      </c>
      <c r="Z120" s="1">
        <f t="shared" si="43"/>
        <v>0.93378607809847924</v>
      </c>
      <c r="AA120" s="1">
        <f t="shared" si="44"/>
        <v>0.58873002523127715</v>
      </c>
      <c r="AB120" s="1">
        <f t="shared" si="45"/>
        <v>1.4431239388794592</v>
      </c>
      <c r="AC120" s="1" t="str">
        <f t="shared" si="46"/>
        <v>NO</v>
      </c>
      <c r="AD120" s="1" t="str">
        <f t="shared" si="47"/>
        <v>NO</v>
      </c>
      <c r="AE120" s="1" t="str">
        <f t="shared" si="48"/>
        <v>NO</v>
      </c>
      <c r="AF120" s="1" t="str">
        <f t="shared" si="49"/>
        <v>NO</v>
      </c>
      <c r="AG120" s="1" t="str">
        <f t="shared" si="50"/>
        <v>NO</v>
      </c>
      <c r="AH120" s="1" t="str">
        <f t="shared" si="51"/>
        <v>NO</v>
      </c>
      <c r="AI120">
        <v>56.5</v>
      </c>
      <c r="AJ120">
        <v>58.1</v>
      </c>
      <c r="AK120">
        <v>56.15</v>
      </c>
      <c r="AL120">
        <v>57.7</v>
      </c>
      <c r="AM120">
        <v>1.5</v>
      </c>
      <c r="AN120">
        <v>2.6690391459074729</v>
      </c>
      <c r="AO120" s="1">
        <f t="shared" si="52"/>
        <v>2.1238938053097396</v>
      </c>
      <c r="AP120" s="1">
        <f t="shared" si="53"/>
        <v>2.1238938053097396</v>
      </c>
      <c r="AQ120" s="1">
        <f t="shared" si="54"/>
        <v>0.69324090121316906</v>
      </c>
      <c r="AR120" s="1">
        <f t="shared" si="55"/>
        <v>0.61946902654867508</v>
      </c>
      <c r="AS120" t="str">
        <f t="shared" si="56"/>
        <v>NO</v>
      </c>
      <c r="AT120" t="str">
        <f t="shared" si="57"/>
        <v>NO</v>
      </c>
      <c r="AU120" t="str">
        <f t="shared" si="58"/>
        <v>NO</v>
      </c>
      <c r="AV120" t="str">
        <f t="shared" si="59"/>
        <v>YES</v>
      </c>
      <c r="AW120" t="str">
        <f t="shared" si="60"/>
        <v>NO</v>
      </c>
      <c r="AX120" t="str">
        <f t="shared" si="61"/>
        <v>NO</v>
      </c>
    </row>
    <row r="121" spans="1:50" x14ac:dyDescent="0.25">
      <c r="A121" t="s">
        <v>169</v>
      </c>
      <c r="B121">
        <v>75.599999999999994</v>
      </c>
      <c r="C121">
        <v>77.900000000000006</v>
      </c>
      <c r="D121">
        <v>75</v>
      </c>
      <c r="E121">
        <v>77.25</v>
      </c>
      <c r="F121">
        <v>1.4000000000000059</v>
      </c>
      <c r="G121">
        <v>1.845748187211609</v>
      </c>
      <c r="H121" s="1">
        <f t="shared" si="31"/>
        <v>2.1825396825396899</v>
      </c>
      <c r="I121" s="1">
        <f t="shared" si="32"/>
        <v>2.1825396825396899</v>
      </c>
      <c r="J121" s="1">
        <f t="shared" si="33"/>
        <v>0.84142394822007205</v>
      </c>
      <c r="K121" s="1">
        <f t="shared" si="34"/>
        <v>0.79365079365078617</v>
      </c>
      <c r="L121" s="1" t="str">
        <f t="shared" si="35"/>
        <v>NO</v>
      </c>
      <c r="M121" t="str">
        <f t="shared" si="36"/>
        <v>NO</v>
      </c>
      <c r="N121" t="str">
        <f t="shared" si="37"/>
        <v>NO</v>
      </c>
      <c r="O121" s="1" t="str">
        <f t="shared" si="38"/>
        <v>NO</v>
      </c>
      <c r="P121" s="1" t="str">
        <f t="shared" si="39"/>
        <v>NO</v>
      </c>
      <c r="Q121" s="1" t="str">
        <f t="shared" si="40"/>
        <v>NO</v>
      </c>
      <c r="R121" s="1" t="str">
        <f t="shared" si="41"/>
        <v>NO</v>
      </c>
      <c r="S121">
        <v>76</v>
      </c>
      <c r="T121">
        <v>77.05</v>
      </c>
      <c r="U121">
        <v>74.8</v>
      </c>
      <c r="V121">
        <v>75.849999999999994</v>
      </c>
      <c r="W121">
        <v>-0.5</v>
      </c>
      <c r="X121">
        <v>-0.65487884741322866</v>
      </c>
      <c r="Y121" s="1">
        <f t="shared" si="42"/>
        <v>-0.19736842105263905</v>
      </c>
      <c r="Z121" s="1">
        <f t="shared" si="43"/>
        <v>0.19736842105263905</v>
      </c>
      <c r="AA121" s="1">
        <f t="shared" si="44"/>
        <v>1.3815789473684175</v>
      </c>
      <c r="AB121" s="1">
        <f t="shared" si="45"/>
        <v>1.3843111404086978</v>
      </c>
      <c r="AC121" s="1" t="str">
        <f t="shared" si="46"/>
        <v>NO</v>
      </c>
      <c r="AD121" s="1" t="str">
        <f t="shared" si="47"/>
        <v>NO</v>
      </c>
      <c r="AE121" s="1" t="str">
        <f t="shared" si="48"/>
        <v>NO</v>
      </c>
      <c r="AF121" s="1" t="str">
        <f t="shared" si="49"/>
        <v>NO</v>
      </c>
      <c r="AG121" s="1" t="str">
        <f t="shared" si="50"/>
        <v>NO</v>
      </c>
      <c r="AH121" s="1" t="str">
        <f t="shared" si="51"/>
        <v>NO</v>
      </c>
      <c r="AI121">
        <v>76.400000000000006</v>
      </c>
      <c r="AJ121">
        <v>77.650000000000006</v>
      </c>
      <c r="AK121">
        <v>75.95</v>
      </c>
      <c r="AL121">
        <v>76.349999999999994</v>
      </c>
      <c r="AM121">
        <v>9.9999999999994316E-2</v>
      </c>
      <c r="AN121">
        <v>0.1311475409835991</v>
      </c>
      <c r="AO121" s="1">
        <f t="shared" si="52"/>
        <v>-6.5445026178025348E-2</v>
      </c>
      <c r="AP121" s="1">
        <f t="shared" si="53"/>
        <v>6.5445026178025348E-2</v>
      </c>
      <c r="AQ121" s="1">
        <f t="shared" si="54"/>
        <v>1.6361256544502618</v>
      </c>
      <c r="AR121" s="1">
        <f t="shared" si="55"/>
        <v>0.52390307793057167</v>
      </c>
      <c r="AS121" t="str">
        <f t="shared" si="56"/>
        <v>NO</v>
      </c>
      <c r="AT121" t="str">
        <f t="shared" si="57"/>
        <v>NO</v>
      </c>
      <c r="AU121" t="str">
        <f t="shared" si="58"/>
        <v>NO</v>
      </c>
      <c r="AV121" t="str">
        <f t="shared" si="59"/>
        <v>NO</v>
      </c>
      <c r="AW121" t="str">
        <f t="shared" si="60"/>
        <v>NO</v>
      </c>
      <c r="AX121" t="str">
        <f t="shared" si="61"/>
        <v>NO</v>
      </c>
    </row>
    <row r="122" spans="1:50" x14ac:dyDescent="0.25">
      <c r="A122" t="s">
        <v>170</v>
      </c>
      <c r="B122">
        <v>36</v>
      </c>
      <c r="C122">
        <v>36.549999999999997</v>
      </c>
      <c r="D122">
        <v>36</v>
      </c>
      <c r="E122">
        <v>36.200000000000003</v>
      </c>
      <c r="F122">
        <v>-0.25</v>
      </c>
      <c r="G122">
        <v>-0.68587105624142664</v>
      </c>
      <c r="H122" s="1">
        <f t="shared" si="31"/>
        <v>0.55555555555556346</v>
      </c>
      <c r="I122" s="1">
        <f t="shared" si="32"/>
        <v>0.55555555555556346</v>
      </c>
      <c r="J122" s="1">
        <f t="shared" si="33"/>
        <v>0.96685082872926598</v>
      </c>
      <c r="K122" s="1">
        <f t="shared" si="34"/>
        <v>0</v>
      </c>
      <c r="L122" s="1" t="str">
        <f t="shared" si="35"/>
        <v>NO</v>
      </c>
      <c r="M122" t="str">
        <f t="shared" si="36"/>
        <v>NO</v>
      </c>
      <c r="N122" t="str">
        <f t="shared" si="37"/>
        <v>NO</v>
      </c>
      <c r="O122" s="1" t="str">
        <f t="shared" si="38"/>
        <v>NO</v>
      </c>
      <c r="P122" s="1" t="str">
        <f t="shared" si="39"/>
        <v>NO</v>
      </c>
      <c r="Q122" s="1" t="str">
        <f t="shared" si="40"/>
        <v>NO</v>
      </c>
      <c r="R122" s="1" t="str">
        <f t="shared" si="41"/>
        <v>NO</v>
      </c>
      <c r="S122">
        <v>37.1</v>
      </c>
      <c r="T122">
        <v>37.1</v>
      </c>
      <c r="U122">
        <v>36</v>
      </c>
      <c r="V122">
        <v>36.450000000000003</v>
      </c>
      <c r="W122">
        <v>0.20000000000000279</v>
      </c>
      <c r="X122">
        <v>0.55172413793104236</v>
      </c>
      <c r="Y122" s="1">
        <f t="shared" si="42"/>
        <v>-1.7520215633423142</v>
      </c>
      <c r="Z122" s="1">
        <f t="shared" si="43"/>
        <v>1.7520215633423142</v>
      </c>
      <c r="AA122" s="1">
        <f t="shared" si="44"/>
        <v>0</v>
      </c>
      <c r="AB122" s="1">
        <f t="shared" si="45"/>
        <v>1.2345679012345756</v>
      </c>
      <c r="AC122" s="1" t="str">
        <f t="shared" si="46"/>
        <v>NO</v>
      </c>
      <c r="AD122" s="1" t="str">
        <f t="shared" si="47"/>
        <v>NO</v>
      </c>
      <c r="AE122" s="1" t="str">
        <f t="shared" si="48"/>
        <v>NO</v>
      </c>
      <c r="AF122" s="1" t="str">
        <f t="shared" si="49"/>
        <v>NO</v>
      </c>
      <c r="AG122" s="1" t="str">
        <f t="shared" si="50"/>
        <v>NO</v>
      </c>
      <c r="AH122" s="1" t="str">
        <f t="shared" si="51"/>
        <v>NO</v>
      </c>
      <c r="AI122">
        <v>36.5</v>
      </c>
      <c r="AJ122">
        <v>37.5</v>
      </c>
      <c r="AK122">
        <v>36.1</v>
      </c>
      <c r="AL122">
        <v>36.25</v>
      </c>
      <c r="AM122">
        <v>-4.9999999999997158E-2</v>
      </c>
      <c r="AN122">
        <v>-0.1377410468319481</v>
      </c>
      <c r="AO122" s="1">
        <f t="shared" si="52"/>
        <v>-0.68493150684931503</v>
      </c>
      <c r="AP122" s="1">
        <f t="shared" si="53"/>
        <v>0.68493150684931503</v>
      </c>
      <c r="AQ122" s="1">
        <f t="shared" si="54"/>
        <v>2.7397260273972601</v>
      </c>
      <c r="AR122" s="1">
        <f t="shared" si="55"/>
        <v>0.41379310344827197</v>
      </c>
      <c r="AS122" t="str">
        <f t="shared" si="56"/>
        <v>NO</v>
      </c>
      <c r="AT122" t="str">
        <f t="shared" si="57"/>
        <v>NO</v>
      </c>
      <c r="AU122" t="str">
        <f t="shared" si="58"/>
        <v>NO</v>
      </c>
      <c r="AV122" t="str">
        <f t="shared" si="59"/>
        <v>NO</v>
      </c>
      <c r="AW122" t="str">
        <f t="shared" si="60"/>
        <v>NO</v>
      </c>
      <c r="AX122" t="str">
        <f t="shared" si="61"/>
        <v>NO</v>
      </c>
    </row>
    <row r="123" spans="1:50" x14ac:dyDescent="0.25">
      <c r="A123" t="s">
        <v>171</v>
      </c>
      <c r="B123">
        <v>84.1</v>
      </c>
      <c r="C123">
        <v>85.8</v>
      </c>
      <c r="D123">
        <v>83.5</v>
      </c>
      <c r="E123">
        <v>85.3</v>
      </c>
      <c r="F123">
        <v>0.79999999999999716</v>
      </c>
      <c r="G123">
        <v>0.94674556213017425</v>
      </c>
      <c r="H123" s="1">
        <f t="shared" si="31"/>
        <v>1.4268727705112996</v>
      </c>
      <c r="I123" s="1">
        <f t="shared" si="32"/>
        <v>1.4268727705112996</v>
      </c>
      <c r="J123" s="1">
        <f t="shared" si="33"/>
        <v>0.58616647127784294</v>
      </c>
      <c r="K123" s="1">
        <f t="shared" si="34"/>
        <v>0.71343638525564135</v>
      </c>
      <c r="L123" s="1" t="str">
        <f t="shared" si="35"/>
        <v>NO</v>
      </c>
      <c r="M123" t="str">
        <f t="shared" si="36"/>
        <v>NO</v>
      </c>
      <c r="N123" t="str">
        <f t="shared" si="37"/>
        <v>NO</v>
      </c>
      <c r="O123" s="1" t="str">
        <f t="shared" si="38"/>
        <v>NO</v>
      </c>
      <c r="P123" s="1" t="str">
        <f t="shared" si="39"/>
        <v>NO</v>
      </c>
      <c r="Q123" s="1" t="str">
        <f t="shared" si="40"/>
        <v>NO</v>
      </c>
      <c r="R123" s="1" t="str">
        <f t="shared" si="41"/>
        <v>NO</v>
      </c>
      <c r="S123">
        <v>85</v>
      </c>
      <c r="T123">
        <v>86.15</v>
      </c>
      <c r="U123">
        <v>84.2</v>
      </c>
      <c r="V123">
        <v>84.5</v>
      </c>
      <c r="W123">
        <v>-4.9999999999997158E-2</v>
      </c>
      <c r="X123">
        <v>-5.9136605558837568E-2</v>
      </c>
      <c r="Y123" s="1">
        <f t="shared" si="42"/>
        <v>-0.58823529411764708</v>
      </c>
      <c r="Z123" s="1">
        <f t="shared" si="43"/>
        <v>0.58823529411764708</v>
      </c>
      <c r="AA123" s="1">
        <f t="shared" si="44"/>
        <v>1.352941176470595</v>
      </c>
      <c r="AB123" s="1">
        <f t="shared" si="45"/>
        <v>0.35502958579881322</v>
      </c>
      <c r="AC123" s="1" t="str">
        <f t="shared" si="46"/>
        <v>NO</v>
      </c>
      <c r="AD123" s="1" t="str">
        <f t="shared" si="47"/>
        <v>NO</v>
      </c>
      <c r="AE123" s="1" t="str">
        <f t="shared" si="48"/>
        <v>YES</v>
      </c>
      <c r="AF123" s="1" t="str">
        <f t="shared" si="49"/>
        <v>NO</v>
      </c>
      <c r="AG123" s="1" t="str">
        <f t="shared" si="50"/>
        <v>NO</v>
      </c>
      <c r="AH123" s="1" t="str">
        <f t="shared" si="51"/>
        <v>NO</v>
      </c>
      <c r="AI123">
        <v>83.8</v>
      </c>
      <c r="AJ123">
        <v>85.65</v>
      </c>
      <c r="AK123">
        <v>83.3</v>
      </c>
      <c r="AL123">
        <v>84.55</v>
      </c>
      <c r="AM123">
        <v>-0.54999999999999716</v>
      </c>
      <c r="AN123">
        <v>-0.64629847238542559</v>
      </c>
      <c r="AO123" s="1">
        <f t="shared" si="52"/>
        <v>0.8949880668257757</v>
      </c>
      <c r="AP123" s="1">
        <f t="shared" si="53"/>
        <v>0.8949880668257757</v>
      </c>
      <c r="AQ123" s="1">
        <f t="shared" si="54"/>
        <v>1.3010053222945104</v>
      </c>
      <c r="AR123" s="1">
        <f t="shared" si="55"/>
        <v>0.59665871121718372</v>
      </c>
      <c r="AS123" t="str">
        <f t="shared" si="56"/>
        <v>NO</v>
      </c>
      <c r="AT123" t="str">
        <f t="shared" si="57"/>
        <v>NO</v>
      </c>
      <c r="AU123" t="str">
        <f t="shared" si="58"/>
        <v>NO</v>
      </c>
      <c r="AV123" t="str">
        <f t="shared" si="59"/>
        <v>NO</v>
      </c>
      <c r="AW123" t="str">
        <f t="shared" si="60"/>
        <v>NO</v>
      </c>
      <c r="AX123" t="str">
        <f t="shared" si="61"/>
        <v>NO</v>
      </c>
    </row>
    <row r="124" spans="1:50" x14ac:dyDescent="0.25">
      <c r="A124" t="s">
        <v>172</v>
      </c>
      <c r="B124">
        <v>14.9</v>
      </c>
      <c r="C124">
        <v>14.9</v>
      </c>
      <c r="D124">
        <v>14.5</v>
      </c>
      <c r="E124">
        <v>14.6</v>
      </c>
      <c r="F124">
        <v>-0.20000000000000109</v>
      </c>
      <c r="G124">
        <v>-1.3513513513513591</v>
      </c>
      <c r="H124" s="1">
        <f t="shared" si="31"/>
        <v>-2.013422818791951</v>
      </c>
      <c r="I124" s="1">
        <f t="shared" si="32"/>
        <v>2.013422818791951</v>
      </c>
      <c r="J124" s="1">
        <f t="shared" si="33"/>
        <v>0</v>
      </c>
      <c r="K124" s="1">
        <f t="shared" si="34"/>
        <v>0.6849315068493127</v>
      </c>
      <c r="L124" s="1" t="str">
        <f t="shared" si="35"/>
        <v>NO</v>
      </c>
      <c r="M124" t="str">
        <f t="shared" si="36"/>
        <v>NO</v>
      </c>
      <c r="N124" t="str">
        <f t="shared" si="37"/>
        <v>NO</v>
      </c>
      <c r="O124" s="1" t="str">
        <f t="shared" si="38"/>
        <v>NO</v>
      </c>
      <c r="P124" s="1" t="str">
        <f t="shared" si="39"/>
        <v>NO</v>
      </c>
      <c r="Q124" s="1" t="str">
        <f t="shared" si="40"/>
        <v>NO</v>
      </c>
      <c r="R124" s="1" t="str">
        <f t="shared" si="41"/>
        <v>NO</v>
      </c>
      <c r="S124">
        <v>14.7</v>
      </c>
      <c r="T124">
        <v>14.95</v>
      </c>
      <c r="U124">
        <v>14.25</v>
      </c>
      <c r="V124">
        <v>14.8</v>
      </c>
      <c r="W124">
        <v>0.25</v>
      </c>
      <c r="X124">
        <v>1.7182130584192441</v>
      </c>
      <c r="Y124" s="1">
        <f t="shared" si="42"/>
        <v>0.68027210884354705</v>
      </c>
      <c r="Z124" s="1">
        <f t="shared" si="43"/>
        <v>0.68027210884354705</v>
      </c>
      <c r="AA124" s="1">
        <f t="shared" si="44"/>
        <v>1.0135135135135038</v>
      </c>
      <c r="AB124" s="1">
        <f t="shared" si="45"/>
        <v>3.0612244897959138</v>
      </c>
      <c r="AC124" s="1" t="str">
        <f t="shared" si="46"/>
        <v>NO</v>
      </c>
      <c r="AD124" s="1" t="str">
        <f t="shared" si="47"/>
        <v>NO</v>
      </c>
      <c r="AE124" s="1" t="str">
        <f t="shared" si="48"/>
        <v>NO</v>
      </c>
      <c r="AF124" s="1" t="str">
        <f t="shared" si="49"/>
        <v>YES</v>
      </c>
      <c r="AG124" s="1" t="str">
        <f t="shared" si="50"/>
        <v>NO</v>
      </c>
      <c r="AH124" s="1" t="str">
        <f t="shared" si="51"/>
        <v>NO</v>
      </c>
      <c r="AI124">
        <v>14.55</v>
      </c>
      <c r="AJ124">
        <v>14.75</v>
      </c>
      <c r="AK124">
        <v>14.4</v>
      </c>
      <c r="AL124">
        <v>14.55</v>
      </c>
      <c r="AM124">
        <v>0</v>
      </c>
      <c r="AN124">
        <v>0</v>
      </c>
      <c r="AO124" s="1">
        <f t="shared" si="52"/>
        <v>0</v>
      </c>
      <c r="AP124" s="1">
        <f t="shared" si="53"/>
        <v>0</v>
      </c>
      <c r="AQ124" s="1">
        <f t="shared" si="54"/>
        <v>1.3745704467353903</v>
      </c>
      <c r="AR124" s="1">
        <f t="shared" si="55"/>
        <v>1.0309278350515487</v>
      </c>
      <c r="AS124" t="str">
        <f t="shared" si="56"/>
        <v>NO</v>
      </c>
      <c r="AT124" t="str">
        <f t="shared" si="57"/>
        <v>NO</v>
      </c>
      <c r="AU124" t="str">
        <f t="shared" si="58"/>
        <v>NO</v>
      </c>
      <c r="AV124" t="str">
        <f t="shared" si="59"/>
        <v>NO</v>
      </c>
      <c r="AW124" t="str">
        <f t="shared" si="60"/>
        <v>NO</v>
      </c>
      <c r="AX124" t="str">
        <f t="shared" si="61"/>
        <v>NO</v>
      </c>
    </row>
    <row r="125" spans="1:50" x14ac:dyDescent="0.25">
      <c r="A125" t="s">
        <v>173</v>
      </c>
      <c r="B125">
        <v>42.7</v>
      </c>
      <c r="C125">
        <v>44.1</v>
      </c>
      <c r="D125">
        <v>41.25</v>
      </c>
      <c r="E125">
        <v>41.9</v>
      </c>
      <c r="F125">
        <v>-1.050000000000004</v>
      </c>
      <c r="G125">
        <v>-2.444703143189765</v>
      </c>
      <c r="H125" s="1">
        <f t="shared" si="31"/>
        <v>-1.8735362997658176</v>
      </c>
      <c r="I125" s="1">
        <f t="shared" si="32"/>
        <v>1.8735362997658176</v>
      </c>
      <c r="J125" s="1">
        <f t="shared" si="33"/>
        <v>3.2786885245901605</v>
      </c>
      <c r="K125" s="1">
        <f t="shared" si="34"/>
        <v>1.5513126491646745</v>
      </c>
      <c r="L125" s="1" t="str">
        <f t="shared" si="35"/>
        <v>NO</v>
      </c>
      <c r="M125" t="str">
        <f t="shared" si="36"/>
        <v>NO</v>
      </c>
      <c r="N125" t="str">
        <f t="shared" si="37"/>
        <v>NO</v>
      </c>
      <c r="O125" s="1" t="str">
        <f t="shared" si="38"/>
        <v>YES</v>
      </c>
      <c r="P125" s="1" t="str">
        <f t="shared" si="39"/>
        <v>NO</v>
      </c>
      <c r="Q125" s="1" t="str">
        <f t="shared" si="40"/>
        <v>NO</v>
      </c>
      <c r="R125" s="1" t="str">
        <f t="shared" si="41"/>
        <v>NO</v>
      </c>
      <c r="S125">
        <v>43.4</v>
      </c>
      <c r="T125">
        <v>43.5</v>
      </c>
      <c r="U125">
        <v>42.5</v>
      </c>
      <c r="V125">
        <v>42.95</v>
      </c>
      <c r="W125">
        <v>0.45000000000000279</v>
      </c>
      <c r="X125">
        <v>1.0588235294117709</v>
      </c>
      <c r="Y125" s="1">
        <f t="shared" si="42"/>
        <v>-1.0368663594469947</v>
      </c>
      <c r="Z125" s="1">
        <f t="shared" si="43"/>
        <v>1.0368663594469947</v>
      </c>
      <c r="AA125" s="1">
        <f t="shared" si="44"/>
        <v>0.23041474654378211</v>
      </c>
      <c r="AB125" s="1">
        <f t="shared" si="45"/>
        <v>1.0477299185099018</v>
      </c>
      <c r="AC125" s="1" t="str">
        <f t="shared" si="46"/>
        <v>NO</v>
      </c>
      <c r="AD125" s="1" t="str">
        <f t="shared" si="47"/>
        <v>NO</v>
      </c>
      <c r="AE125" s="1" t="str">
        <f t="shared" si="48"/>
        <v>NO</v>
      </c>
      <c r="AF125" s="1" t="str">
        <f t="shared" si="49"/>
        <v>NO</v>
      </c>
      <c r="AG125" s="1" t="str">
        <f t="shared" si="50"/>
        <v>NO</v>
      </c>
      <c r="AH125" s="1" t="str">
        <f t="shared" si="51"/>
        <v>NO</v>
      </c>
      <c r="AI125">
        <v>43</v>
      </c>
      <c r="AJ125">
        <v>43.7</v>
      </c>
      <c r="AK125">
        <v>40.85</v>
      </c>
      <c r="AL125">
        <v>42.5</v>
      </c>
      <c r="AM125">
        <v>-0.5</v>
      </c>
      <c r="AN125">
        <v>-1.1627906976744189</v>
      </c>
      <c r="AO125" s="1">
        <f t="shared" si="52"/>
        <v>-1.1627906976744187</v>
      </c>
      <c r="AP125" s="1">
        <f t="shared" si="53"/>
        <v>1.1627906976744187</v>
      </c>
      <c r="AQ125" s="1">
        <f t="shared" si="54"/>
        <v>1.6279069767441927</v>
      </c>
      <c r="AR125" s="1">
        <f t="shared" si="55"/>
        <v>3.8823529411764675</v>
      </c>
      <c r="AS125" t="str">
        <f t="shared" si="56"/>
        <v>NO</v>
      </c>
      <c r="AT125" t="str">
        <f t="shared" si="57"/>
        <v>NO</v>
      </c>
      <c r="AU125" t="str">
        <f t="shared" si="58"/>
        <v>NO</v>
      </c>
      <c r="AV125" t="str">
        <f t="shared" si="59"/>
        <v>NO</v>
      </c>
      <c r="AW125" t="str">
        <f t="shared" si="60"/>
        <v>NO</v>
      </c>
      <c r="AX125" t="str">
        <f t="shared" si="61"/>
        <v>NO</v>
      </c>
    </row>
    <row r="126" spans="1:50" x14ac:dyDescent="0.25">
      <c r="A126" t="s">
        <v>174</v>
      </c>
      <c r="B126">
        <v>62</v>
      </c>
      <c r="C126">
        <v>62.65</v>
      </c>
      <c r="D126">
        <v>61.4</v>
      </c>
      <c r="E126">
        <v>61.95</v>
      </c>
      <c r="F126">
        <v>-0.14999999999999861</v>
      </c>
      <c r="G126">
        <v>-0.24154589371980439</v>
      </c>
      <c r="H126" s="1">
        <f t="shared" si="31"/>
        <v>-8.0645161290317999E-2</v>
      </c>
      <c r="I126" s="1">
        <f t="shared" si="32"/>
        <v>8.0645161290317999E-2</v>
      </c>
      <c r="J126" s="1">
        <f t="shared" si="33"/>
        <v>1.0483870967741913</v>
      </c>
      <c r="K126" s="1">
        <f t="shared" si="34"/>
        <v>0.8878127522195387</v>
      </c>
      <c r="L126" s="1" t="str">
        <f t="shared" si="35"/>
        <v>NO</v>
      </c>
      <c r="M126" t="str">
        <f t="shared" si="36"/>
        <v>NO</v>
      </c>
      <c r="N126" t="str">
        <f t="shared" si="37"/>
        <v>NO</v>
      </c>
      <c r="O126" s="1" t="str">
        <f t="shared" si="38"/>
        <v>NO</v>
      </c>
      <c r="P126" s="1" t="str">
        <f t="shared" si="39"/>
        <v>NO</v>
      </c>
      <c r="Q126" s="1" t="str">
        <f t="shared" si="40"/>
        <v>NO</v>
      </c>
      <c r="R126" s="1" t="str">
        <f t="shared" si="41"/>
        <v>NO</v>
      </c>
      <c r="S126">
        <v>61</v>
      </c>
      <c r="T126">
        <v>62.55</v>
      </c>
      <c r="U126">
        <v>60.3</v>
      </c>
      <c r="V126">
        <v>62.1</v>
      </c>
      <c r="W126">
        <v>1.300000000000004</v>
      </c>
      <c r="X126">
        <v>2.1381578947368491</v>
      </c>
      <c r="Y126" s="1">
        <f t="shared" si="42"/>
        <v>1.8032786885245924</v>
      </c>
      <c r="Z126" s="1">
        <f t="shared" si="43"/>
        <v>1.8032786885245924</v>
      </c>
      <c r="AA126" s="1">
        <f t="shared" si="44"/>
        <v>0.7246376811594134</v>
      </c>
      <c r="AB126" s="1">
        <f t="shared" si="45"/>
        <v>1.147540983606562</v>
      </c>
      <c r="AC126" s="1" t="str">
        <f t="shared" si="46"/>
        <v>NO</v>
      </c>
      <c r="AD126" s="1" t="str">
        <f t="shared" si="47"/>
        <v>NO</v>
      </c>
      <c r="AE126" s="1" t="str">
        <f t="shared" si="48"/>
        <v>NO</v>
      </c>
      <c r="AF126" s="1" t="str">
        <f t="shared" si="49"/>
        <v>NO</v>
      </c>
      <c r="AG126" s="1" t="str">
        <f t="shared" si="50"/>
        <v>NO</v>
      </c>
      <c r="AH126" s="1" t="str">
        <f t="shared" si="51"/>
        <v>NO</v>
      </c>
      <c r="AI126">
        <v>60.8</v>
      </c>
      <c r="AJ126">
        <v>61.5</v>
      </c>
      <c r="AK126">
        <v>59.8</v>
      </c>
      <c r="AL126">
        <v>60.8</v>
      </c>
      <c r="AM126">
        <v>4.9999999999997158E-2</v>
      </c>
      <c r="AN126">
        <v>8.2304526748966517E-2</v>
      </c>
      <c r="AO126" s="1">
        <f t="shared" si="52"/>
        <v>0</v>
      </c>
      <c r="AP126" s="1">
        <f t="shared" si="53"/>
        <v>0</v>
      </c>
      <c r="AQ126" s="1">
        <f t="shared" si="54"/>
        <v>1.151315789473689</v>
      </c>
      <c r="AR126" s="1">
        <f t="shared" si="55"/>
        <v>1.6447368421052631</v>
      </c>
      <c r="AS126" t="str">
        <f t="shared" si="56"/>
        <v>NO</v>
      </c>
      <c r="AT126" t="str">
        <f t="shared" si="57"/>
        <v>NO</v>
      </c>
      <c r="AU126" t="str">
        <f t="shared" si="58"/>
        <v>NO</v>
      </c>
      <c r="AV126" t="str">
        <f t="shared" si="59"/>
        <v>NO</v>
      </c>
      <c r="AW126" t="str">
        <f t="shared" si="60"/>
        <v>NO</v>
      </c>
      <c r="AX126" t="str">
        <f t="shared" si="61"/>
        <v>NO</v>
      </c>
    </row>
    <row r="127" spans="1:50" x14ac:dyDescent="0.25">
      <c r="A127" t="s">
        <v>175</v>
      </c>
      <c r="B127">
        <v>96.85</v>
      </c>
      <c r="C127">
        <v>99</v>
      </c>
      <c r="D127">
        <v>96.05</v>
      </c>
      <c r="E127">
        <v>97.8</v>
      </c>
      <c r="F127">
        <v>1.2000000000000031</v>
      </c>
      <c r="G127">
        <v>1.242236024844724</v>
      </c>
      <c r="H127" s="1">
        <f t="shared" si="31"/>
        <v>0.98089829633454095</v>
      </c>
      <c r="I127" s="1">
        <f t="shared" si="32"/>
        <v>0.98089829633454095</v>
      </c>
      <c r="J127" s="1">
        <f t="shared" si="33"/>
        <v>1.2269938650306778</v>
      </c>
      <c r="K127" s="1">
        <f t="shared" si="34"/>
        <v>0.82601961796592382</v>
      </c>
      <c r="L127" s="1" t="str">
        <f t="shared" si="35"/>
        <v>NO</v>
      </c>
      <c r="M127" t="str">
        <f t="shared" si="36"/>
        <v>NO</v>
      </c>
      <c r="N127" t="str">
        <f t="shared" si="37"/>
        <v>NO</v>
      </c>
      <c r="O127" s="1" t="str">
        <f t="shared" si="38"/>
        <v>NO</v>
      </c>
      <c r="P127" s="1" t="str">
        <f t="shared" si="39"/>
        <v>NO</v>
      </c>
      <c r="Q127" s="1" t="str">
        <f t="shared" si="40"/>
        <v>NO</v>
      </c>
      <c r="R127" s="1" t="str">
        <f t="shared" si="41"/>
        <v>NO</v>
      </c>
      <c r="S127">
        <v>97.6</v>
      </c>
      <c r="T127">
        <v>99</v>
      </c>
      <c r="U127">
        <v>94.5</v>
      </c>
      <c r="V127">
        <v>96.6</v>
      </c>
      <c r="W127">
        <v>0.5</v>
      </c>
      <c r="X127">
        <v>0.52029136316337155</v>
      </c>
      <c r="Y127" s="1">
        <f t="shared" si="42"/>
        <v>-1.0245901639344264</v>
      </c>
      <c r="Z127" s="1">
        <f t="shared" si="43"/>
        <v>1.0245901639344264</v>
      </c>
      <c r="AA127" s="1">
        <f t="shared" si="44"/>
        <v>1.4344262295082026</v>
      </c>
      <c r="AB127" s="1">
        <f t="shared" si="45"/>
        <v>2.1739130434782554</v>
      </c>
      <c r="AC127" s="1" t="str">
        <f t="shared" si="46"/>
        <v>NO</v>
      </c>
      <c r="AD127" s="1" t="str">
        <f t="shared" si="47"/>
        <v>NO</v>
      </c>
      <c r="AE127" s="1" t="str">
        <f t="shared" si="48"/>
        <v>NO</v>
      </c>
      <c r="AF127" s="1" t="str">
        <f t="shared" si="49"/>
        <v>NO</v>
      </c>
      <c r="AG127" s="1" t="str">
        <f t="shared" si="50"/>
        <v>NO</v>
      </c>
      <c r="AH127" s="1" t="str">
        <f t="shared" si="51"/>
        <v>NO</v>
      </c>
      <c r="AI127">
        <v>96.05</v>
      </c>
      <c r="AJ127">
        <v>97.8</v>
      </c>
      <c r="AK127">
        <v>92.75</v>
      </c>
      <c r="AL127">
        <v>96.1</v>
      </c>
      <c r="AM127">
        <v>-0.65000000000000568</v>
      </c>
      <c r="AN127">
        <v>-0.67183462532300331</v>
      </c>
      <c r="AO127" s="1">
        <f t="shared" si="52"/>
        <v>5.2056220718372882E-2</v>
      </c>
      <c r="AP127" s="1">
        <f t="shared" si="53"/>
        <v>5.2056220718372882E-2</v>
      </c>
      <c r="AQ127" s="1">
        <f t="shared" si="54"/>
        <v>1.768990634755466</v>
      </c>
      <c r="AR127" s="1">
        <f t="shared" si="55"/>
        <v>3.4357105674128032</v>
      </c>
      <c r="AS127" t="str">
        <f t="shared" si="56"/>
        <v>NO</v>
      </c>
      <c r="AT127" t="str">
        <f t="shared" si="57"/>
        <v>NO</v>
      </c>
      <c r="AU127" t="str">
        <f t="shared" si="58"/>
        <v>NO</v>
      </c>
      <c r="AV127" t="str">
        <f t="shared" si="59"/>
        <v>NO</v>
      </c>
      <c r="AW127" t="str">
        <f t="shared" si="60"/>
        <v>NO</v>
      </c>
      <c r="AX127" t="str">
        <f t="shared" si="61"/>
        <v>NO</v>
      </c>
    </row>
    <row r="128" spans="1:50" x14ac:dyDescent="0.25">
      <c r="A128" t="s">
        <v>176</v>
      </c>
      <c r="B128">
        <v>59.8</v>
      </c>
      <c r="C128">
        <v>60.5</v>
      </c>
      <c r="D128">
        <v>58.2</v>
      </c>
      <c r="E128">
        <v>59</v>
      </c>
      <c r="F128">
        <v>-0.79999999999999716</v>
      </c>
      <c r="G128">
        <v>-1.337792642140464</v>
      </c>
      <c r="H128" s="1">
        <f t="shared" si="31"/>
        <v>-1.3377926421404636</v>
      </c>
      <c r="I128" s="1">
        <f t="shared" si="32"/>
        <v>1.3377926421404636</v>
      </c>
      <c r="J128" s="1">
        <f t="shared" si="33"/>
        <v>1.1705685618729145</v>
      </c>
      <c r="K128" s="1">
        <f t="shared" si="34"/>
        <v>1.3559322033898256</v>
      </c>
      <c r="L128" s="1" t="str">
        <f t="shared" si="35"/>
        <v>NO</v>
      </c>
      <c r="M128" t="str">
        <f t="shared" si="36"/>
        <v>NO</v>
      </c>
      <c r="N128" t="str">
        <f t="shared" si="37"/>
        <v>NO</v>
      </c>
      <c r="O128" s="1" t="str">
        <f t="shared" si="38"/>
        <v>NO</v>
      </c>
      <c r="P128" s="1" t="str">
        <f t="shared" si="39"/>
        <v>NO</v>
      </c>
      <c r="Q128" s="1" t="str">
        <f t="shared" si="40"/>
        <v>NO</v>
      </c>
      <c r="R128" s="1" t="str">
        <f t="shared" si="41"/>
        <v>NO</v>
      </c>
      <c r="S128">
        <v>58.75</v>
      </c>
      <c r="T128">
        <v>62</v>
      </c>
      <c r="U128">
        <v>57.3</v>
      </c>
      <c r="V128">
        <v>59.8</v>
      </c>
      <c r="W128">
        <v>3.1999999999999962</v>
      </c>
      <c r="X128">
        <v>5.6537102473498164</v>
      </c>
      <c r="Y128" s="1">
        <f t="shared" si="42"/>
        <v>1.7872340425531867</v>
      </c>
      <c r="Z128" s="1">
        <f t="shared" si="43"/>
        <v>1.7872340425531867</v>
      </c>
      <c r="AA128" s="1">
        <f t="shared" si="44"/>
        <v>3.6789297658862927</v>
      </c>
      <c r="AB128" s="1">
        <f t="shared" si="45"/>
        <v>2.4680851063829836</v>
      </c>
      <c r="AC128" s="1" t="str">
        <f t="shared" si="46"/>
        <v>NO</v>
      </c>
      <c r="AD128" s="1" t="str">
        <f t="shared" si="47"/>
        <v>NO</v>
      </c>
      <c r="AE128" s="1" t="str">
        <f t="shared" si="48"/>
        <v>NO</v>
      </c>
      <c r="AF128" s="1" t="str">
        <f t="shared" si="49"/>
        <v>NO</v>
      </c>
      <c r="AG128" s="1" t="str">
        <f t="shared" si="50"/>
        <v>NO</v>
      </c>
      <c r="AH128" s="1" t="str">
        <f t="shared" si="51"/>
        <v>NO</v>
      </c>
      <c r="AI128">
        <v>53.3</v>
      </c>
      <c r="AJ128">
        <v>57.5</v>
      </c>
      <c r="AK128">
        <v>51.3</v>
      </c>
      <c r="AL128">
        <v>56.6</v>
      </c>
      <c r="AM128">
        <v>2.899999999999999</v>
      </c>
      <c r="AN128">
        <v>5.4003724394785806</v>
      </c>
      <c r="AO128" s="1">
        <f t="shared" si="52"/>
        <v>6.1913696060037609</v>
      </c>
      <c r="AP128" s="1">
        <f t="shared" si="53"/>
        <v>6.1913696060037609</v>
      </c>
      <c r="AQ128" s="1">
        <f t="shared" si="54"/>
        <v>1.5901060070671353</v>
      </c>
      <c r="AR128" s="1">
        <f t="shared" si="55"/>
        <v>3.75234521575985</v>
      </c>
      <c r="AS128" t="str">
        <f t="shared" si="56"/>
        <v>NO</v>
      </c>
      <c r="AT128" t="str">
        <f t="shared" si="57"/>
        <v>NO</v>
      </c>
      <c r="AU128" t="str">
        <f t="shared" si="58"/>
        <v>NO</v>
      </c>
      <c r="AV128" t="str">
        <f t="shared" si="59"/>
        <v>NO</v>
      </c>
      <c r="AW128" t="str">
        <f t="shared" si="60"/>
        <v>NO</v>
      </c>
      <c r="AX128" t="str">
        <f t="shared" si="61"/>
        <v>NO</v>
      </c>
    </row>
    <row r="129" spans="1:50" x14ac:dyDescent="0.25">
      <c r="A129" t="s">
        <v>177</v>
      </c>
      <c r="B129">
        <v>2213.9</v>
      </c>
      <c r="C129">
        <v>2340</v>
      </c>
      <c r="D129">
        <v>2199.6</v>
      </c>
      <c r="E129">
        <v>2313.9499999999998</v>
      </c>
      <c r="F129">
        <v>110.09999999999989</v>
      </c>
      <c r="G129">
        <v>4.9958027996460697</v>
      </c>
      <c r="H129" s="1">
        <f t="shared" si="31"/>
        <v>4.5191743077826336</v>
      </c>
      <c r="I129" s="1">
        <f t="shared" si="32"/>
        <v>4.5191743077826336</v>
      </c>
      <c r="J129" s="1">
        <f t="shared" si="33"/>
        <v>1.1257805916290407</v>
      </c>
      <c r="K129" s="1">
        <f t="shared" si="34"/>
        <v>0.64591896652966174</v>
      </c>
      <c r="L129" s="1" t="str">
        <f t="shared" si="35"/>
        <v>NO</v>
      </c>
      <c r="M129" t="str">
        <f t="shared" si="36"/>
        <v>NO</v>
      </c>
      <c r="N129" t="str">
        <f t="shared" si="37"/>
        <v>NO</v>
      </c>
      <c r="O129" s="1" t="str">
        <f t="shared" si="38"/>
        <v>NO</v>
      </c>
      <c r="P129" s="1" t="str">
        <f t="shared" si="39"/>
        <v>NO</v>
      </c>
      <c r="Q129" s="1" t="str">
        <f t="shared" si="40"/>
        <v>NO</v>
      </c>
      <c r="R129" s="1" t="str">
        <f t="shared" si="41"/>
        <v>NO</v>
      </c>
      <c r="S129">
        <v>2349.85</v>
      </c>
      <c r="T129">
        <v>2349.85</v>
      </c>
      <c r="U129">
        <v>2115</v>
      </c>
      <c r="V129">
        <v>2203.85</v>
      </c>
      <c r="W129">
        <v>-75.400000000000091</v>
      </c>
      <c r="X129">
        <v>-3.3081057365361448</v>
      </c>
      <c r="Y129" s="1">
        <f t="shared" si="42"/>
        <v>-6.2131625422899335</v>
      </c>
      <c r="Z129" s="1">
        <f t="shared" si="43"/>
        <v>6.2131625422899335</v>
      </c>
      <c r="AA129" s="1">
        <f t="shared" si="44"/>
        <v>0</v>
      </c>
      <c r="AB129" s="1">
        <f t="shared" si="45"/>
        <v>4.0315810967171046</v>
      </c>
      <c r="AC129" s="1" t="str">
        <f t="shared" si="46"/>
        <v>NO</v>
      </c>
      <c r="AD129" s="1" t="str">
        <f t="shared" si="47"/>
        <v>NO</v>
      </c>
      <c r="AE129" s="1" t="str">
        <f t="shared" si="48"/>
        <v>NO</v>
      </c>
      <c r="AF129" s="1" t="str">
        <f t="shared" si="49"/>
        <v>NO</v>
      </c>
      <c r="AG129" s="1" t="str">
        <f t="shared" si="50"/>
        <v>NO</v>
      </c>
      <c r="AH129" s="1" t="str">
        <f t="shared" si="51"/>
        <v>NO</v>
      </c>
      <c r="AI129">
        <v>2230</v>
      </c>
      <c r="AJ129">
        <v>2318.0500000000002</v>
      </c>
      <c r="AK129">
        <v>2230</v>
      </c>
      <c r="AL129">
        <v>2279.25</v>
      </c>
      <c r="AM129">
        <v>82</v>
      </c>
      <c r="AN129">
        <v>3.731937649334395</v>
      </c>
      <c r="AO129" s="1">
        <f t="shared" si="52"/>
        <v>2.2085201793721971</v>
      </c>
      <c r="AP129" s="1">
        <f t="shared" si="53"/>
        <v>2.2085201793721971</v>
      </c>
      <c r="AQ129" s="1">
        <f t="shared" si="54"/>
        <v>1.7023143577931417</v>
      </c>
      <c r="AR129" s="1">
        <f t="shared" si="55"/>
        <v>0</v>
      </c>
      <c r="AS129" t="str">
        <f t="shared" si="56"/>
        <v>NO</v>
      </c>
      <c r="AT129" t="str">
        <f t="shared" si="57"/>
        <v>NO</v>
      </c>
      <c r="AU129" t="str">
        <f t="shared" si="58"/>
        <v>NO</v>
      </c>
      <c r="AV129" t="str">
        <f t="shared" si="59"/>
        <v>NO</v>
      </c>
      <c r="AW129" t="str">
        <f t="shared" si="60"/>
        <v>NO</v>
      </c>
      <c r="AX129" t="str">
        <f t="shared" si="61"/>
        <v>NO</v>
      </c>
    </row>
    <row r="130" spans="1:50" x14ac:dyDescent="0.25">
      <c r="A130" t="s">
        <v>178</v>
      </c>
      <c r="B130">
        <v>495.1</v>
      </c>
      <c r="C130">
        <v>606.75</v>
      </c>
      <c r="D130">
        <v>489.55</v>
      </c>
      <c r="E130">
        <v>599.45000000000005</v>
      </c>
      <c r="F130">
        <v>93.800000000000068</v>
      </c>
      <c r="G130">
        <v>18.550380698111361</v>
      </c>
      <c r="H130" s="1">
        <f t="shared" ref="H130:H193" si="62">(E130-B130)/B130*100</f>
        <v>21.076550191880429</v>
      </c>
      <c r="I130" s="1">
        <f t="shared" ref="I130:I193" si="63">ABS(H130)</f>
        <v>21.076550191880429</v>
      </c>
      <c r="J130" s="1">
        <f t="shared" ref="J130:J193" si="64">IF(H130&gt;=0,(C130-E130)/E130*100,(C130-B130)/B130*100)</f>
        <v>1.2177829677204026</v>
      </c>
      <c r="K130" s="1">
        <f t="shared" ref="K130:K193" si="65">IF(H130&gt;=0,(B130-D130)/B130*100,(E130-D130)/E130*100)</f>
        <v>1.120985659462737</v>
      </c>
      <c r="L130" s="1" t="str">
        <f t="shared" ref="L130:L193" si="66">IF(AND((K130-J130)&gt;1.5,I130&lt;0.5),"YES","NO")</f>
        <v>NO</v>
      </c>
      <c r="M130" t="str">
        <f t="shared" ref="M130:M193" si="67">IF(AND((K130-J130)&gt;1.5,I130&lt;2,I130&gt;0.5,H130&gt;0),"YES","NO")</f>
        <v>NO</v>
      </c>
      <c r="N130" t="str">
        <f t="shared" ref="N130:N193" si="68">IF(AND((J130-K130)&gt;1.5,I130&lt;0.5),"YES","NO")</f>
        <v>NO</v>
      </c>
      <c r="O130" s="1" t="str">
        <f t="shared" ref="O130:O193" si="69">IF(AND((J130-K130)&gt;1.5,I130&lt;2,I130&gt;0.5,H130&lt;0),"YES","NO")</f>
        <v>NO</v>
      </c>
      <c r="P130" s="1" t="str">
        <f t="shared" ref="P130:P193" si="70">IF(AND(I130&lt;1,J130&gt;1.5,K130&gt;1.5),"YES","NO")</f>
        <v>NO</v>
      </c>
      <c r="Q130" s="1" t="str">
        <f t="shared" ref="Q130:Q193" si="71">IF(AND(I130&gt;5,J130&lt;0.25,K130&lt;0.25,H130&gt;0),"YES","NO")</f>
        <v>NO</v>
      </c>
      <c r="R130" s="1" t="str">
        <f t="shared" ref="R130:R193" si="72">IF(AND(I131&gt;5,J131&lt;0.25,K131&lt;0.25,H131&lt;0),"YES","NO")</f>
        <v>NO</v>
      </c>
      <c r="S130">
        <v>474.95</v>
      </c>
      <c r="T130">
        <v>514</v>
      </c>
      <c r="U130">
        <v>473.6</v>
      </c>
      <c r="V130">
        <v>505.65</v>
      </c>
      <c r="W130">
        <v>19.299999999999951</v>
      </c>
      <c r="X130">
        <v>3.968335560810107</v>
      </c>
      <c r="Y130" s="1">
        <f t="shared" ref="Y130:Y193" si="73">(V130-S130)/S130*100</f>
        <v>6.4638382987682892</v>
      </c>
      <c r="Z130" s="1">
        <f t="shared" ref="Z130:Z193" si="74">ABS(Y130)</f>
        <v>6.4638382987682892</v>
      </c>
      <c r="AA130" s="1">
        <f t="shared" ref="AA130:AA193" si="75">IF(Y130&gt;=0,(T130-V130)/V130*100,(T130-S130)/S130*100)</f>
        <v>1.6513398595866751</v>
      </c>
      <c r="AB130" s="1">
        <f t="shared" ref="AB130:AB193" si="76">IF(Y130&gt;=0,(S130-U130)/S130*100,(V130-U130)/V130*100)</f>
        <v>0.28424044636276785</v>
      </c>
      <c r="AC130" s="1" t="str">
        <f t="shared" ref="AC130:AC193" si="77">IF(AND(I130&lt;Z130/2,S130&gt;E130,E130&gt;(S130+V130)/2,V130&lt;B130,B130&lt;(S130+V130)/2),"YES","NO")</f>
        <v>NO</v>
      </c>
      <c r="AD130" s="1" t="str">
        <f t="shared" ref="AD130:AD193" si="78">IF(AND(I130&lt;Z130/2,V130&gt;B130,B130&gt;(S130+V130)/2,S130&lt;E130,E130&lt;(S130+V130)/2),"YES","NO")</f>
        <v>NO</v>
      </c>
      <c r="AE130" s="1" t="str">
        <f t="shared" ref="AE130:AE193" si="79">IF(AND(I130&gt;=2*Z130,E130&gt;S130,S130&gt;(B130+E130)/2,B130&lt;V130,V130&lt;(B130+E130)/2),"YES","NO")</f>
        <v>NO</v>
      </c>
      <c r="AF130" s="1" t="str">
        <f t="shared" ref="AF130:AF193" si="80">IF(AND(I130&gt;=2*Z130,E130&lt;S130,S130&lt;(B130+E130)/2,B130&gt;V130,V130&gt;(B130+E130)/2),"YES","NO")</f>
        <v>NO</v>
      </c>
      <c r="AG130" s="1" t="str">
        <f t="shared" ref="AG130:AG193" si="81">IF(AND(B130&lt;V130,E130&lt;S130,E130&gt;(S130+V130)/2,I130&gt;3,Z130&gt;3),"YES","NO")</f>
        <v>NO</v>
      </c>
      <c r="AH130" s="1" t="str">
        <f t="shared" ref="AH130:AH193" si="82">IF(AND(B130&gt;V130,E130&gt;S130,E130&lt;(S130+V130)/2,Z130&gt;3,I130&gt;3),"YES","NO")</f>
        <v>NO</v>
      </c>
      <c r="AI130">
        <v>466</v>
      </c>
      <c r="AJ130">
        <v>512.75</v>
      </c>
      <c r="AK130">
        <v>460.75</v>
      </c>
      <c r="AL130">
        <v>486.35</v>
      </c>
      <c r="AM130">
        <v>25.600000000000019</v>
      </c>
      <c r="AN130">
        <v>5.5561584373304447</v>
      </c>
      <c r="AO130" s="1">
        <f t="shared" ref="AO130:AO193" si="83">(AL130-AI130)/AI130*100</f>
        <v>4.3669527896995755</v>
      </c>
      <c r="AP130" s="1">
        <f t="shared" ref="AP130:AP193" si="84">ABS(AO130)</f>
        <v>4.3669527896995755</v>
      </c>
      <c r="AQ130" s="1">
        <f t="shared" ref="AQ130:AQ193" si="85">IF(AO130&gt;=0,(AJ130-AL130)/AL130*100,(AJ130-AI130)/AI130*100)</f>
        <v>5.4281895754086511</v>
      </c>
      <c r="AR130" s="1">
        <f t="shared" ref="AR130:AR193" si="86">IF(AO130&gt;=0,(AI130-AK130)/AI130*100,(AL130-AK130)/AL130*100)</f>
        <v>1.1266094420600858</v>
      </c>
      <c r="AS130" t="str">
        <f t="shared" ref="AS130:AS193" si="87">IF(AND(AO130&lt;0,AP130&gt;1.5,Y130&lt;0,Z130&gt;1.5,AL130&gt;S130,AL130&lt;E130,H130&gt;0,I130&gt;1.5),"YES","NO")</f>
        <v>NO</v>
      </c>
      <c r="AT130" t="str">
        <f t="shared" ref="AT130:AT193" si="88">IF(AND(AO130&gt;0,AP130&gt;1.5,Y130&gt;0,Z130&gt;1.5,AL130&lt;S130,AL130&gt;E130,H130&lt;0,I130&gt;1.5),"YES","NO")</f>
        <v>NO</v>
      </c>
      <c r="AU130" t="str">
        <f t="shared" ref="AU130:AU193" si="89">IF(AND(AO130&lt;0,S130&lt;AL130,V130&lt;AL130,B130&gt;V130,E130&gt;V130,H130&gt;0),"YES","NO")</f>
        <v>NO</v>
      </c>
      <c r="AV130" t="str">
        <f t="shared" ref="AV130:AV193" si="90">IF(AND(AO130&gt;0,S130&gt;AL130,V130&gt;AL130,B130&lt;V130,E130&lt;V130,H130&lt;0),"YES","NO")</f>
        <v>NO</v>
      </c>
      <c r="AW130" t="str">
        <f t="shared" ref="AW130:AW193" si="91">IF(AND(AO130&gt;0,AP130&gt;1,Y130&gt;0,Z130&gt;1,V130&gt;AL130,S130&gt;AI130,S130&lt;AL130,H130&gt;0,I130&gt;1,E130&gt;V130,B130&lt;V130,B130&gt;S130),"YES","NO")</f>
        <v>YES</v>
      </c>
      <c r="AX130" t="str">
        <f t="shared" ref="AX130:AX193" si="92">IF(AND(AO130&lt;0,AP130&gt;1,Y130&lt;0,Z130&gt;1,V130&lt;AL130,S130&lt;AI130,S130&gt;AL130,H130&lt;0,I130&gt;1,E130&lt;V130,B130&gt;V130,B130&lt;S130),"YES","NO")</f>
        <v>NO</v>
      </c>
    </row>
    <row r="131" spans="1:50" x14ac:dyDescent="0.25">
      <c r="A131" t="s">
        <v>179</v>
      </c>
      <c r="B131">
        <v>142.5</v>
      </c>
      <c r="C131">
        <v>144.75</v>
      </c>
      <c r="D131">
        <v>141.44999999999999</v>
      </c>
      <c r="E131">
        <v>142.44999999999999</v>
      </c>
      <c r="F131">
        <v>0.5</v>
      </c>
      <c r="G131">
        <v>0.35223670306445942</v>
      </c>
      <c r="H131" s="1">
        <f t="shared" si="62"/>
        <v>-3.5087719298253592E-2</v>
      </c>
      <c r="I131" s="1">
        <f t="shared" si="63"/>
        <v>3.5087719298253592E-2</v>
      </c>
      <c r="J131" s="1">
        <f t="shared" si="64"/>
        <v>1.5789473684210527</v>
      </c>
      <c r="K131" s="1">
        <f t="shared" si="65"/>
        <v>0.70200070200070208</v>
      </c>
      <c r="L131" s="1" t="str">
        <f t="shared" si="66"/>
        <v>NO</v>
      </c>
      <c r="M131" t="str">
        <f t="shared" si="67"/>
        <v>NO</v>
      </c>
      <c r="N131" t="str">
        <f t="shared" si="68"/>
        <v>NO</v>
      </c>
      <c r="O131" s="1" t="str">
        <f t="shared" si="69"/>
        <v>NO</v>
      </c>
      <c r="P131" s="1" t="str">
        <f t="shared" si="70"/>
        <v>NO</v>
      </c>
      <c r="Q131" s="1" t="str">
        <f t="shared" si="71"/>
        <v>NO</v>
      </c>
      <c r="R131" s="1" t="str">
        <f t="shared" si="72"/>
        <v>NO</v>
      </c>
      <c r="S131">
        <v>142.44999999999999</v>
      </c>
      <c r="T131">
        <v>143.5</v>
      </c>
      <c r="U131">
        <v>141.1</v>
      </c>
      <c r="V131">
        <v>141.94999999999999</v>
      </c>
      <c r="W131">
        <v>0.44999999999998858</v>
      </c>
      <c r="X131">
        <v>0.3180212014134195</v>
      </c>
      <c r="Y131" s="1">
        <f t="shared" si="73"/>
        <v>-0.35100035100035104</v>
      </c>
      <c r="Z131" s="1">
        <f t="shared" si="74"/>
        <v>0.35100035100035104</v>
      </c>
      <c r="AA131" s="1">
        <f t="shared" si="75"/>
        <v>0.73710073710074508</v>
      </c>
      <c r="AB131" s="1">
        <f t="shared" si="76"/>
        <v>0.5988023952095769</v>
      </c>
      <c r="AC131" s="1" t="str">
        <f t="shared" si="77"/>
        <v>NO</v>
      </c>
      <c r="AD131" s="1" t="str">
        <f t="shared" si="78"/>
        <v>NO</v>
      </c>
      <c r="AE131" s="1" t="str">
        <f t="shared" si="79"/>
        <v>NO</v>
      </c>
      <c r="AF131" s="1" t="str">
        <f t="shared" si="80"/>
        <v>NO</v>
      </c>
      <c r="AG131" s="1" t="str">
        <f t="shared" si="81"/>
        <v>NO</v>
      </c>
      <c r="AH131" s="1" t="str">
        <f t="shared" si="82"/>
        <v>NO</v>
      </c>
      <c r="AI131">
        <v>140.55000000000001</v>
      </c>
      <c r="AJ131">
        <v>142.19999999999999</v>
      </c>
      <c r="AK131">
        <v>140.1</v>
      </c>
      <c r="AL131">
        <v>141.5</v>
      </c>
      <c r="AM131">
        <v>1.4000000000000059</v>
      </c>
      <c r="AN131">
        <v>0.99928622412562862</v>
      </c>
      <c r="AO131" s="1">
        <f t="shared" si="83"/>
        <v>0.67591604411240735</v>
      </c>
      <c r="AP131" s="1">
        <f t="shared" si="84"/>
        <v>0.67591604411240735</v>
      </c>
      <c r="AQ131" s="1">
        <f t="shared" si="85"/>
        <v>0.49469964664310151</v>
      </c>
      <c r="AR131" s="1">
        <f t="shared" si="86"/>
        <v>0.32017075773747206</v>
      </c>
      <c r="AS131" t="str">
        <f t="shared" si="87"/>
        <v>NO</v>
      </c>
      <c r="AT131" t="str">
        <f t="shared" si="88"/>
        <v>NO</v>
      </c>
      <c r="AU131" t="str">
        <f t="shared" si="89"/>
        <v>NO</v>
      </c>
      <c r="AV131" t="str">
        <f t="shared" si="90"/>
        <v>NO</v>
      </c>
      <c r="AW131" t="str">
        <f t="shared" si="91"/>
        <v>NO</v>
      </c>
      <c r="AX131" t="str">
        <f t="shared" si="92"/>
        <v>NO</v>
      </c>
    </row>
    <row r="132" spans="1:50" x14ac:dyDescent="0.25">
      <c r="A132" t="s">
        <v>180</v>
      </c>
      <c r="B132">
        <v>629.95000000000005</v>
      </c>
      <c r="C132">
        <v>658.85</v>
      </c>
      <c r="D132">
        <v>629.95000000000005</v>
      </c>
      <c r="E132">
        <v>645.15</v>
      </c>
      <c r="F132">
        <v>15.19999999999993</v>
      </c>
      <c r="G132">
        <v>2.4128899118977589</v>
      </c>
      <c r="H132" s="1">
        <f t="shared" si="62"/>
        <v>2.4128899118977589</v>
      </c>
      <c r="I132" s="1">
        <f t="shared" si="63"/>
        <v>2.4128899118977589</v>
      </c>
      <c r="J132" s="1">
        <f t="shared" si="64"/>
        <v>2.1235371619003405</v>
      </c>
      <c r="K132" s="1">
        <f t="shared" si="65"/>
        <v>0</v>
      </c>
      <c r="L132" s="1" t="str">
        <f t="shared" si="66"/>
        <v>NO</v>
      </c>
      <c r="M132" t="str">
        <f t="shared" si="67"/>
        <v>NO</v>
      </c>
      <c r="N132" t="str">
        <f t="shared" si="68"/>
        <v>NO</v>
      </c>
      <c r="O132" s="1" t="str">
        <f t="shared" si="69"/>
        <v>NO</v>
      </c>
      <c r="P132" s="1" t="str">
        <f t="shared" si="70"/>
        <v>NO</v>
      </c>
      <c r="Q132" s="1" t="str">
        <f t="shared" si="71"/>
        <v>NO</v>
      </c>
      <c r="R132" s="1" t="str">
        <f t="shared" si="72"/>
        <v>NO</v>
      </c>
      <c r="S132">
        <v>645.04999999999995</v>
      </c>
      <c r="T132">
        <v>646.04999999999995</v>
      </c>
      <c r="U132">
        <v>626.1</v>
      </c>
      <c r="V132">
        <v>629.95000000000005</v>
      </c>
      <c r="W132">
        <v>-7.4499999999999318</v>
      </c>
      <c r="X132">
        <v>-1.168810793850005</v>
      </c>
      <c r="Y132" s="1">
        <f t="shared" si="73"/>
        <v>-2.3409038059065046</v>
      </c>
      <c r="Z132" s="1">
        <f t="shared" si="74"/>
        <v>2.3409038059065046</v>
      </c>
      <c r="AA132" s="1">
        <f t="shared" si="75"/>
        <v>0.15502674211301451</v>
      </c>
      <c r="AB132" s="1">
        <f t="shared" si="76"/>
        <v>0.61115961584253076</v>
      </c>
      <c r="AC132" s="1" t="str">
        <f t="shared" si="77"/>
        <v>NO</v>
      </c>
      <c r="AD132" s="1" t="str">
        <f t="shared" si="78"/>
        <v>NO</v>
      </c>
      <c r="AE132" s="1" t="str">
        <f t="shared" si="79"/>
        <v>NO</v>
      </c>
      <c r="AF132" s="1" t="str">
        <f t="shared" si="80"/>
        <v>NO</v>
      </c>
      <c r="AG132" s="1" t="str">
        <f t="shared" si="81"/>
        <v>NO</v>
      </c>
      <c r="AH132" s="1" t="str">
        <f t="shared" si="82"/>
        <v>NO</v>
      </c>
      <c r="AI132">
        <v>650.15</v>
      </c>
      <c r="AJ132">
        <v>672.25</v>
      </c>
      <c r="AK132">
        <v>635</v>
      </c>
      <c r="AL132">
        <v>637.4</v>
      </c>
      <c r="AM132">
        <v>-16.649999999999981</v>
      </c>
      <c r="AN132">
        <v>-2.545676936014063</v>
      </c>
      <c r="AO132" s="1">
        <f t="shared" si="83"/>
        <v>-1.9610859032530954</v>
      </c>
      <c r="AP132" s="1">
        <f t="shared" si="84"/>
        <v>1.9610859032530954</v>
      </c>
      <c r="AQ132" s="1">
        <f t="shared" si="85"/>
        <v>3.3992155656387024</v>
      </c>
      <c r="AR132" s="1">
        <f t="shared" si="86"/>
        <v>0.37652965171006858</v>
      </c>
      <c r="AS132" t="str">
        <f t="shared" si="87"/>
        <v>NO</v>
      </c>
      <c r="AT132" t="str">
        <f t="shared" si="88"/>
        <v>NO</v>
      </c>
      <c r="AU132" t="str">
        <f t="shared" si="89"/>
        <v>NO</v>
      </c>
      <c r="AV132" t="str">
        <f t="shared" si="90"/>
        <v>NO</v>
      </c>
      <c r="AW132" t="str">
        <f t="shared" si="91"/>
        <v>NO</v>
      </c>
      <c r="AX132" t="str">
        <f t="shared" si="92"/>
        <v>NO</v>
      </c>
    </row>
    <row r="133" spans="1:50" x14ac:dyDescent="0.25">
      <c r="A133" t="s">
        <v>181</v>
      </c>
      <c r="B133">
        <v>326.75</v>
      </c>
      <c r="C133">
        <v>330.95</v>
      </c>
      <c r="D133">
        <v>319.60000000000002</v>
      </c>
      <c r="E133">
        <v>320.3</v>
      </c>
      <c r="F133">
        <v>-3.3999999999999768</v>
      </c>
      <c r="G133">
        <v>-1.0503552672227301</v>
      </c>
      <c r="H133" s="1">
        <f t="shared" si="62"/>
        <v>-1.9739862280030569</v>
      </c>
      <c r="I133" s="1">
        <f t="shared" si="63"/>
        <v>1.9739862280030569</v>
      </c>
      <c r="J133" s="1">
        <f t="shared" si="64"/>
        <v>1.2853863810252453</v>
      </c>
      <c r="K133" s="1">
        <f t="shared" si="65"/>
        <v>0.21854511395566298</v>
      </c>
      <c r="L133" s="1" t="str">
        <f t="shared" si="66"/>
        <v>NO</v>
      </c>
      <c r="M133" t="str">
        <f t="shared" si="67"/>
        <v>NO</v>
      </c>
      <c r="N133" t="str">
        <f t="shared" si="68"/>
        <v>NO</v>
      </c>
      <c r="O133" s="1" t="str">
        <f t="shared" si="69"/>
        <v>NO</v>
      </c>
      <c r="P133" s="1" t="str">
        <f t="shared" si="70"/>
        <v>NO</v>
      </c>
      <c r="Q133" s="1" t="str">
        <f t="shared" si="71"/>
        <v>NO</v>
      </c>
      <c r="R133" s="1" t="str">
        <f t="shared" si="72"/>
        <v>NO</v>
      </c>
      <c r="S133">
        <v>330.7</v>
      </c>
      <c r="T133">
        <v>335.2</v>
      </c>
      <c r="U133">
        <v>322</v>
      </c>
      <c r="V133">
        <v>323.7</v>
      </c>
      <c r="W133">
        <v>-3.1999999999999891</v>
      </c>
      <c r="X133">
        <v>-0.97889262771489405</v>
      </c>
      <c r="Y133" s="1">
        <f t="shared" si="73"/>
        <v>-2.1167221046265499</v>
      </c>
      <c r="Z133" s="1">
        <f t="shared" si="74"/>
        <v>2.1167221046265499</v>
      </c>
      <c r="AA133" s="1">
        <f t="shared" si="75"/>
        <v>1.3607499244027821</v>
      </c>
      <c r="AB133" s="1">
        <f t="shared" si="76"/>
        <v>0.52517763361136505</v>
      </c>
      <c r="AC133" s="1" t="str">
        <f t="shared" si="77"/>
        <v>NO</v>
      </c>
      <c r="AD133" s="1" t="str">
        <f t="shared" si="78"/>
        <v>NO</v>
      </c>
      <c r="AE133" s="1" t="str">
        <f t="shared" si="79"/>
        <v>NO</v>
      </c>
      <c r="AF133" s="1" t="str">
        <f t="shared" si="80"/>
        <v>NO</v>
      </c>
      <c r="AG133" s="1" t="str">
        <f t="shared" si="81"/>
        <v>NO</v>
      </c>
      <c r="AH133" s="1" t="str">
        <f t="shared" si="82"/>
        <v>NO</v>
      </c>
      <c r="AI133">
        <v>332.05</v>
      </c>
      <c r="AJ133">
        <v>337.6</v>
      </c>
      <c r="AK133">
        <v>325.25</v>
      </c>
      <c r="AL133">
        <v>326.89999999999998</v>
      </c>
      <c r="AM133">
        <v>-7</v>
      </c>
      <c r="AN133">
        <v>-2.0964360587002102</v>
      </c>
      <c r="AO133" s="1">
        <f t="shared" si="83"/>
        <v>-1.5509712392712043</v>
      </c>
      <c r="AP133" s="1">
        <f t="shared" si="84"/>
        <v>1.5509712392712043</v>
      </c>
      <c r="AQ133" s="1">
        <f t="shared" si="85"/>
        <v>1.6714350248456591</v>
      </c>
      <c r="AR133" s="1">
        <f t="shared" si="86"/>
        <v>0.50474151116548716</v>
      </c>
      <c r="AS133" t="str">
        <f t="shared" si="87"/>
        <v>NO</v>
      </c>
      <c r="AT133" t="str">
        <f t="shared" si="88"/>
        <v>NO</v>
      </c>
      <c r="AU133" t="str">
        <f t="shared" si="89"/>
        <v>NO</v>
      </c>
      <c r="AV133" t="str">
        <f t="shared" si="90"/>
        <v>NO</v>
      </c>
      <c r="AW133" t="str">
        <f t="shared" si="91"/>
        <v>NO</v>
      </c>
      <c r="AX133" t="str">
        <f t="shared" si="92"/>
        <v>YES</v>
      </c>
    </row>
    <row r="134" spans="1:50" x14ac:dyDescent="0.25">
      <c r="A134" t="s">
        <v>182</v>
      </c>
      <c r="B134">
        <v>241.95</v>
      </c>
      <c r="C134">
        <v>248.25</v>
      </c>
      <c r="D134">
        <v>239.5</v>
      </c>
      <c r="E134">
        <v>245.9</v>
      </c>
      <c r="F134">
        <v>6.0500000000000114</v>
      </c>
      <c r="G134">
        <v>2.5224098394830148</v>
      </c>
      <c r="H134" s="1">
        <f t="shared" si="62"/>
        <v>1.6325687125439212</v>
      </c>
      <c r="I134" s="1">
        <f t="shared" si="63"/>
        <v>1.6325687125439212</v>
      </c>
      <c r="J134" s="1">
        <f t="shared" si="64"/>
        <v>0.95567303782024982</v>
      </c>
      <c r="K134" s="1">
        <f t="shared" si="65"/>
        <v>1.0126059103120433</v>
      </c>
      <c r="L134" s="1" t="str">
        <f t="shared" si="66"/>
        <v>NO</v>
      </c>
      <c r="M134" t="str">
        <f t="shared" si="67"/>
        <v>NO</v>
      </c>
      <c r="N134" t="str">
        <f t="shared" si="68"/>
        <v>NO</v>
      </c>
      <c r="O134" s="1" t="str">
        <f t="shared" si="69"/>
        <v>NO</v>
      </c>
      <c r="P134" s="1" t="str">
        <f t="shared" si="70"/>
        <v>NO</v>
      </c>
      <c r="Q134" s="1" t="str">
        <f t="shared" si="71"/>
        <v>NO</v>
      </c>
      <c r="R134" s="1" t="str">
        <f t="shared" si="72"/>
        <v>NO</v>
      </c>
      <c r="S134">
        <v>248.7</v>
      </c>
      <c r="T134">
        <v>248.7</v>
      </c>
      <c r="U134">
        <v>238</v>
      </c>
      <c r="V134">
        <v>239.85</v>
      </c>
      <c r="W134">
        <v>-5.4000000000000057</v>
      </c>
      <c r="X134">
        <v>-2.201834862385323</v>
      </c>
      <c r="Y134" s="1">
        <f t="shared" si="73"/>
        <v>-3.5585042219541596</v>
      </c>
      <c r="Z134" s="1">
        <f t="shared" si="74"/>
        <v>3.5585042219541596</v>
      </c>
      <c r="AA134" s="1">
        <f t="shared" si="75"/>
        <v>0</v>
      </c>
      <c r="AB134" s="1">
        <f t="shared" si="76"/>
        <v>0.7713154054617446</v>
      </c>
      <c r="AC134" s="1" t="str">
        <f t="shared" si="77"/>
        <v>YES</v>
      </c>
      <c r="AD134" s="1" t="str">
        <f t="shared" si="78"/>
        <v>NO</v>
      </c>
      <c r="AE134" s="1" t="str">
        <f t="shared" si="79"/>
        <v>NO</v>
      </c>
      <c r="AF134" s="1" t="str">
        <f t="shared" si="80"/>
        <v>NO</v>
      </c>
      <c r="AG134" s="1" t="str">
        <f t="shared" si="81"/>
        <v>NO</v>
      </c>
      <c r="AH134" s="1" t="str">
        <f t="shared" si="82"/>
        <v>NO</v>
      </c>
      <c r="AI134">
        <v>243.35</v>
      </c>
      <c r="AJ134">
        <v>249.35</v>
      </c>
      <c r="AK134">
        <v>241</v>
      </c>
      <c r="AL134">
        <v>245.25</v>
      </c>
      <c r="AM134">
        <v>0.15000000000000571</v>
      </c>
      <c r="AN134">
        <v>6.1199510403919091E-2</v>
      </c>
      <c r="AO134" s="1">
        <f t="shared" si="83"/>
        <v>0.78076844051777516</v>
      </c>
      <c r="AP134" s="1">
        <f t="shared" si="84"/>
        <v>0.78076844051777516</v>
      </c>
      <c r="AQ134" s="1">
        <f t="shared" si="85"/>
        <v>1.6717635066258896</v>
      </c>
      <c r="AR134" s="1">
        <f t="shared" si="86"/>
        <v>0.96568728169303242</v>
      </c>
      <c r="AS134" t="str">
        <f t="shared" si="87"/>
        <v>NO</v>
      </c>
      <c r="AT134" t="str">
        <f t="shared" si="88"/>
        <v>NO</v>
      </c>
      <c r="AU134" t="str">
        <f t="shared" si="89"/>
        <v>NO</v>
      </c>
      <c r="AV134" t="str">
        <f t="shared" si="90"/>
        <v>NO</v>
      </c>
      <c r="AW134" t="str">
        <f t="shared" si="91"/>
        <v>NO</v>
      </c>
      <c r="AX134" t="str">
        <f t="shared" si="92"/>
        <v>NO</v>
      </c>
    </row>
    <row r="135" spans="1:50" x14ac:dyDescent="0.25">
      <c r="A135" t="s">
        <v>183</v>
      </c>
      <c r="B135">
        <v>114.15</v>
      </c>
      <c r="C135">
        <v>116.4</v>
      </c>
      <c r="D135">
        <v>112</v>
      </c>
      <c r="E135">
        <v>112.95</v>
      </c>
      <c r="F135">
        <v>-1.2000000000000031</v>
      </c>
      <c r="G135">
        <v>-1.051248357424444</v>
      </c>
      <c r="H135" s="1">
        <f t="shared" si="62"/>
        <v>-1.051248357424444</v>
      </c>
      <c r="I135" s="1">
        <f t="shared" si="63"/>
        <v>1.051248357424444</v>
      </c>
      <c r="J135" s="1">
        <f t="shared" si="64"/>
        <v>1.971090670170828</v>
      </c>
      <c r="K135" s="1">
        <f t="shared" si="65"/>
        <v>0.84108012394865228</v>
      </c>
      <c r="L135" s="1" t="str">
        <f t="shared" si="66"/>
        <v>NO</v>
      </c>
      <c r="M135" t="str">
        <f t="shared" si="67"/>
        <v>NO</v>
      </c>
      <c r="N135" t="str">
        <f t="shared" si="68"/>
        <v>NO</v>
      </c>
      <c r="O135" s="1" t="str">
        <f t="shared" si="69"/>
        <v>NO</v>
      </c>
      <c r="P135" s="1" t="str">
        <f t="shared" si="70"/>
        <v>NO</v>
      </c>
      <c r="Q135" s="1" t="str">
        <f t="shared" si="71"/>
        <v>NO</v>
      </c>
      <c r="R135" s="1" t="str">
        <f t="shared" si="72"/>
        <v>NO</v>
      </c>
      <c r="S135">
        <v>111.7</v>
      </c>
      <c r="T135">
        <v>114.65</v>
      </c>
      <c r="U135">
        <v>110.1</v>
      </c>
      <c r="V135">
        <v>114.15</v>
      </c>
      <c r="W135">
        <v>3.5</v>
      </c>
      <c r="X135">
        <v>3.1631269769543611</v>
      </c>
      <c r="Y135" s="1">
        <f t="shared" si="73"/>
        <v>2.1933751119068963</v>
      </c>
      <c r="Z135" s="1">
        <f t="shared" si="74"/>
        <v>2.1933751119068963</v>
      </c>
      <c r="AA135" s="1">
        <f t="shared" si="75"/>
        <v>0.43802014892685059</v>
      </c>
      <c r="AB135" s="1">
        <f t="shared" si="76"/>
        <v>1.4324082363473667</v>
      </c>
      <c r="AC135" s="1" t="str">
        <f t="shared" si="77"/>
        <v>NO</v>
      </c>
      <c r="AD135" s="1" t="str">
        <f t="shared" si="78"/>
        <v>NO</v>
      </c>
      <c r="AE135" s="1" t="str">
        <f t="shared" si="79"/>
        <v>NO</v>
      </c>
      <c r="AF135" s="1" t="str">
        <f t="shared" si="80"/>
        <v>NO</v>
      </c>
      <c r="AG135" s="1" t="str">
        <f t="shared" si="81"/>
        <v>NO</v>
      </c>
      <c r="AH135" s="1" t="str">
        <f t="shared" si="82"/>
        <v>NO</v>
      </c>
      <c r="AI135">
        <v>113.05</v>
      </c>
      <c r="AJ135">
        <v>115</v>
      </c>
      <c r="AK135">
        <v>107.65</v>
      </c>
      <c r="AL135">
        <v>110.65</v>
      </c>
      <c r="AM135">
        <v>-1.6999999999999891</v>
      </c>
      <c r="AN135">
        <v>-1.513128615932344</v>
      </c>
      <c r="AO135" s="1">
        <f t="shared" si="83"/>
        <v>-2.1229544449358615</v>
      </c>
      <c r="AP135" s="1">
        <f t="shared" si="84"/>
        <v>2.1229544449358615</v>
      </c>
      <c r="AQ135" s="1">
        <f t="shared" si="85"/>
        <v>1.7249004865103963</v>
      </c>
      <c r="AR135" s="1">
        <f t="shared" si="86"/>
        <v>2.7112516945323089</v>
      </c>
      <c r="AS135" t="str">
        <f t="shared" si="87"/>
        <v>NO</v>
      </c>
      <c r="AT135" t="str">
        <f t="shared" si="88"/>
        <v>NO</v>
      </c>
      <c r="AU135" t="str">
        <f t="shared" si="89"/>
        <v>NO</v>
      </c>
      <c r="AV135" t="str">
        <f t="shared" si="90"/>
        <v>NO</v>
      </c>
      <c r="AW135" t="str">
        <f t="shared" si="91"/>
        <v>NO</v>
      </c>
      <c r="AX135" t="str">
        <f t="shared" si="92"/>
        <v>NO</v>
      </c>
    </row>
    <row r="136" spans="1:50" x14ac:dyDescent="0.25">
      <c r="A136" t="s">
        <v>184</v>
      </c>
      <c r="B136">
        <v>258.2</v>
      </c>
      <c r="C136">
        <v>262.85000000000002</v>
      </c>
      <c r="D136">
        <v>254</v>
      </c>
      <c r="E136">
        <v>256.35000000000002</v>
      </c>
      <c r="F136">
        <v>-1.8499999999999659</v>
      </c>
      <c r="G136">
        <v>-0.71649883810997905</v>
      </c>
      <c r="H136" s="1">
        <f t="shared" si="62"/>
        <v>-0.71649883810997905</v>
      </c>
      <c r="I136" s="1">
        <f t="shared" si="63"/>
        <v>0.71649883810997905</v>
      </c>
      <c r="J136" s="1">
        <f t="shared" si="64"/>
        <v>1.8009295120062101</v>
      </c>
      <c r="K136" s="1">
        <f t="shared" si="65"/>
        <v>0.91671542812561835</v>
      </c>
      <c r="L136" s="1" t="str">
        <f t="shared" si="66"/>
        <v>NO</v>
      </c>
      <c r="M136" t="str">
        <f t="shared" si="67"/>
        <v>NO</v>
      </c>
      <c r="N136" t="str">
        <f t="shared" si="68"/>
        <v>NO</v>
      </c>
      <c r="O136" s="1" t="str">
        <f t="shared" si="69"/>
        <v>NO</v>
      </c>
      <c r="P136" s="1" t="str">
        <f t="shared" si="70"/>
        <v>NO</v>
      </c>
      <c r="Q136" s="1" t="str">
        <f t="shared" si="71"/>
        <v>NO</v>
      </c>
      <c r="R136" s="1" t="str">
        <f t="shared" si="72"/>
        <v>NO</v>
      </c>
      <c r="S136">
        <v>263.39999999999998</v>
      </c>
      <c r="T136">
        <v>264.3</v>
      </c>
      <c r="U136">
        <v>257.55</v>
      </c>
      <c r="V136">
        <v>258.2</v>
      </c>
      <c r="W136">
        <v>-2.6999999999999891</v>
      </c>
      <c r="X136">
        <v>-1.034879264085852</v>
      </c>
      <c r="Y136" s="1">
        <f t="shared" si="73"/>
        <v>-1.9741837509491225</v>
      </c>
      <c r="Z136" s="1">
        <f t="shared" si="74"/>
        <v>1.9741837509491225</v>
      </c>
      <c r="AA136" s="1">
        <f t="shared" si="75"/>
        <v>0.34168564920274647</v>
      </c>
      <c r="AB136" s="1">
        <f t="shared" si="76"/>
        <v>0.2517428350116101</v>
      </c>
      <c r="AC136" s="1" t="str">
        <f t="shared" si="77"/>
        <v>NO</v>
      </c>
      <c r="AD136" s="1" t="str">
        <f t="shared" si="78"/>
        <v>NO</v>
      </c>
      <c r="AE136" s="1" t="str">
        <f t="shared" si="79"/>
        <v>NO</v>
      </c>
      <c r="AF136" s="1" t="str">
        <f t="shared" si="80"/>
        <v>NO</v>
      </c>
      <c r="AG136" s="1" t="str">
        <f t="shared" si="81"/>
        <v>NO</v>
      </c>
      <c r="AH136" s="1" t="str">
        <f t="shared" si="82"/>
        <v>NO</v>
      </c>
      <c r="AI136">
        <v>264</v>
      </c>
      <c r="AJ136">
        <v>264.8</v>
      </c>
      <c r="AK136">
        <v>256.8</v>
      </c>
      <c r="AL136">
        <v>260.89999999999998</v>
      </c>
      <c r="AM136">
        <v>-1.0500000000000109</v>
      </c>
      <c r="AN136">
        <v>-0.40083985493415208</v>
      </c>
      <c r="AO136" s="1">
        <f t="shared" si="83"/>
        <v>-1.1742424242424327</v>
      </c>
      <c r="AP136" s="1">
        <f t="shared" si="84"/>
        <v>1.1742424242424327</v>
      </c>
      <c r="AQ136" s="1">
        <f t="shared" si="85"/>
        <v>0.30303030303030731</v>
      </c>
      <c r="AR136" s="1">
        <f t="shared" si="86"/>
        <v>1.5714833269451767</v>
      </c>
      <c r="AS136" t="str">
        <f t="shared" si="87"/>
        <v>NO</v>
      </c>
      <c r="AT136" t="str">
        <f t="shared" si="88"/>
        <v>NO</v>
      </c>
      <c r="AU136" t="str">
        <f t="shared" si="89"/>
        <v>NO</v>
      </c>
      <c r="AV136" t="str">
        <f t="shared" si="90"/>
        <v>NO</v>
      </c>
      <c r="AW136" t="str">
        <f t="shared" si="91"/>
        <v>NO</v>
      </c>
      <c r="AX136" t="str">
        <f t="shared" si="92"/>
        <v>NO</v>
      </c>
    </row>
    <row r="137" spans="1:50" x14ac:dyDescent="0.25">
      <c r="A137" t="s">
        <v>185</v>
      </c>
      <c r="B137">
        <v>470.4</v>
      </c>
      <c r="C137">
        <v>474.05</v>
      </c>
      <c r="D137">
        <v>456.65</v>
      </c>
      <c r="E137">
        <v>462.15</v>
      </c>
      <c r="F137">
        <v>-5.9000000000000341</v>
      </c>
      <c r="G137">
        <v>-1.26054908663605</v>
      </c>
      <c r="H137" s="1">
        <f t="shared" si="62"/>
        <v>-1.7538265306122451</v>
      </c>
      <c r="I137" s="1">
        <f t="shared" si="63"/>
        <v>1.7538265306122451</v>
      </c>
      <c r="J137" s="1">
        <f t="shared" si="64"/>
        <v>0.77593537414966718</v>
      </c>
      <c r="K137" s="1">
        <f t="shared" si="65"/>
        <v>1.1900897976847344</v>
      </c>
      <c r="L137" s="1" t="str">
        <f t="shared" si="66"/>
        <v>NO</v>
      </c>
      <c r="M137" t="str">
        <f t="shared" si="67"/>
        <v>NO</v>
      </c>
      <c r="N137" t="str">
        <f t="shared" si="68"/>
        <v>NO</v>
      </c>
      <c r="O137" s="1" t="str">
        <f t="shared" si="69"/>
        <v>NO</v>
      </c>
      <c r="P137" s="1" t="str">
        <f t="shared" si="70"/>
        <v>NO</v>
      </c>
      <c r="Q137" s="1" t="str">
        <f t="shared" si="71"/>
        <v>NO</v>
      </c>
      <c r="R137" s="1" t="str">
        <f t="shared" si="72"/>
        <v>NO</v>
      </c>
      <c r="S137">
        <v>466.3</v>
      </c>
      <c r="T137">
        <v>474.9</v>
      </c>
      <c r="U137">
        <v>464</v>
      </c>
      <c r="V137">
        <v>468.05</v>
      </c>
      <c r="W137">
        <v>4.4499999999999886</v>
      </c>
      <c r="X137">
        <v>0.95987920621224943</v>
      </c>
      <c r="Y137" s="1">
        <f t="shared" si="73"/>
        <v>0.37529487454428478</v>
      </c>
      <c r="Z137" s="1">
        <f t="shared" si="74"/>
        <v>0.37529487454428478</v>
      </c>
      <c r="AA137" s="1">
        <f t="shared" si="75"/>
        <v>1.4635188548231954</v>
      </c>
      <c r="AB137" s="1">
        <f t="shared" si="76"/>
        <v>0.49324469225820533</v>
      </c>
      <c r="AC137" s="1" t="str">
        <f t="shared" si="77"/>
        <v>NO</v>
      </c>
      <c r="AD137" s="1" t="str">
        <f t="shared" si="78"/>
        <v>NO</v>
      </c>
      <c r="AE137" s="1" t="str">
        <f t="shared" si="79"/>
        <v>NO</v>
      </c>
      <c r="AF137" s="1" t="str">
        <f t="shared" si="80"/>
        <v>NO</v>
      </c>
      <c r="AG137" s="1" t="str">
        <f t="shared" si="81"/>
        <v>NO</v>
      </c>
      <c r="AH137" s="1" t="str">
        <f t="shared" si="82"/>
        <v>NO</v>
      </c>
      <c r="AI137">
        <v>455</v>
      </c>
      <c r="AJ137">
        <v>464.5</v>
      </c>
      <c r="AK137">
        <v>455</v>
      </c>
      <c r="AL137">
        <v>463.6</v>
      </c>
      <c r="AM137">
        <v>10.55000000000001</v>
      </c>
      <c r="AN137">
        <v>2.3286612956627328</v>
      </c>
      <c r="AO137" s="1">
        <f t="shared" si="83"/>
        <v>1.8901098901098949</v>
      </c>
      <c r="AP137" s="1">
        <f t="shared" si="84"/>
        <v>1.8901098901098949</v>
      </c>
      <c r="AQ137" s="1">
        <f t="shared" si="85"/>
        <v>0.19413287316651795</v>
      </c>
      <c r="AR137" s="1">
        <f t="shared" si="86"/>
        <v>0</v>
      </c>
      <c r="AS137" t="str">
        <f t="shared" si="87"/>
        <v>NO</v>
      </c>
      <c r="AT137" t="str">
        <f t="shared" si="88"/>
        <v>NO</v>
      </c>
      <c r="AU137" t="str">
        <f t="shared" si="89"/>
        <v>NO</v>
      </c>
      <c r="AV137" t="str">
        <f t="shared" si="90"/>
        <v>NO</v>
      </c>
      <c r="AW137" t="str">
        <f t="shared" si="91"/>
        <v>NO</v>
      </c>
      <c r="AX137" t="str">
        <f t="shared" si="92"/>
        <v>NO</v>
      </c>
    </row>
    <row r="138" spans="1:50" x14ac:dyDescent="0.25">
      <c r="A138" t="s">
        <v>186</v>
      </c>
      <c r="B138">
        <v>568.1</v>
      </c>
      <c r="C138">
        <v>583.70000000000005</v>
      </c>
      <c r="D138">
        <v>556.1</v>
      </c>
      <c r="E138">
        <v>575.29999999999995</v>
      </c>
      <c r="F138">
        <v>10.849999999999911</v>
      </c>
      <c r="G138">
        <v>1.9222251749490491</v>
      </c>
      <c r="H138" s="1">
        <f t="shared" si="62"/>
        <v>1.2673825030804315</v>
      </c>
      <c r="I138" s="1">
        <f t="shared" si="63"/>
        <v>1.2673825030804315</v>
      </c>
      <c r="J138" s="1">
        <f t="shared" si="64"/>
        <v>1.4601077698592198</v>
      </c>
      <c r="K138" s="1">
        <f t="shared" si="65"/>
        <v>2.1123041718007394</v>
      </c>
      <c r="L138" s="1" t="str">
        <f t="shared" si="66"/>
        <v>NO</v>
      </c>
      <c r="M138" t="str">
        <f t="shared" si="67"/>
        <v>NO</v>
      </c>
      <c r="N138" t="str">
        <f t="shared" si="68"/>
        <v>NO</v>
      </c>
      <c r="O138" s="1" t="str">
        <f t="shared" si="69"/>
        <v>NO</v>
      </c>
      <c r="P138" s="1" t="str">
        <f t="shared" si="70"/>
        <v>NO</v>
      </c>
      <c r="Q138" s="1" t="str">
        <f t="shared" si="71"/>
        <v>NO</v>
      </c>
      <c r="R138" s="1" t="str">
        <f t="shared" si="72"/>
        <v>NO</v>
      </c>
      <c r="S138">
        <v>535.04999999999995</v>
      </c>
      <c r="T138">
        <v>569</v>
      </c>
      <c r="U138">
        <v>535.04999999999995</v>
      </c>
      <c r="V138">
        <v>564.45000000000005</v>
      </c>
      <c r="W138">
        <v>31.300000000000072</v>
      </c>
      <c r="X138">
        <v>5.8707680765263186</v>
      </c>
      <c r="Y138" s="1">
        <f t="shared" si="73"/>
        <v>5.4948135688253608</v>
      </c>
      <c r="Z138" s="1">
        <f t="shared" si="74"/>
        <v>5.4948135688253608</v>
      </c>
      <c r="AA138" s="1">
        <f t="shared" si="75"/>
        <v>0.80609442820443866</v>
      </c>
      <c r="AB138" s="1">
        <f t="shared" si="76"/>
        <v>0</v>
      </c>
      <c r="AC138" s="1" t="str">
        <f t="shared" si="77"/>
        <v>NO</v>
      </c>
      <c r="AD138" s="1" t="str">
        <f t="shared" si="78"/>
        <v>NO</v>
      </c>
      <c r="AE138" s="1" t="str">
        <f t="shared" si="79"/>
        <v>NO</v>
      </c>
      <c r="AF138" s="1" t="str">
        <f t="shared" si="80"/>
        <v>NO</v>
      </c>
      <c r="AG138" s="1" t="str">
        <f t="shared" si="81"/>
        <v>NO</v>
      </c>
      <c r="AH138" s="1" t="str">
        <f t="shared" si="82"/>
        <v>NO</v>
      </c>
      <c r="AI138">
        <v>530</v>
      </c>
      <c r="AJ138">
        <v>538.4</v>
      </c>
      <c r="AK138">
        <v>530</v>
      </c>
      <c r="AL138">
        <v>533.15</v>
      </c>
      <c r="AM138">
        <v>6.75</v>
      </c>
      <c r="AN138">
        <v>1.2822948328267481</v>
      </c>
      <c r="AO138" s="1">
        <f t="shared" si="83"/>
        <v>0.59433962264150519</v>
      </c>
      <c r="AP138" s="1">
        <f t="shared" si="84"/>
        <v>0.59433962264150519</v>
      </c>
      <c r="AQ138" s="1">
        <f t="shared" si="85"/>
        <v>0.9847134952639971</v>
      </c>
      <c r="AR138" s="1">
        <f t="shared" si="86"/>
        <v>0</v>
      </c>
      <c r="AS138" t="str">
        <f t="shared" si="87"/>
        <v>NO</v>
      </c>
      <c r="AT138" t="str">
        <f t="shared" si="88"/>
        <v>NO</v>
      </c>
      <c r="AU138" t="str">
        <f t="shared" si="89"/>
        <v>NO</v>
      </c>
      <c r="AV138" t="str">
        <f t="shared" si="90"/>
        <v>NO</v>
      </c>
      <c r="AW138" t="str">
        <f t="shared" si="91"/>
        <v>NO</v>
      </c>
      <c r="AX138" t="str">
        <f t="shared" si="92"/>
        <v>NO</v>
      </c>
    </row>
    <row r="139" spans="1:50" x14ac:dyDescent="0.25">
      <c r="A139" t="s">
        <v>187</v>
      </c>
      <c r="B139">
        <v>235</v>
      </c>
      <c r="C139">
        <v>239.75</v>
      </c>
      <c r="D139">
        <v>233</v>
      </c>
      <c r="E139">
        <v>233.5</v>
      </c>
      <c r="F139">
        <v>-1.25</v>
      </c>
      <c r="G139">
        <v>-0.53248136315228967</v>
      </c>
      <c r="H139" s="1">
        <f t="shared" si="62"/>
        <v>-0.63829787234042545</v>
      </c>
      <c r="I139" s="1">
        <f t="shared" si="63"/>
        <v>0.63829787234042545</v>
      </c>
      <c r="J139" s="1">
        <f t="shared" si="64"/>
        <v>2.021276595744681</v>
      </c>
      <c r="K139" s="1">
        <f t="shared" si="65"/>
        <v>0.21413276231263384</v>
      </c>
      <c r="L139" s="1" t="str">
        <f t="shared" si="66"/>
        <v>NO</v>
      </c>
      <c r="M139" t="str">
        <f t="shared" si="67"/>
        <v>NO</v>
      </c>
      <c r="N139" t="str">
        <f t="shared" si="68"/>
        <v>NO</v>
      </c>
      <c r="O139" s="1" t="str">
        <f t="shared" si="69"/>
        <v>YES</v>
      </c>
      <c r="P139" s="1" t="str">
        <f t="shared" si="70"/>
        <v>NO</v>
      </c>
      <c r="Q139" s="1" t="str">
        <f t="shared" si="71"/>
        <v>NO</v>
      </c>
      <c r="R139" s="1" t="str">
        <f t="shared" si="72"/>
        <v>NO</v>
      </c>
      <c r="S139">
        <v>234.05</v>
      </c>
      <c r="T139">
        <v>236.3</v>
      </c>
      <c r="U139">
        <v>233.75</v>
      </c>
      <c r="V139">
        <v>234.75</v>
      </c>
      <c r="W139">
        <v>-0.1999999999999886</v>
      </c>
      <c r="X139">
        <v>-8.5124494573308632E-2</v>
      </c>
      <c r="Y139" s="1">
        <f t="shared" si="73"/>
        <v>0.29908139286476765</v>
      </c>
      <c r="Z139" s="1">
        <f t="shared" si="74"/>
        <v>0.29908139286476765</v>
      </c>
      <c r="AA139" s="1">
        <f t="shared" si="75"/>
        <v>0.66027689030884407</v>
      </c>
      <c r="AB139" s="1">
        <f t="shared" si="76"/>
        <v>0.12817773979919306</v>
      </c>
      <c r="AC139" s="1" t="str">
        <f t="shared" si="77"/>
        <v>NO</v>
      </c>
      <c r="AD139" s="1" t="str">
        <f t="shared" si="78"/>
        <v>NO</v>
      </c>
      <c r="AE139" s="1" t="str">
        <f t="shared" si="79"/>
        <v>NO</v>
      </c>
      <c r="AF139" s="1" t="str">
        <f t="shared" si="80"/>
        <v>YES</v>
      </c>
      <c r="AG139" s="1" t="str">
        <f t="shared" si="81"/>
        <v>NO</v>
      </c>
      <c r="AH139" s="1" t="str">
        <f t="shared" si="82"/>
        <v>NO</v>
      </c>
      <c r="AI139">
        <v>234</v>
      </c>
      <c r="AJ139">
        <v>236.9</v>
      </c>
      <c r="AK139">
        <v>232.3</v>
      </c>
      <c r="AL139">
        <v>234.95</v>
      </c>
      <c r="AM139">
        <v>2.1499999999999768</v>
      </c>
      <c r="AN139">
        <v>0.92353951890033381</v>
      </c>
      <c r="AO139" s="1">
        <f t="shared" si="83"/>
        <v>0.40598290598290115</v>
      </c>
      <c r="AP139" s="1">
        <f t="shared" si="84"/>
        <v>0.40598290598290115</v>
      </c>
      <c r="AQ139" s="1">
        <f t="shared" si="85"/>
        <v>0.82996382208981367</v>
      </c>
      <c r="AR139" s="1">
        <f t="shared" si="86"/>
        <v>0.72649572649572169</v>
      </c>
      <c r="AS139" t="str">
        <f t="shared" si="87"/>
        <v>NO</v>
      </c>
      <c r="AT139" t="str">
        <f t="shared" si="88"/>
        <v>NO</v>
      </c>
      <c r="AU139" t="str">
        <f t="shared" si="89"/>
        <v>NO</v>
      </c>
      <c r="AV139" t="str">
        <f t="shared" si="90"/>
        <v>NO</v>
      </c>
      <c r="AW139" t="str">
        <f t="shared" si="91"/>
        <v>NO</v>
      </c>
      <c r="AX139" t="str">
        <f t="shared" si="92"/>
        <v>NO</v>
      </c>
    </row>
    <row r="140" spans="1:50" x14ac:dyDescent="0.25">
      <c r="A140" t="s">
        <v>188</v>
      </c>
      <c r="B140">
        <v>43.6</v>
      </c>
      <c r="C140">
        <v>43.8</v>
      </c>
      <c r="D140">
        <v>43.1</v>
      </c>
      <c r="E140">
        <v>43.3</v>
      </c>
      <c r="F140">
        <v>-0.35000000000000142</v>
      </c>
      <c r="G140">
        <v>-0.80183276059565045</v>
      </c>
      <c r="H140" s="1">
        <f t="shared" si="62"/>
        <v>-0.6880733944954226</v>
      </c>
      <c r="I140" s="1">
        <f t="shared" si="63"/>
        <v>0.6880733944954226</v>
      </c>
      <c r="J140" s="1">
        <f t="shared" si="64"/>
        <v>0.45871559633026543</v>
      </c>
      <c r="K140" s="1">
        <f t="shared" si="65"/>
        <v>0.46189376443417035</v>
      </c>
      <c r="L140" s="1" t="str">
        <f t="shared" si="66"/>
        <v>NO</v>
      </c>
      <c r="M140" t="str">
        <f t="shared" si="67"/>
        <v>NO</v>
      </c>
      <c r="N140" t="str">
        <f t="shared" si="68"/>
        <v>NO</v>
      </c>
      <c r="O140" s="1" t="str">
        <f t="shared" si="69"/>
        <v>NO</v>
      </c>
      <c r="P140" s="1" t="str">
        <f t="shared" si="70"/>
        <v>NO</v>
      </c>
      <c r="Q140" s="1" t="str">
        <f t="shared" si="71"/>
        <v>NO</v>
      </c>
      <c r="R140" s="1" t="str">
        <f t="shared" si="72"/>
        <v>NO</v>
      </c>
      <c r="S140">
        <v>43.8</v>
      </c>
      <c r="T140">
        <v>43.8</v>
      </c>
      <c r="U140">
        <v>43.25</v>
      </c>
      <c r="V140">
        <v>43.65</v>
      </c>
      <c r="W140">
        <v>0.64999999999999858</v>
      </c>
      <c r="X140">
        <v>1.5116279069767411</v>
      </c>
      <c r="Y140" s="1">
        <f t="shared" si="73"/>
        <v>-0.3424657534246543</v>
      </c>
      <c r="Z140" s="1">
        <f t="shared" si="74"/>
        <v>0.3424657534246543</v>
      </c>
      <c r="AA140" s="1">
        <f t="shared" si="75"/>
        <v>0</v>
      </c>
      <c r="AB140" s="1">
        <f t="shared" si="76"/>
        <v>0.91638029782359354</v>
      </c>
      <c r="AC140" s="1" t="str">
        <f t="shared" si="77"/>
        <v>NO</v>
      </c>
      <c r="AD140" s="1" t="str">
        <f t="shared" si="78"/>
        <v>NO</v>
      </c>
      <c r="AE140" s="1" t="str">
        <f t="shared" si="79"/>
        <v>NO</v>
      </c>
      <c r="AF140" s="1" t="str">
        <f t="shared" si="80"/>
        <v>NO</v>
      </c>
      <c r="AG140" s="1" t="str">
        <f t="shared" si="81"/>
        <v>NO</v>
      </c>
      <c r="AH140" s="1" t="str">
        <f t="shared" si="82"/>
        <v>NO</v>
      </c>
      <c r="AI140">
        <v>42.9</v>
      </c>
      <c r="AJ140">
        <v>43.2</v>
      </c>
      <c r="AK140">
        <v>42.25</v>
      </c>
      <c r="AL140">
        <v>43</v>
      </c>
      <c r="AM140">
        <v>0.64999999999999858</v>
      </c>
      <c r="AN140">
        <v>1.534828807556077</v>
      </c>
      <c r="AO140" s="1">
        <f t="shared" si="83"/>
        <v>0.23310023310023645</v>
      </c>
      <c r="AP140" s="1">
        <f t="shared" si="84"/>
        <v>0.23310023310023645</v>
      </c>
      <c r="AQ140" s="1">
        <f t="shared" si="85"/>
        <v>0.46511627906977404</v>
      </c>
      <c r="AR140" s="1">
        <f t="shared" si="86"/>
        <v>1.5151515151515118</v>
      </c>
      <c r="AS140" t="str">
        <f t="shared" si="87"/>
        <v>NO</v>
      </c>
      <c r="AT140" t="str">
        <f t="shared" si="88"/>
        <v>NO</v>
      </c>
      <c r="AU140" t="str">
        <f t="shared" si="89"/>
        <v>NO</v>
      </c>
      <c r="AV140" t="str">
        <f t="shared" si="90"/>
        <v>YES</v>
      </c>
      <c r="AW140" t="str">
        <f t="shared" si="91"/>
        <v>NO</v>
      </c>
      <c r="AX140" t="str">
        <f t="shared" si="92"/>
        <v>NO</v>
      </c>
    </row>
    <row r="141" spans="1:50" x14ac:dyDescent="0.25">
      <c r="A141" t="s">
        <v>189</v>
      </c>
      <c r="B141">
        <v>30.8</v>
      </c>
      <c r="C141">
        <v>31.45</v>
      </c>
      <c r="D141">
        <v>30.7</v>
      </c>
      <c r="E141">
        <v>31.05</v>
      </c>
      <c r="F141">
        <v>-9.9999999999997868E-2</v>
      </c>
      <c r="G141">
        <v>-0.32102728731941532</v>
      </c>
      <c r="H141" s="1">
        <f t="shared" si="62"/>
        <v>0.81168831168831157</v>
      </c>
      <c r="I141" s="1">
        <f t="shared" si="63"/>
        <v>0.81168831168831157</v>
      </c>
      <c r="J141" s="1">
        <f t="shared" si="64"/>
        <v>1.2882447665056314</v>
      </c>
      <c r="K141" s="1">
        <f t="shared" si="65"/>
        <v>0.32467532467532928</v>
      </c>
      <c r="L141" s="1" t="str">
        <f t="shared" si="66"/>
        <v>NO</v>
      </c>
      <c r="M141" t="str">
        <f t="shared" si="67"/>
        <v>NO</v>
      </c>
      <c r="N141" t="str">
        <f t="shared" si="68"/>
        <v>NO</v>
      </c>
      <c r="O141" s="1" t="str">
        <f t="shared" si="69"/>
        <v>NO</v>
      </c>
      <c r="P141" s="1" t="str">
        <f t="shared" si="70"/>
        <v>NO</v>
      </c>
      <c r="Q141" s="1" t="str">
        <f t="shared" si="71"/>
        <v>NO</v>
      </c>
      <c r="R141" s="1" t="str">
        <f t="shared" si="72"/>
        <v>NO</v>
      </c>
      <c r="S141">
        <v>30.55</v>
      </c>
      <c r="T141">
        <v>31.3</v>
      </c>
      <c r="U141">
        <v>30.25</v>
      </c>
      <c r="V141">
        <v>31.15</v>
      </c>
      <c r="W141">
        <v>0.75</v>
      </c>
      <c r="X141">
        <v>2.4671052631578951</v>
      </c>
      <c r="Y141" s="1">
        <f t="shared" si="73"/>
        <v>1.9639934533551486</v>
      </c>
      <c r="Z141" s="1">
        <f t="shared" si="74"/>
        <v>1.9639934533551486</v>
      </c>
      <c r="AA141" s="1">
        <f t="shared" si="75"/>
        <v>0.48154093097914008</v>
      </c>
      <c r="AB141" s="1">
        <f t="shared" si="76"/>
        <v>0.98199672667757998</v>
      </c>
      <c r="AC141" s="1" t="str">
        <f t="shared" si="77"/>
        <v>NO</v>
      </c>
      <c r="AD141" s="1" t="str">
        <f t="shared" si="78"/>
        <v>NO</v>
      </c>
      <c r="AE141" s="1" t="str">
        <f t="shared" si="79"/>
        <v>NO</v>
      </c>
      <c r="AF141" s="1" t="str">
        <f t="shared" si="80"/>
        <v>NO</v>
      </c>
      <c r="AG141" s="1" t="str">
        <f t="shared" si="81"/>
        <v>NO</v>
      </c>
      <c r="AH141" s="1" t="str">
        <f t="shared" si="82"/>
        <v>NO</v>
      </c>
      <c r="AI141">
        <v>29.85</v>
      </c>
      <c r="AJ141">
        <v>30.65</v>
      </c>
      <c r="AK141">
        <v>29.7</v>
      </c>
      <c r="AL141">
        <v>30.4</v>
      </c>
      <c r="AM141">
        <v>0.54999999999999716</v>
      </c>
      <c r="AN141">
        <v>1.842546063651582</v>
      </c>
      <c r="AO141" s="1">
        <f t="shared" si="83"/>
        <v>1.8425460636515818</v>
      </c>
      <c r="AP141" s="1">
        <f t="shared" si="84"/>
        <v>1.8425460636515818</v>
      </c>
      <c r="AQ141" s="1">
        <f t="shared" si="85"/>
        <v>0.82236842105263153</v>
      </c>
      <c r="AR141" s="1">
        <f t="shared" si="86"/>
        <v>0.50251256281407752</v>
      </c>
      <c r="AS141" t="str">
        <f t="shared" si="87"/>
        <v>NO</v>
      </c>
      <c r="AT141" t="str">
        <f t="shared" si="88"/>
        <v>NO</v>
      </c>
      <c r="AU141" t="str">
        <f t="shared" si="89"/>
        <v>NO</v>
      </c>
      <c r="AV141" t="str">
        <f t="shared" si="90"/>
        <v>NO</v>
      </c>
      <c r="AW141" t="str">
        <f t="shared" si="91"/>
        <v>NO</v>
      </c>
      <c r="AX141" t="str">
        <f t="shared" si="92"/>
        <v>NO</v>
      </c>
    </row>
    <row r="142" spans="1:50" x14ac:dyDescent="0.25">
      <c r="A142" t="s">
        <v>190</v>
      </c>
      <c r="B142">
        <v>541</v>
      </c>
      <c r="C142">
        <v>553.54999999999995</v>
      </c>
      <c r="D142">
        <v>538.79999999999995</v>
      </c>
      <c r="E142">
        <v>545.5</v>
      </c>
      <c r="F142">
        <v>1.549999999999955</v>
      </c>
      <c r="G142">
        <v>0.28495266109016532</v>
      </c>
      <c r="H142" s="1">
        <f t="shared" si="62"/>
        <v>0.83179297597042512</v>
      </c>
      <c r="I142" s="1">
        <f t="shared" si="63"/>
        <v>0.83179297597042512</v>
      </c>
      <c r="J142" s="1">
        <f t="shared" si="64"/>
        <v>1.4757103574702024</v>
      </c>
      <c r="K142" s="1">
        <f t="shared" si="65"/>
        <v>0.40665434380777177</v>
      </c>
      <c r="L142" s="1" t="str">
        <f t="shared" si="66"/>
        <v>NO</v>
      </c>
      <c r="M142" t="str">
        <f t="shared" si="67"/>
        <v>NO</v>
      </c>
      <c r="N142" t="str">
        <f t="shared" si="68"/>
        <v>NO</v>
      </c>
      <c r="O142" s="1" t="str">
        <f t="shared" si="69"/>
        <v>NO</v>
      </c>
      <c r="P142" s="1" t="str">
        <f t="shared" si="70"/>
        <v>NO</v>
      </c>
      <c r="Q142" s="1" t="str">
        <f t="shared" si="71"/>
        <v>NO</v>
      </c>
      <c r="R142" s="1" t="str">
        <f t="shared" si="72"/>
        <v>NO</v>
      </c>
      <c r="S142">
        <v>548.6</v>
      </c>
      <c r="T142">
        <v>550</v>
      </c>
      <c r="U142">
        <v>533.25</v>
      </c>
      <c r="V142">
        <v>543.95000000000005</v>
      </c>
      <c r="W142">
        <v>-5.4499999999999318</v>
      </c>
      <c r="X142">
        <v>-0.99199126319620168</v>
      </c>
      <c r="Y142" s="1">
        <f t="shared" si="73"/>
        <v>-0.84761210353627003</v>
      </c>
      <c r="Z142" s="1">
        <f t="shared" si="74"/>
        <v>0.84761210353627003</v>
      </c>
      <c r="AA142" s="1">
        <f t="shared" si="75"/>
        <v>0.25519504192489556</v>
      </c>
      <c r="AB142" s="1">
        <f t="shared" si="76"/>
        <v>1.967092563654756</v>
      </c>
      <c r="AC142" s="1" t="str">
        <f t="shared" si="77"/>
        <v>NO</v>
      </c>
      <c r="AD142" s="1" t="str">
        <f t="shared" si="78"/>
        <v>NO</v>
      </c>
      <c r="AE142" s="1" t="str">
        <f t="shared" si="79"/>
        <v>NO</v>
      </c>
      <c r="AF142" s="1" t="str">
        <f t="shared" si="80"/>
        <v>NO</v>
      </c>
      <c r="AG142" s="1" t="str">
        <f t="shared" si="81"/>
        <v>NO</v>
      </c>
      <c r="AH142" s="1" t="str">
        <f t="shared" si="82"/>
        <v>NO</v>
      </c>
      <c r="AI142">
        <v>519</v>
      </c>
      <c r="AJ142">
        <v>557.6</v>
      </c>
      <c r="AK142">
        <v>514</v>
      </c>
      <c r="AL142">
        <v>549.4</v>
      </c>
      <c r="AM142">
        <v>30.449999999999928</v>
      </c>
      <c r="AN142">
        <v>5.8676173041718718</v>
      </c>
      <c r="AO142" s="1">
        <f t="shared" si="83"/>
        <v>5.8574181117533675</v>
      </c>
      <c r="AP142" s="1">
        <f t="shared" si="84"/>
        <v>5.8574181117533675</v>
      </c>
      <c r="AQ142" s="1">
        <f t="shared" si="85"/>
        <v>1.4925373134328441</v>
      </c>
      <c r="AR142" s="1">
        <f t="shared" si="86"/>
        <v>0.96339113680154131</v>
      </c>
      <c r="AS142" t="str">
        <f t="shared" si="87"/>
        <v>NO</v>
      </c>
      <c r="AT142" t="str">
        <f t="shared" si="88"/>
        <v>NO</v>
      </c>
      <c r="AU142" t="str">
        <f t="shared" si="89"/>
        <v>NO</v>
      </c>
      <c r="AV142" t="str">
        <f t="shared" si="90"/>
        <v>NO</v>
      </c>
      <c r="AW142" t="str">
        <f t="shared" si="91"/>
        <v>NO</v>
      </c>
      <c r="AX142" t="str">
        <f t="shared" si="92"/>
        <v>NO</v>
      </c>
    </row>
    <row r="143" spans="1:50" x14ac:dyDescent="0.25">
      <c r="A143" t="s">
        <v>191</v>
      </c>
      <c r="B143">
        <v>326.25</v>
      </c>
      <c r="C143">
        <v>333</v>
      </c>
      <c r="D143">
        <v>323.5</v>
      </c>
      <c r="E143">
        <v>329.35</v>
      </c>
      <c r="F143">
        <v>3.1000000000000232</v>
      </c>
      <c r="G143">
        <v>0.95019157088123296</v>
      </c>
      <c r="H143" s="1">
        <f t="shared" si="62"/>
        <v>0.95019157088123296</v>
      </c>
      <c r="I143" s="1">
        <f t="shared" si="63"/>
        <v>0.95019157088123296</v>
      </c>
      <c r="J143" s="1">
        <f t="shared" si="64"/>
        <v>1.1082435099438217</v>
      </c>
      <c r="K143" s="1">
        <f t="shared" si="65"/>
        <v>0.84291187739463591</v>
      </c>
      <c r="L143" s="1" t="str">
        <f t="shared" si="66"/>
        <v>NO</v>
      </c>
      <c r="M143" t="str">
        <f t="shared" si="67"/>
        <v>NO</v>
      </c>
      <c r="N143" t="str">
        <f t="shared" si="68"/>
        <v>NO</v>
      </c>
      <c r="O143" s="1" t="str">
        <f t="shared" si="69"/>
        <v>NO</v>
      </c>
      <c r="P143" s="1" t="str">
        <f t="shared" si="70"/>
        <v>NO</v>
      </c>
      <c r="Q143" s="1" t="str">
        <f t="shared" si="71"/>
        <v>NO</v>
      </c>
      <c r="R143" s="1" t="str">
        <f t="shared" si="72"/>
        <v>NO</v>
      </c>
      <c r="S143">
        <v>331.05</v>
      </c>
      <c r="T143">
        <v>334</v>
      </c>
      <c r="U143">
        <v>325</v>
      </c>
      <c r="V143">
        <v>326.25</v>
      </c>
      <c r="W143">
        <v>-3.1000000000000232</v>
      </c>
      <c r="X143">
        <v>-0.94124791255503948</v>
      </c>
      <c r="Y143" s="1">
        <f t="shared" si="73"/>
        <v>-1.4499320344358892</v>
      </c>
      <c r="Z143" s="1">
        <f t="shared" si="74"/>
        <v>1.4499320344358892</v>
      </c>
      <c r="AA143" s="1">
        <f t="shared" si="75"/>
        <v>0.89110406283038468</v>
      </c>
      <c r="AB143" s="1">
        <f t="shared" si="76"/>
        <v>0.38314176245210724</v>
      </c>
      <c r="AC143" s="1" t="str">
        <f t="shared" si="77"/>
        <v>NO</v>
      </c>
      <c r="AD143" s="1" t="str">
        <f t="shared" si="78"/>
        <v>NO</v>
      </c>
      <c r="AE143" s="1" t="str">
        <f t="shared" si="79"/>
        <v>NO</v>
      </c>
      <c r="AF143" s="1" t="str">
        <f t="shared" si="80"/>
        <v>NO</v>
      </c>
      <c r="AG143" s="1" t="str">
        <f t="shared" si="81"/>
        <v>NO</v>
      </c>
      <c r="AH143" s="1" t="str">
        <f t="shared" si="82"/>
        <v>NO</v>
      </c>
      <c r="AI143">
        <v>334.9</v>
      </c>
      <c r="AJ143">
        <v>336.5</v>
      </c>
      <c r="AK143">
        <v>328.1</v>
      </c>
      <c r="AL143">
        <v>329.35</v>
      </c>
      <c r="AM143">
        <v>-4.9999999999954532E-2</v>
      </c>
      <c r="AN143">
        <v>-1.5179113539755471E-2</v>
      </c>
      <c r="AO143" s="1">
        <f t="shared" si="83"/>
        <v>-1.6572111077933576</v>
      </c>
      <c r="AP143" s="1">
        <f t="shared" si="84"/>
        <v>1.6572111077933576</v>
      </c>
      <c r="AQ143" s="1">
        <f t="shared" si="85"/>
        <v>0.47775455359809577</v>
      </c>
      <c r="AR143" s="1">
        <f t="shared" si="86"/>
        <v>0.37953544861090022</v>
      </c>
      <c r="AS143" t="str">
        <f t="shared" si="87"/>
        <v>NO</v>
      </c>
      <c r="AT143" t="str">
        <f t="shared" si="88"/>
        <v>NO</v>
      </c>
      <c r="AU143" t="str">
        <f t="shared" si="89"/>
        <v>NO</v>
      </c>
      <c r="AV143" t="str">
        <f t="shared" si="90"/>
        <v>NO</v>
      </c>
      <c r="AW143" t="str">
        <f t="shared" si="91"/>
        <v>NO</v>
      </c>
      <c r="AX143" t="str">
        <f t="shared" si="92"/>
        <v>NO</v>
      </c>
    </row>
    <row r="144" spans="1:50" x14ac:dyDescent="0.25">
      <c r="A144" t="s">
        <v>192</v>
      </c>
      <c r="B144">
        <v>167.1</v>
      </c>
      <c r="C144">
        <v>174</v>
      </c>
      <c r="D144">
        <v>164.7</v>
      </c>
      <c r="E144">
        <v>171.95</v>
      </c>
      <c r="F144">
        <v>4.6999999999999886</v>
      </c>
      <c r="G144">
        <v>2.810164424514193</v>
      </c>
      <c r="H144" s="1">
        <f t="shared" si="62"/>
        <v>2.9024536205864719</v>
      </c>
      <c r="I144" s="1">
        <f t="shared" si="63"/>
        <v>2.9024536205864719</v>
      </c>
      <c r="J144" s="1">
        <f t="shared" si="64"/>
        <v>1.1922070369293465</v>
      </c>
      <c r="K144" s="1">
        <f t="shared" si="65"/>
        <v>1.4362657091561974</v>
      </c>
      <c r="L144" s="1" t="str">
        <f t="shared" si="66"/>
        <v>NO</v>
      </c>
      <c r="M144" t="str">
        <f t="shared" si="67"/>
        <v>NO</v>
      </c>
      <c r="N144" t="str">
        <f t="shared" si="68"/>
        <v>NO</v>
      </c>
      <c r="O144" s="1" t="str">
        <f t="shared" si="69"/>
        <v>NO</v>
      </c>
      <c r="P144" s="1" t="str">
        <f t="shared" si="70"/>
        <v>NO</v>
      </c>
      <c r="Q144" s="1" t="str">
        <f t="shared" si="71"/>
        <v>NO</v>
      </c>
      <c r="R144" s="1" t="str">
        <f t="shared" si="72"/>
        <v>NO</v>
      </c>
      <c r="S144">
        <v>170.3</v>
      </c>
      <c r="T144">
        <v>172.05</v>
      </c>
      <c r="U144">
        <v>166.5</v>
      </c>
      <c r="V144">
        <v>167.25</v>
      </c>
      <c r="W144">
        <v>-2.1999999999999891</v>
      </c>
      <c r="X144">
        <v>-1.298318087931537</v>
      </c>
      <c r="Y144" s="1">
        <f t="shared" si="73"/>
        <v>-1.7909571344685915</v>
      </c>
      <c r="Z144" s="1">
        <f t="shared" si="74"/>
        <v>1.7909571344685915</v>
      </c>
      <c r="AA144" s="1">
        <f t="shared" si="75"/>
        <v>1.0275983558426305</v>
      </c>
      <c r="AB144" s="1">
        <f t="shared" si="76"/>
        <v>0.44843049327354262</v>
      </c>
      <c r="AC144" s="1" t="str">
        <f t="shared" si="77"/>
        <v>NO</v>
      </c>
      <c r="AD144" s="1" t="str">
        <f t="shared" si="78"/>
        <v>NO</v>
      </c>
      <c r="AE144" s="1" t="str">
        <f t="shared" si="79"/>
        <v>NO</v>
      </c>
      <c r="AF144" s="1" t="str">
        <f t="shared" si="80"/>
        <v>NO</v>
      </c>
      <c r="AG144" s="1" t="str">
        <f t="shared" si="81"/>
        <v>NO</v>
      </c>
      <c r="AH144" s="1" t="str">
        <f t="shared" si="82"/>
        <v>NO</v>
      </c>
      <c r="AI144">
        <v>172</v>
      </c>
      <c r="AJ144">
        <v>172</v>
      </c>
      <c r="AK144">
        <v>167</v>
      </c>
      <c r="AL144">
        <v>169.45</v>
      </c>
      <c r="AM144">
        <v>2.1499999999999768</v>
      </c>
      <c r="AN144">
        <v>1.2851165570830709</v>
      </c>
      <c r="AO144" s="1">
        <f t="shared" si="83"/>
        <v>-1.4825581395348904</v>
      </c>
      <c r="AP144" s="1">
        <f t="shared" si="84"/>
        <v>1.4825581395348904</v>
      </c>
      <c r="AQ144" s="1">
        <f t="shared" si="85"/>
        <v>0</v>
      </c>
      <c r="AR144" s="1">
        <f t="shared" si="86"/>
        <v>1.4458542342873937</v>
      </c>
      <c r="AS144" t="str">
        <f t="shared" si="87"/>
        <v>NO</v>
      </c>
      <c r="AT144" t="str">
        <f t="shared" si="88"/>
        <v>NO</v>
      </c>
      <c r="AU144" t="str">
        <f t="shared" si="89"/>
        <v>NO</v>
      </c>
      <c r="AV144" t="str">
        <f t="shared" si="90"/>
        <v>NO</v>
      </c>
      <c r="AW144" t="str">
        <f t="shared" si="91"/>
        <v>NO</v>
      </c>
      <c r="AX144" t="str">
        <f t="shared" si="92"/>
        <v>NO</v>
      </c>
    </row>
    <row r="145" spans="1:50" x14ac:dyDescent="0.25">
      <c r="A145" t="s">
        <v>193</v>
      </c>
      <c r="B145">
        <v>210.95</v>
      </c>
      <c r="C145">
        <v>212.75</v>
      </c>
      <c r="D145">
        <v>208.25</v>
      </c>
      <c r="E145">
        <v>208.9</v>
      </c>
      <c r="F145">
        <v>-1.7999999999999829</v>
      </c>
      <c r="G145">
        <v>-0.85429520645466683</v>
      </c>
      <c r="H145" s="1">
        <f t="shared" si="62"/>
        <v>-0.97179426404360414</v>
      </c>
      <c r="I145" s="1">
        <f t="shared" si="63"/>
        <v>0.97179426404360414</v>
      </c>
      <c r="J145" s="1">
        <f t="shared" si="64"/>
        <v>0.853282768428543</v>
      </c>
      <c r="K145" s="1">
        <f t="shared" si="65"/>
        <v>0.31115366203925598</v>
      </c>
      <c r="L145" s="1" t="str">
        <f t="shared" si="66"/>
        <v>NO</v>
      </c>
      <c r="M145" t="str">
        <f t="shared" si="67"/>
        <v>NO</v>
      </c>
      <c r="N145" t="str">
        <f t="shared" si="68"/>
        <v>NO</v>
      </c>
      <c r="O145" s="1" t="str">
        <f t="shared" si="69"/>
        <v>NO</v>
      </c>
      <c r="P145" s="1" t="str">
        <f t="shared" si="70"/>
        <v>NO</v>
      </c>
      <c r="Q145" s="1" t="str">
        <f t="shared" si="71"/>
        <v>NO</v>
      </c>
      <c r="R145" s="1" t="str">
        <f t="shared" si="72"/>
        <v>NO</v>
      </c>
      <c r="S145">
        <v>211.9</v>
      </c>
      <c r="T145">
        <v>214.65</v>
      </c>
      <c r="U145">
        <v>209.3</v>
      </c>
      <c r="V145">
        <v>210.7</v>
      </c>
      <c r="W145">
        <v>1.649999999999977</v>
      </c>
      <c r="X145">
        <v>0.78928486008130927</v>
      </c>
      <c r="Y145" s="1">
        <f t="shared" si="73"/>
        <v>-0.56630486078339637</v>
      </c>
      <c r="Z145" s="1">
        <f t="shared" si="74"/>
        <v>0.56630486078339637</v>
      </c>
      <c r="AA145" s="1">
        <f t="shared" si="75"/>
        <v>1.2977819726285984</v>
      </c>
      <c r="AB145" s="1">
        <f t="shared" si="76"/>
        <v>0.66445182724251417</v>
      </c>
      <c r="AC145" s="1" t="str">
        <f t="shared" si="77"/>
        <v>NO</v>
      </c>
      <c r="AD145" s="1" t="str">
        <f t="shared" si="78"/>
        <v>NO</v>
      </c>
      <c r="AE145" s="1" t="str">
        <f t="shared" si="79"/>
        <v>NO</v>
      </c>
      <c r="AF145" s="1" t="str">
        <f t="shared" si="80"/>
        <v>NO</v>
      </c>
      <c r="AG145" s="1" t="str">
        <f t="shared" si="81"/>
        <v>NO</v>
      </c>
      <c r="AH145" s="1" t="str">
        <f t="shared" si="82"/>
        <v>NO</v>
      </c>
      <c r="AI145">
        <v>212</v>
      </c>
      <c r="AJ145">
        <v>217.85</v>
      </c>
      <c r="AK145">
        <v>204.5</v>
      </c>
      <c r="AL145">
        <v>209.05</v>
      </c>
      <c r="AM145">
        <v>-4.3499999999999943</v>
      </c>
      <c r="AN145">
        <v>-2.038425492033737</v>
      </c>
      <c r="AO145" s="1">
        <f t="shared" si="83"/>
        <v>-1.3915094339622589</v>
      </c>
      <c r="AP145" s="1">
        <f t="shared" si="84"/>
        <v>1.3915094339622589</v>
      </c>
      <c r="AQ145" s="1">
        <f t="shared" si="85"/>
        <v>2.7594339622641484</v>
      </c>
      <c r="AR145" s="1">
        <f t="shared" si="86"/>
        <v>2.1765127959818278</v>
      </c>
      <c r="AS145" t="str">
        <f t="shared" si="87"/>
        <v>NO</v>
      </c>
      <c r="AT145" t="str">
        <f t="shared" si="88"/>
        <v>NO</v>
      </c>
      <c r="AU145" t="str">
        <f t="shared" si="89"/>
        <v>NO</v>
      </c>
      <c r="AV145" t="str">
        <f t="shared" si="90"/>
        <v>NO</v>
      </c>
      <c r="AW145" t="str">
        <f t="shared" si="91"/>
        <v>NO</v>
      </c>
      <c r="AX145" t="str">
        <f t="shared" si="92"/>
        <v>NO</v>
      </c>
    </row>
    <row r="146" spans="1:50" x14ac:dyDescent="0.25">
      <c r="A146" t="s">
        <v>194</v>
      </c>
      <c r="B146">
        <v>4002.6</v>
      </c>
      <c r="C146">
        <v>4005.65</v>
      </c>
      <c r="D146">
        <v>3911.25</v>
      </c>
      <c r="E146">
        <v>3930.4</v>
      </c>
      <c r="F146">
        <v>-72.199999999999818</v>
      </c>
      <c r="G146">
        <v>-1.803827512117119</v>
      </c>
      <c r="H146" s="1">
        <f t="shared" si="62"/>
        <v>-1.8038275121171194</v>
      </c>
      <c r="I146" s="1">
        <f t="shared" si="63"/>
        <v>1.8038275121171194</v>
      </c>
      <c r="J146" s="1">
        <f t="shared" si="64"/>
        <v>7.6200469694702996E-2</v>
      </c>
      <c r="K146" s="1">
        <f t="shared" si="65"/>
        <v>0.48722776307755167</v>
      </c>
      <c r="L146" s="1" t="str">
        <f t="shared" si="66"/>
        <v>NO</v>
      </c>
      <c r="M146" t="str">
        <f t="shared" si="67"/>
        <v>NO</v>
      </c>
      <c r="N146" t="str">
        <f t="shared" si="68"/>
        <v>NO</v>
      </c>
      <c r="O146" s="1" t="str">
        <f t="shared" si="69"/>
        <v>NO</v>
      </c>
      <c r="P146" s="1" t="str">
        <f t="shared" si="70"/>
        <v>NO</v>
      </c>
      <c r="Q146" s="1" t="str">
        <f t="shared" si="71"/>
        <v>NO</v>
      </c>
      <c r="R146" s="1" t="str">
        <f t="shared" si="72"/>
        <v>NO</v>
      </c>
      <c r="S146">
        <v>4025</v>
      </c>
      <c r="T146">
        <v>4075</v>
      </c>
      <c r="U146">
        <v>3980</v>
      </c>
      <c r="V146">
        <v>4002.6</v>
      </c>
      <c r="W146">
        <v>58.949999999999818</v>
      </c>
      <c r="X146">
        <v>1.4948081092388981</v>
      </c>
      <c r="Y146" s="1">
        <f t="shared" si="73"/>
        <v>-0.55652173913043712</v>
      </c>
      <c r="Z146" s="1">
        <f t="shared" si="74"/>
        <v>0.55652173913043712</v>
      </c>
      <c r="AA146" s="1">
        <f t="shared" si="75"/>
        <v>1.2422360248447204</v>
      </c>
      <c r="AB146" s="1">
        <f t="shared" si="76"/>
        <v>0.56463298855743538</v>
      </c>
      <c r="AC146" s="1" t="str">
        <f t="shared" si="77"/>
        <v>NO</v>
      </c>
      <c r="AD146" s="1" t="str">
        <f t="shared" si="78"/>
        <v>NO</v>
      </c>
      <c r="AE146" s="1" t="str">
        <f t="shared" si="79"/>
        <v>NO</v>
      </c>
      <c r="AF146" s="1" t="str">
        <f t="shared" si="80"/>
        <v>NO</v>
      </c>
      <c r="AG146" s="1" t="str">
        <f t="shared" si="81"/>
        <v>NO</v>
      </c>
      <c r="AH146" s="1" t="str">
        <f t="shared" si="82"/>
        <v>NO</v>
      </c>
      <c r="AI146">
        <v>3873.75</v>
      </c>
      <c r="AJ146">
        <v>3959.8</v>
      </c>
      <c r="AK146">
        <v>3855.05</v>
      </c>
      <c r="AL146">
        <v>3943.65</v>
      </c>
      <c r="AM146">
        <v>89</v>
      </c>
      <c r="AN146">
        <v>2.3088996406937081</v>
      </c>
      <c r="AO146" s="1">
        <f t="shared" si="83"/>
        <v>1.8044530493707671</v>
      </c>
      <c r="AP146" s="1">
        <f t="shared" si="84"/>
        <v>1.8044530493707671</v>
      </c>
      <c r="AQ146" s="1">
        <f t="shared" si="85"/>
        <v>0.40951910032584254</v>
      </c>
      <c r="AR146" s="1">
        <f t="shared" si="86"/>
        <v>0.48273636656985652</v>
      </c>
      <c r="AS146" t="str">
        <f t="shared" si="87"/>
        <v>NO</v>
      </c>
      <c r="AT146" t="str">
        <f t="shared" si="88"/>
        <v>NO</v>
      </c>
      <c r="AU146" t="str">
        <f t="shared" si="89"/>
        <v>NO</v>
      </c>
      <c r="AV146" t="str">
        <f t="shared" si="90"/>
        <v>NO</v>
      </c>
      <c r="AW146" t="str">
        <f t="shared" si="91"/>
        <v>NO</v>
      </c>
      <c r="AX146" t="str">
        <f t="shared" si="92"/>
        <v>NO</v>
      </c>
    </row>
    <row r="147" spans="1:50" x14ac:dyDescent="0.25">
      <c r="A147" t="s">
        <v>195</v>
      </c>
      <c r="B147">
        <v>333.5</v>
      </c>
      <c r="C147">
        <v>341.25</v>
      </c>
      <c r="D147">
        <v>333</v>
      </c>
      <c r="E147">
        <v>336.85</v>
      </c>
      <c r="F147">
        <v>4.8500000000000227</v>
      </c>
      <c r="G147">
        <v>1.460843373493983</v>
      </c>
      <c r="H147" s="1">
        <f t="shared" si="62"/>
        <v>1.0044977511244446</v>
      </c>
      <c r="I147" s="1">
        <f t="shared" si="63"/>
        <v>1.0044977511244446</v>
      </c>
      <c r="J147" s="1">
        <f t="shared" si="64"/>
        <v>1.3062193854831459</v>
      </c>
      <c r="K147" s="1">
        <f t="shared" si="65"/>
        <v>0.14992503748125938</v>
      </c>
      <c r="L147" s="1" t="str">
        <f t="shared" si="66"/>
        <v>NO</v>
      </c>
      <c r="M147" t="str">
        <f t="shared" si="67"/>
        <v>NO</v>
      </c>
      <c r="N147" t="str">
        <f t="shared" si="68"/>
        <v>NO</v>
      </c>
      <c r="O147" s="1" t="str">
        <f t="shared" si="69"/>
        <v>NO</v>
      </c>
      <c r="P147" s="1" t="str">
        <f t="shared" si="70"/>
        <v>NO</v>
      </c>
      <c r="Q147" s="1" t="str">
        <f t="shared" si="71"/>
        <v>NO</v>
      </c>
      <c r="R147" s="1" t="str">
        <f t="shared" si="72"/>
        <v>NO</v>
      </c>
      <c r="S147">
        <v>331</v>
      </c>
      <c r="T147">
        <v>337.4</v>
      </c>
      <c r="U147">
        <v>328.9</v>
      </c>
      <c r="V147">
        <v>332</v>
      </c>
      <c r="W147">
        <v>5.8999999999999773</v>
      </c>
      <c r="X147">
        <v>1.80926096289481</v>
      </c>
      <c r="Y147" s="1">
        <f t="shared" si="73"/>
        <v>0.30211480362537763</v>
      </c>
      <c r="Z147" s="1">
        <f t="shared" si="74"/>
        <v>0.30211480362537763</v>
      </c>
      <c r="AA147" s="1">
        <f t="shared" si="75"/>
        <v>1.6265060240963789</v>
      </c>
      <c r="AB147" s="1">
        <f t="shared" si="76"/>
        <v>0.63444108761329998</v>
      </c>
      <c r="AC147" s="1" t="str">
        <f t="shared" si="77"/>
        <v>NO</v>
      </c>
      <c r="AD147" s="1" t="str">
        <f t="shared" si="78"/>
        <v>NO</v>
      </c>
      <c r="AE147" s="1" t="str">
        <f t="shared" si="79"/>
        <v>NO</v>
      </c>
      <c r="AF147" s="1" t="str">
        <f t="shared" si="80"/>
        <v>NO</v>
      </c>
      <c r="AG147" s="1" t="str">
        <f t="shared" si="81"/>
        <v>NO</v>
      </c>
      <c r="AH147" s="1" t="str">
        <f t="shared" si="82"/>
        <v>NO</v>
      </c>
      <c r="AI147">
        <v>318</v>
      </c>
      <c r="AJ147">
        <v>327.9</v>
      </c>
      <c r="AK147">
        <v>308</v>
      </c>
      <c r="AL147">
        <v>326.10000000000002</v>
      </c>
      <c r="AM147">
        <v>10.30000000000001</v>
      </c>
      <c r="AN147">
        <v>3.2615579480684009</v>
      </c>
      <c r="AO147" s="1">
        <f t="shared" si="83"/>
        <v>2.5471698113207619</v>
      </c>
      <c r="AP147" s="1">
        <f t="shared" si="84"/>
        <v>2.5471698113207619</v>
      </c>
      <c r="AQ147" s="1">
        <f t="shared" si="85"/>
        <v>0.55197792088315067</v>
      </c>
      <c r="AR147" s="1">
        <f t="shared" si="86"/>
        <v>3.1446540880503147</v>
      </c>
      <c r="AS147" t="str">
        <f t="shared" si="87"/>
        <v>NO</v>
      </c>
      <c r="AT147" t="str">
        <f t="shared" si="88"/>
        <v>NO</v>
      </c>
      <c r="AU147" t="str">
        <f t="shared" si="89"/>
        <v>NO</v>
      </c>
      <c r="AV147" t="str">
        <f t="shared" si="90"/>
        <v>NO</v>
      </c>
      <c r="AW147" t="str">
        <f t="shared" si="91"/>
        <v>NO</v>
      </c>
      <c r="AX147" t="str">
        <f t="shared" si="92"/>
        <v>NO</v>
      </c>
    </row>
    <row r="148" spans="1:50" x14ac:dyDescent="0.25">
      <c r="A148" t="s">
        <v>196</v>
      </c>
      <c r="B148">
        <v>27</v>
      </c>
      <c r="C148">
        <v>27.45</v>
      </c>
      <c r="D148">
        <v>26.9</v>
      </c>
      <c r="E148">
        <v>27.25</v>
      </c>
      <c r="F148">
        <v>5.0000000000000711E-2</v>
      </c>
      <c r="G148">
        <v>0.1838235294117673</v>
      </c>
      <c r="H148" s="1">
        <f t="shared" si="62"/>
        <v>0.92592592592592582</v>
      </c>
      <c r="I148" s="1">
        <f t="shared" si="63"/>
        <v>0.92592592592592582</v>
      </c>
      <c r="J148" s="1">
        <f t="shared" si="64"/>
        <v>0.73394495412843774</v>
      </c>
      <c r="K148" s="1">
        <f t="shared" si="65"/>
        <v>0.37037037037037562</v>
      </c>
      <c r="L148" s="1" t="str">
        <f t="shared" si="66"/>
        <v>NO</v>
      </c>
      <c r="M148" t="str">
        <f t="shared" si="67"/>
        <v>NO</v>
      </c>
      <c r="N148" t="str">
        <f t="shared" si="68"/>
        <v>NO</v>
      </c>
      <c r="O148" s="1" t="str">
        <f t="shared" si="69"/>
        <v>NO</v>
      </c>
      <c r="P148" s="1" t="str">
        <f t="shared" si="70"/>
        <v>NO</v>
      </c>
      <c r="Q148" s="1" t="str">
        <f t="shared" si="71"/>
        <v>NO</v>
      </c>
      <c r="R148" s="1" t="str">
        <f t="shared" si="72"/>
        <v>NO</v>
      </c>
      <c r="S148">
        <v>28</v>
      </c>
      <c r="T148">
        <v>28</v>
      </c>
      <c r="U148">
        <v>26.95</v>
      </c>
      <c r="V148">
        <v>27.2</v>
      </c>
      <c r="W148">
        <v>-0.25</v>
      </c>
      <c r="X148">
        <v>-0.91074681238615673</v>
      </c>
      <c r="Y148" s="1">
        <f t="shared" si="73"/>
        <v>-2.8571428571428599</v>
      </c>
      <c r="Z148" s="1">
        <f t="shared" si="74"/>
        <v>2.8571428571428599</v>
      </c>
      <c r="AA148" s="1">
        <f t="shared" si="75"/>
        <v>0</v>
      </c>
      <c r="AB148" s="1">
        <f t="shared" si="76"/>
        <v>0.91911764705882359</v>
      </c>
      <c r="AC148" s="1" t="str">
        <f t="shared" si="77"/>
        <v>NO</v>
      </c>
      <c r="AD148" s="1" t="str">
        <f t="shared" si="78"/>
        <v>NO</v>
      </c>
      <c r="AE148" s="1" t="str">
        <f t="shared" si="79"/>
        <v>NO</v>
      </c>
      <c r="AF148" s="1" t="str">
        <f t="shared" si="80"/>
        <v>NO</v>
      </c>
      <c r="AG148" s="1" t="str">
        <f t="shared" si="81"/>
        <v>NO</v>
      </c>
      <c r="AH148" s="1" t="str">
        <f t="shared" si="82"/>
        <v>NO</v>
      </c>
      <c r="AI148">
        <v>27.35</v>
      </c>
      <c r="AJ148">
        <v>27.8</v>
      </c>
      <c r="AK148">
        <v>26.2</v>
      </c>
      <c r="AL148">
        <v>27.45</v>
      </c>
      <c r="AM148">
        <v>0.14999999999999861</v>
      </c>
      <c r="AN148">
        <v>0.54945054945054417</v>
      </c>
      <c r="AO148" s="1">
        <f t="shared" si="83"/>
        <v>0.36563071297988248</v>
      </c>
      <c r="AP148" s="1">
        <f t="shared" si="84"/>
        <v>0.36563071297988248</v>
      </c>
      <c r="AQ148" s="1">
        <f t="shared" si="85"/>
        <v>1.2750455373406246</v>
      </c>
      <c r="AR148" s="1">
        <f t="shared" si="86"/>
        <v>4.2047531992687457</v>
      </c>
      <c r="AS148" t="str">
        <f t="shared" si="87"/>
        <v>NO</v>
      </c>
      <c r="AT148" t="str">
        <f t="shared" si="88"/>
        <v>NO</v>
      </c>
      <c r="AU148" t="str">
        <f t="shared" si="89"/>
        <v>NO</v>
      </c>
      <c r="AV148" t="str">
        <f t="shared" si="90"/>
        <v>NO</v>
      </c>
      <c r="AW148" t="str">
        <f t="shared" si="91"/>
        <v>NO</v>
      </c>
      <c r="AX148" t="str">
        <f t="shared" si="92"/>
        <v>NO</v>
      </c>
    </row>
    <row r="149" spans="1:50" x14ac:dyDescent="0.25">
      <c r="A149" t="s">
        <v>197</v>
      </c>
      <c r="B149">
        <v>785.9</v>
      </c>
      <c r="C149">
        <v>804</v>
      </c>
      <c r="D149">
        <v>777.15</v>
      </c>
      <c r="E149">
        <v>799.3</v>
      </c>
      <c r="F149">
        <v>12.69999999999993</v>
      </c>
      <c r="G149">
        <v>1.6145436053902791</v>
      </c>
      <c r="H149" s="1">
        <f t="shared" si="62"/>
        <v>1.7050515332739504</v>
      </c>
      <c r="I149" s="1">
        <f t="shared" si="63"/>
        <v>1.7050515332739504</v>
      </c>
      <c r="J149" s="1">
        <f t="shared" si="64"/>
        <v>0.58801451269861693</v>
      </c>
      <c r="K149" s="1">
        <f t="shared" si="65"/>
        <v>1.1133732026975443</v>
      </c>
      <c r="L149" s="1" t="str">
        <f t="shared" si="66"/>
        <v>NO</v>
      </c>
      <c r="M149" t="str">
        <f t="shared" si="67"/>
        <v>NO</v>
      </c>
      <c r="N149" t="str">
        <f t="shared" si="68"/>
        <v>NO</v>
      </c>
      <c r="O149" s="1" t="str">
        <f t="shared" si="69"/>
        <v>NO</v>
      </c>
      <c r="P149" s="1" t="str">
        <f t="shared" si="70"/>
        <v>NO</v>
      </c>
      <c r="Q149" s="1" t="str">
        <f t="shared" si="71"/>
        <v>NO</v>
      </c>
      <c r="R149" s="1" t="str">
        <f t="shared" si="72"/>
        <v>NO</v>
      </c>
      <c r="S149">
        <v>773.75</v>
      </c>
      <c r="T149">
        <v>792</v>
      </c>
      <c r="U149">
        <v>762.3</v>
      </c>
      <c r="V149">
        <v>786.6</v>
      </c>
      <c r="W149">
        <v>16.700000000000049</v>
      </c>
      <c r="X149">
        <v>2.1691128718015391</v>
      </c>
      <c r="Y149" s="1">
        <f t="shared" si="73"/>
        <v>1.6607431340872405</v>
      </c>
      <c r="Z149" s="1">
        <f t="shared" si="74"/>
        <v>1.6607431340872405</v>
      </c>
      <c r="AA149" s="1">
        <f t="shared" si="75"/>
        <v>0.6864988558352374</v>
      </c>
      <c r="AB149" s="1">
        <f t="shared" si="76"/>
        <v>1.47980613893377</v>
      </c>
      <c r="AC149" s="1" t="str">
        <f t="shared" si="77"/>
        <v>NO</v>
      </c>
      <c r="AD149" s="1" t="str">
        <f t="shared" si="78"/>
        <v>NO</v>
      </c>
      <c r="AE149" s="1" t="str">
        <f t="shared" si="79"/>
        <v>NO</v>
      </c>
      <c r="AF149" s="1" t="str">
        <f t="shared" si="80"/>
        <v>NO</v>
      </c>
      <c r="AG149" s="1" t="str">
        <f t="shared" si="81"/>
        <v>NO</v>
      </c>
      <c r="AH149" s="1" t="str">
        <f t="shared" si="82"/>
        <v>NO</v>
      </c>
      <c r="AI149">
        <v>781</v>
      </c>
      <c r="AJ149">
        <v>781</v>
      </c>
      <c r="AK149">
        <v>753</v>
      </c>
      <c r="AL149">
        <v>769.9</v>
      </c>
      <c r="AM149">
        <v>1.350000000000023</v>
      </c>
      <c r="AN149">
        <v>0.1756554550777468</v>
      </c>
      <c r="AO149" s="1">
        <f t="shared" si="83"/>
        <v>-1.4212548015364945</v>
      </c>
      <c r="AP149" s="1">
        <f t="shared" si="84"/>
        <v>1.4212548015364945</v>
      </c>
      <c r="AQ149" s="1">
        <f t="shared" si="85"/>
        <v>0</v>
      </c>
      <c r="AR149" s="1">
        <f t="shared" si="86"/>
        <v>2.1950902714638234</v>
      </c>
      <c r="AS149" t="str">
        <f t="shared" si="87"/>
        <v>NO</v>
      </c>
      <c r="AT149" t="str">
        <f t="shared" si="88"/>
        <v>NO</v>
      </c>
      <c r="AU149" t="str">
        <f t="shared" si="89"/>
        <v>NO</v>
      </c>
      <c r="AV149" t="str">
        <f t="shared" si="90"/>
        <v>NO</v>
      </c>
      <c r="AW149" t="str">
        <f t="shared" si="91"/>
        <v>NO</v>
      </c>
      <c r="AX149" t="str">
        <f t="shared" si="92"/>
        <v>NO</v>
      </c>
    </row>
    <row r="150" spans="1:50" x14ac:dyDescent="0.25">
      <c r="A150" t="s">
        <v>198</v>
      </c>
      <c r="B150">
        <v>1398.65</v>
      </c>
      <c r="C150">
        <v>1434</v>
      </c>
      <c r="D150">
        <v>1383</v>
      </c>
      <c r="E150">
        <v>1422</v>
      </c>
      <c r="F150">
        <v>30.25</v>
      </c>
      <c r="G150">
        <v>2.1735225435602659</v>
      </c>
      <c r="H150" s="1">
        <f t="shared" si="62"/>
        <v>1.6694669860222291</v>
      </c>
      <c r="I150" s="1">
        <f t="shared" si="63"/>
        <v>1.6694669860222291</v>
      </c>
      <c r="J150" s="1">
        <f t="shared" si="64"/>
        <v>0.8438818565400843</v>
      </c>
      <c r="K150" s="1">
        <f t="shared" si="65"/>
        <v>1.1189361169699419</v>
      </c>
      <c r="L150" s="1" t="str">
        <f t="shared" si="66"/>
        <v>NO</v>
      </c>
      <c r="M150" t="str">
        <f t="shared" si="67"/>
        <v>NO</v>
      </c>
      <c r="N150" t="str">
        <f t="shared" si="68"/>
        <v>NO</v>
      </c>
      <c r="O150" s="1" t="str">
        <f t="shared" si="69"/>
        <v>NO</v>
      </c>
      <c r="P150" s="1" t="str">
        <f t="shared" si="70"/>
        <v>NO</v>
      </c>
      <c r="Q150" s="1" t="str">
        <f t="shared" si="71"/>
        <v>NO</v>
      </c>
      <c r="R150" s="1" t="str">
        <f t="shared" si="72"/>
        <v>NO</v>
      </c>
      <c r="S150">
        <v>1410.1</v>
      </c>
      <c r="T150">
        <v>1434.9</v>
      </c>
      <c r="U150">
        <v>1390</v>
      </c>
      <c r="V150">
        <v>1391.75</v>
      </c>
      <c r="W150">
        <v>-10.349999999999911</v>
      </c>
      <c r="X150">
        <v>-0.73817844661578413</v>
      </c>
      <c r="Y150" s="1">
        <f t="shared" si="73"/>
        <v>-1.301326147081761</v>
      </c>
      <c r="Z150" s="1">
        <f t="shared" si="74"/>
        <v>1.301326147081761</v>
      </c>
      <c r="AA150" s="1">
        <f t="shared" si="75"/>
        <v>1.7587405148571151</v>
      </c>
      <c r="AB150" s="1">
        <f t="shared" si="76"/>
        <v>0.12574097359439554</v>
      </c>
      <c r="AC150" s="1" t="str">
        <f t="shared" si="77"/>
        <v>NO</v>
      </c>
      <c r="AD150" s="1" t="str">
        <f t="shared" si="78"/>
        <v>NO</v>
      </c>
      <c r="AE150" s="1" t="str">
        <f t="shared" si="79"/>
        <v>NO</v>
      </c>
      <c r="AF150" s="1" t="str">
        <f t="shared" si="80"/>
        <v>NO</v>
      </c>
      <c r="AG150" s="1" t="str">
        <f t="shared" si="81"/>
        <v>NO</v>
      </c>
      <c r="AH150" s="1" t="str">
        <f t="shared" si="82"/>
        <v>NO</v>
      </c>
      <c r="AI150">
        <v>1430</v>
      </c>
      <c r="AJ150">
        <v>1439</v>
      </c>
      <c r="AK150">
        <v>1387.05</v>
      </c>
      <c r="AL150">
        <v>1402.1</v>
      </c>
      <c r="AM150">
        <v>-28.25</v>
      </c>
      <c r="AN150">
        <v>-1.9750410738630411</v>
      </c>
      <c r="AO150" s="1">
        <f t="shared" si="83"/>
        <v>-1.9510489510489573</v>
      </c>
      <c r="AP150" s="1">
        <f t="shared" si="84"/>
        <v>1.9510489510489573</v>
      </c>
      <c r="AQ150" s="1">
        <f t="shared" si="85"/>
        <v>0.62937062937062938</v>
      </c>
      <c r="AR150" s="1">
        <f t="shared" si="86"/>
        <v>1.0733899151273059</v>
      </c>
      <c r="AS150" t="str">
        <f t="shared" si="87"/>
        <v>NO</v>
      </c>
      <c r="AT150" t="str">
        <f t="shared" si="88"/>
        <v>NO</v>
      </c>
      <c r="AU150" t="str">
        <f t="shared" si="89"/>
        <v>NO</v>
      </c>
      <c r="AV150" t="str">
        <f t="shared" si="90"/>
        <v>NO</v>
      </c>
      <c r="AW150" t="str">
        <f t="shared" si="91"/>
        <v>NO</v>
      </c>
      <c r="AX150" t="str">
        <f t="shared" si="92"/>
        <v>NO</v>
      </c>
    </row>
    <row r="151" spans="1:50" x14ac:dyDescent="0.25">
      <c r="A151" t="s">
        <v>199</v>
      </c>
      <c r="B151">
        <v>844.25</v>
      </c>
      <c r="C151">
        <v>850</v>
      </c>
      <c r="D151">
        <v>820.1</v>
      </c>
      <c r="E151">
        <v>827.25</v>
      </c>
      <c r="F151">
        <v>-9.4500000000000455</v>
      </c>
      <c r="G151">
        <v>-1.129437074220156</v>
      </c>
      <c r="H151" s="1">
        <f t="shared" si="62"/>
        <v>-2.0136215575954992</v>
      </c>
      <c r="I151" s="1">
        <f t="shared" si="63"/>
        <v>2.0136215575954992</v>
      </c>
      <c r="J151" s="1">
        <f t="shared" si="64"/>
        <v>0.68107787977494816</v>
      </c>
      <c r="K151" s="1">
        <f t="shared" si="65"/>
        <v>0.86430945905107015</v>
      </c>
      <c r="L151" s="1" t="str">
        <f t="shared" si="66"/>
        <v>NO</v>
      </c>
      <c r="M151" t="str">
        <f t="shared" si="67"/>
        <v>NO</v>
      </c>
      <c r="N151" t="str">
        <f t="shared" si="68"/>
        <v>NO</v>
      </c>
      <c r="O151" s="1" t="str">
        <f t="shared" si="69"/>
        <v>NO</v>
      </c>
      <c r="P151" s="1" t="str">
        <f t="shared" si="70"/>
        <v>NO</v>
      </c>
      <c r="Q151" s="1" t="str">
        <f t="shared" si="71"/>
        <v>NO</v>
      </c>
      <c r="R151" s="1" t="str">
        <f t="shared" si="72"/>
        <v>NO</v>
      </c>
      <c r="S151">
        <v>819</v>
      </c>
      <c r="T151">
        <v>847.75</v>
      </c>
      <c r="U151">
        <v>815.6</v>
      </c>
      <c r="V151">
        <v>836.7</v>
      </c>
      <c r="W151">
        <v>19</v>
      </c>
      <c r="X151">
        <v>2.323590558884677</v>
      </c>
      <c r="Y151" s="1">
        <f t="shared" si="73"/>
        <v>2.1611721611721668</v>
      </c>
      <c r="Z151" s="1">
        <f t="shared" si="74"/>
        <v>2.1611721611721668</v>
      </c>
      <c r="AA151" s="1">
        <f t="shared" si="75"/>
        <v>1.3206645153579484</v>
      </c>
      <c r="AB151" s="1">
        <f t="shared" si="76"/>
        <v>0.41514041514041239</v>
      </c>
      <c r="AC151" s="1" t="str">
        <f t="shared" si="77"/>
        <v>NO</v>
      </c>
      <c r="AD151" s="1" t="str">
        <f t="shared" si="78"/>
        <v>NO</v>
      </c>
      <c r="AE151" s="1" t="str">
        <f t="shared" si="79"/>
        <v>NO</v>
      </c>
      <c r="AF151" s="1" t="str">
        <f t="shared" si="80"/>
        <v>NO</v>
      </c>
      <c r="AG151" s="1" t="str">
        <f t="shared" si="81"/>
        <v>NO</v>
      </c>
      <c r="AH151" s="1" t="str">
        <f t="shared" si="82"/>
        <v>NO</v>
      </c>
      <c r="AI151">
        <v>814</v>
      </c>
      <c r="AJ151">
        <v>848.95</v>
      </c>
      <c r="AK151">
        <v>807</v>
      </c>
      <c r="AL151">
        <v>817.7</v>
      </c>
      <c r="AM151">
        <v>-3.6499999999999768</v>
      </c>
      <c r="AN151">
        <v>-0.44439033298837</v>
      </c>
      <c r="AO151" s="1">
        <f t="shared" si="83"/>
        <v>0.45454545454546014</v>
      </c>
      <c r="AP151" s="1">
        <f t="shared" si="84"/>
        <v>0.45454545454546014</v>
      </c>
      <c r="AQ151" s="1">
        <f t="shared" si="85"/>
        <v>3.8216949981655861</v>
      </c>
      <c r="AR151" s="1">
        <f t="shared" si="86"/>
        <v>0.85995085995085996</v>
      </c>
      <c r="AS151" t="str">
        <f t="shared" si="87"/>
        <v>NO</v>
      </c>
      <c r="AT151" t="str">
        <f t="shared" si="88"/>
        <v>NO</v>
      </c>
      <c r="AU151" t="str">
        <f t="shared" si="89"/>
        <v>NO</v>
      </c>
      <c r="AV151" t="str">
        <f t="shared" si="90"/>
        <v>NO</v>
      </c>
      <c r="AW151" t="str">
        <f t="shared" si="91"/>
        <v>NO</v>
      </c>
      <c r="AX151" t="str">
        <f t="shared" si="92"/>
        <v>NO</v>
      </c>
    </row>
    <row r="152" spans="1:50" x14ac:dyDescent="0.25">
      <c r="A152" t="s">
        <v>200</v>
      </c>
      <c r="B152">
        <v>16.350000000000001</v>
      </c>
      <c r="C152">
        <v>17.25</v>
      </c>
      <c r="D152">
        <v>16.25</v>
      </c>
      <c r="E152">
        <v>16.45</v>
      </c>
      <c r="F152">
        <v>0.14999999999999861</v>
      </c>
      <c r="G152">
        <v>0.92024539877299738</v>
      </c>
      <c r="H152" s="1">
        <f t="shared" si="62"/>
        <v>0.6116207951070205</v>
      </c>
      <c r="I152" s="1">
        <f t="shared" si="63"/>
        <v>0.6116207951070205</v>
      </c>
      <c r="J152" s="1">
        <f t="shared" si="64"/>
        <v>4.8632218844984854</v>
      </c>
      <c r="K152" s="1">
        <f t="shared" si="65"/>
        <v>0.61162079510704237</v>
      </c>
      <c r="L152" s="1" t="str">
        <f t="shared" si="66"/>
        <v>NO</v>
      </c>
      <c r="M152" t="str">
        <f t="shared" si="67"/>
        <v>NO</v>
      </c>
      <c r="N152" t="str">
        <f t="shared" si="68"/>
        <v>NO</v>
      </c>
      <c r="O152" s="1" t="str">
        <f t="shared" si="69"/>
        <v>NO</v>
      </c>
      <c r="P152" s="1" t="str">
        <f t="shared" si="70"/>
        <v>NO</v>
      </c>
      <c r="Q152" s="1" t="str">
        <f t="shared" si="71"/>
        <v>NO</v>
      </c>
      <c r="R152" s="1" t="str">
        <f t="shared" si="72"/>
        <v>NO</v>
      </c>
      <c r="S152">
        <v>16.25</v>
      </c>
      <c r="T152">
        <v>16.5</v>
      </c>
      <c r="U152">
        <v>16.2</v>
      </c>
      <c r="V152">
        <v>16.3</v>
      </c>
      <c r="W152">
        <v>0</v>
      </c>
      <c r="X152">
        <v>0</v>
      </c>
      <c r="Y152" s="1">
        <f t="shared" si="73"/>
        <v>0.30769230769231209</v>
      </c>
      <c r="Z152" s="1">
        <f t="shared" si="74"/>
        <v>0.30769230769231209</v>
      </c>
      <c r="AA152" s="1">
        <f t="shared" si="75"/>
        <v>1.2269938650306704</v>
      </c>
      <c r="AB152" s="1">
        <f t="shared" si="76"/>
        <v>0.30769230769231209</v>
      </c>
      <c r="AC152" s="1" t="str">
        <f t="shared" si="77"/>
        <v>NO</v>
      </c>
      <c r="AD152" s="1" t="str">
        <f t="shared" si="78"/>
        <v>NO</v>
      </c>
      <c r="AE152" s="1" t="str">
        <f t="shared" si="79"/>
        <v>NO</v>
      </c>
      <c r="AF152" s="1" t="str">
        <f t="shared" si="80"/>
        <v>NO</v>
      </c>
      <c r="AG152" s="1" t="str">
        <f t="shared" si="81"/>
        <v>NO</v>
      </c>
      <c r="AH152" s="1" t="str">
        <f t="shared" si="82"/>
        <v>NO</v>
      </c>
      <c r="AI152">
        <v>16.25</v>
      </c>
      <c r="AJ152">
        <v>16.75</v>
      </c>
      <c r="AK152">
        <v>16.149999999999999</v>
      </c>
      <c r="AL152">
        <v>16.3</v>
      </c>
      <c r="AM152">
        <v>0.45000000000000112</v>
      </c>
      <c r="AN152">
        <v>2.839116719242909</v>
      </c>
      <c r="AO152" s="1">
        <f t="shared" si="83"/>
        <v>0.30769230769231209</v>
      </c>
      <c r="AP152" s="1">
        <f t="shared" si="84"/>
        <v>0.30769230769231209</v>
      </c>
      <c r="AQ152" s="1">
        <f t="shared" si="85"/>
        <v>2.760736196319014</v>
      </c>
      <c r="AR152" s="1">
        <f t="shared" si="86"/>
        <v>0.61538461538462419</v>
      </c>
      <c r="AS152" t="str">
        <f t="shared" si="87"/>
        <v>NO</v>
      </c>
      <c r="AT152" t="str">
        <f t="shared" si="88"/>
        <v>NO</v>
      </c>
      <c r="AU152" t="str">
        <f t="shared" si="89"/>
        <v>NO</v>
      </c>
      <c r="AV152" t="str">
        <f t="shared" si="90"/>
        <v>NO</v>
      </c>
      <c r="AW152" t="str">
        <f t="shared" si="91"/>
        <v>NO</v>
      </c>
      <c r="AX152" t="str">
        <f t="shared" si="92"/>
        <v>NO</v>
      </c>
    </row>
    <row r="153" spans="1:50" x14ac:dyDescent="0.25">
      <c r="A153" t="s">
        <v>201</v>
      </c>
      <c r="B153">
        <v>136.5</v>
      </c>
      <c r="C153">
        <v>137.05000000000001</v>
      </c>
      <c r="D153">
        <v>132</v>
      </c>
      <c r="E153">
        <v>132.69999999999999</v>
      </c>
      <c r="F153">
        <v>-3.6000000000000232</v>
      </c>
      <c r="G153">
        <v>-2.6412325752017769</v>
      </c>
      <c r="H153" s="1">
        <f t="shared" si="62"/>
        <v>-2.7838827838827922</v>
      </c>
      <c r="I153" s="1">
        <f t="shared" si="63"/>
        <v>2.7838827838827922</v>
      </c>
      <c r="J153" s="1">
        <f t="shared" si="64"/>
        <v>0.40293040293041132</v>
      </c>
      <c r="K153" s="1">
        <f t="shared" si="65"/>
        <v>0.52750565184626119</v>
      </c>
      <c r="L153" s="1" t="str">
        <f t="shared" si="66"/>
        <v>NO</v>
      </c>
      <c r="M153" t="str">
        <f t="shared" si="67"/>
        <v>NO</v>
      </c>
      <c r="N153" t="str">
        <f t="shared" si="68"/>
        <v>NO</v>
      </c>
      <c r="O153" s="1" t="str">
        <f t="shared" si="69"/>
        <v>NO</v>
      </c>
      <c r="P153" s="1" t="str">
        <f t="shared" si="70"/>
        <v>NO</v>
      </c>
      <c r="Q153" s="1" t="str">
        <f t="shared" si="71"/>
        <v>NO</v>
      </c>
      <c r="R153" s="1" t="str">
        <f t="shared" si="72"/>
        <v>NO</v>
      </c>
      <c r="S153">
        <v>133.05000000000001</v>
      </c>
      <c r="T153">
        <v>136.94999999999999</v>
      </c>
      <c r="U153">
        <v>133.05000000000001</v>
      </c>
      <c r="V153">
        <v>136.30000000000001</v>
      </c>
      <c r="W153">
        <v>3.75</v>
      </c>
      <c r="X153">
        <v>2.8291210863824969</v>
      </c>
      <c r="Y153" s="1">
        <f t="shared" si="73"/>
        <v>2.4426907177752724</v>
      </c>
      <c r="Z153" s="1">
        <f t="shared" si="74"/>
        <v>2.4426907177752724</v>
      </c>
      <c r="AA153" s="1">
        <f t="shared" si="75"/>
        <v>0.4768892149669679</v>
      </c>
      <c r="AB153" s="1">
        <f t="shared" si="76"/>
        <v>0</v>
      </c>
      <c r="AC153" s="1" t="str">
        <f t="shared" si="77"/>
        <v>NO</v>
      </c>
      <c r="AD153" s="1" t="str">
        <f t="shared" si="78"/>
        <v>NO</v>
      </c>
      <c r="AE153" s="1" t="str">
        <f t="shared" si="79"/>
        <v>NO</v>
      </c>
      <c r="AF153" s="1" t="str">
        <f t="shared" si="80"/>
        <v>NO</v>
      </c>
      <c r="AG153" s="1" t="str">
        <f t="shared" si="81"/>
        <v>NO</v>
      </c>
      <c r="AH153" s="1" t="str">
        <f t="shared" si="82"/>
        <v>NO</v>
      </c>
      <c r="AI153">
        <v>133</v>
      </c>
      <c r="AJ153">
        <v>134.9</v>
      </c>
      <c r="AK153">
        <v>125.8</v>
      </c>
      <c r="AL153">
        <v>132.55000000000001</v>
      </c>
      <c r="AM153">
        <v>0.40000000000000568</v>
      </c>
      <c r="AN153">
        <v>0.30268634127885408</v>
      </c>
      <c r="AO153" s="1">
        <f t="shared" si="83"/>
        <v>-0.33834586466164557</v>
      </c>
      <c r="AP153" s="1">
        <f t="shared" si="84"/>
        <v>0.33834586466164557</v>
      </c>
      <c r="AQ153" s="1">
        <f t="shared" si="85"/>
        <v>1.4285714285714328</v>
      </c>
      <c r="AR153" s="1">
        <f t="shared" si="86"/>
        <v>5.0924179554885054</v>
      </c>
      <c r="AS153" t="str">
        <f t="shared" si="87"/>
        <v>NO</v>
      </c>
      <c r="AT153" t="str">
        <f t="shared" si="88"/>
        <v>NO</v>
      </c>
      <c r="AU153" t="str">
        <f t="shared" si="89"/>
        <v>NO</v>
      </c>
      <c r="AV153" t="str">
        <f t="shared" si="90"/>
        <v>NO</v>
      </c>
      <c r="AW153" t="str">
        <f t="shared" si="91"/>
        <v>NO</v>
      </c>
      <c r="AX153" t="str">
        <f t="shared" si="92"/>
        <v>NO</v>
      </c>
    </row>
    <row r="154" spans="1:50" x14ac:dyDescent="0.25">
      <c r="A154" t="s">
        <v>202</v>
      </c>
      <c r="B154">
        <v>2887</v>
      </c>
      <c r="C154">
        <v>2928</v>
      </c>
      <c r="D154">
        <v>2860</v>
      </c>
      <c r="E154">
        <v>2872.9</v>
      </c>
      <c r="F154">
        <v>-14.099999999999911</v>
      </c>
      <c r="G154">
        <v>-0.48839625909248041</v>
      </c>
      <c r="H154" s="1">
        <f t="shared" si="62"/>
        <v>-0.48839625909248041</v>
      </c>
      <c r="I154" s="1">
        <f t="shared" si="63"/>
        <v>0.48839625909248041</v>
      </c>
      <c r="J154" s="1">
        <f t="shared" si="64"/>
        <v>1.420159334949775</v>
      </c>
      <c r="K154" s="1">
        <f t="shared" si="65"/>
        <v>0.44902363465488149</v>
      </c>
      <c r="L154" s="1" t="str">
        <f t="shared" si="66"/>
        <v>NO</v>
      </c>
      <c r="M154" t="str">
        <f t="shared" si="67"/>
        <v>NO</v>
      </c>
      <c r="N154" t="str">
        <f t="shared" si="68"/>
        <v>NO</v>
      </c>
      <c r="O154" s="1" t="str">
        <f t="shared" si="69"/>
        <v>NO</v>
      </c>
      <c r="P154" s="1" t="str">
        <f t="shared" si="70"/>
        <v>NO</v>
      </c>
      <c r="Q154" s="1" t="str">
        <f t="shared" si="71"/>
        <v>NO</v>
      </c>
      <c r="R154" s="1" t="str">
        <f t="shared" si="72"/>
        <v>NO</v>
      </c>
      <c r="S154">
        <v>2880.05</v>
      </c>
      <c r="T154">
        <v>2927.55</v>
      </c>
      <c r="U154">
        <v>2871.7</v>
      </c>
      <c r="V154">
        <v>2887</v>
      </c>
      <c r="W154">
        <v>11.75</v>
      </c>
      <c r="X154">
        <v>0.40866011651160772</v>
      </c>
      <c r="Y154" s="1">
        <f t="shared" si="73"/>
        <v>0.24131525494348421</v>
      </c>
      <c r="Z154" s="1">
        <f t="shared" si="74"/>
        <v>0.24131525494348421</v>
      </c>
      <c r="AA154" s="1">
        <f t="shared" si="75"/>
        <v>1.4045722202978934</v>
      </c>
      <c r="AB154" s="1">
        <f t="shared" si="76"/>
        <v>0.28992552212636458</v>
      </c>
      <c r="AC154" s="1" t="str">
        <f t="shared" si="77"/>
        <v>NO</v>
      </c>
      <c r="AD154" s="1" t="str">
        <f t="shared" si="78"/>
        <v>NO</v>
      </c>
      <c r="AE154" s="1" t="str">
        <f t="shared" si="79"/>
        <v>NO</v>
      </c>
      <c r="AF154" s="1" t="str">
        <f t="shared" si="80"/>
        <v>NO</v>
      </c>
      <c r="AG154" s="1" t="str">
        <f t="shared" si="81"/>
        <v>NO</v>
      </c>
      <c r="AH154" s="1" t="str">
        <f t="shared" si="82"/>
        <v>NO</v>
      </c>
      <c r="AI154">
        <v>2870</v>
      </c>
      <c r="AJ154">
        <v>2897.45</v>
      </c>
      <c r="AK154">
        <v>2848</v>
      </c>
      <c r="AL154">
        <v>2875.25</v>
      </c>
      <c r="AM154">
        <v>22.800000000000178</v>
      </c>
      <c r="AN154">
        <v>0.7993128713912665</v>
      </c>
      <c r="AO154" s="1">
        <f t="shared" si="83"/>
        <v>0.18292682926829271</v>
      </c>
      <c r="AP154" s="1">
        <f t="shared" si="84"/>
        <v>0.18292682926829271</v>
      </c>
      <c r="AQ154" s="1">
        <f t="shared" si="85"/>
        <v>0.77210677332405242</v>
      </c>
      <c r="AR154" s="1">
        <f t="shared" si="86"/>
        <v>0.76655052264808365</v>
      </c>
      <c r="AS154" t="str">
        <f t="shared" si="87"/>
        <v>NO</v>
      </c>
      <c r="AT154" t="str">
        <f t="shared" si="88"/>
        <v>NO</v>
      </c>
      <c r="AU154" t="str">
        <f t="shared" si="89"/>
        <v>NO</v>
      </c>
      <c r="AV154" t="str">
        <f t="shared" si="90"/>
        <v>NO</v>
      </c>
      <c r="AW154" t="str">
        <f t="shared" si="91"/>
        <v>NO</v>
      </c>
      <c r="AX154" t="str">
        <f t="shared" si="92"/>
        <v>NO</v>
      </c>
    </row>
    <row r="155" spans="1:50" x14ac:dyDescent="0.25">
      <c r="A155" t="s">
        <v>203</v>
      </c>
      <c r="B155">
        <v>219.2</v>
      </c>
      <c r="C155">
        <v>223.75</v>
      </c>
      <c r="D155">
        <v>218.1</v>
      </c>
      <c r="E155">
        <v>222.15</v>
      </c>
      <c r="F155">
        <v>2.9500000000000171</v>
      </c>
      <c r="G155">
        <v>1.345802919708037</v>
      </c>
      <c r="H155" s="1">
        <f t="shared" si="62"/>
        <v>1.345802919708037</v>
      </c>
      <c r="I155" s="1">
        <f t="shared" si="63"/>
        <v>1.345802919708037</v>
      </c>
      <c r="J155" s="1">
        <f t="shared" si="64"/>
        <v>0.72023407607472167</v>
      </c>
      <c r="K155" s="1">
        <f t="shared" si="65"/>
        <v>0.50182481751824559</v>
      </c>
      <c r="L155" s="1" t="str">
        <f t="shared" si="66"/>
        <v>NO</v>
      </c>
      <c r="M155" t="str">
        <f t="shared" si="67"/>
        <v>NO</v>
      </c>
      <c r="N155" t="str">
        <f t="shared" si="68"/>
        <v>NO</v>
      </c>
      <c r="O155" s="1" t="str">
        <f t="shared" si="69"/>
        <v>NO</v>
      </c>
      <c r="P155" s="1" t="str">
        <f t="shared" si="70"/>
        <v>NO</v>
      </c>
      <c r="Q155" s="1" t="str">
        <f t="shared" si="71"/>
        <v>NO</v>
      </c>
      <c r="R155" s="1" t="str">
        <f t="shared" si="72"/>
        <v>NO</v>
      </c>
      <c r="S155">
        <v>216.1</v>
      </c>
      <c r="T155">
        <v>220.8</v>
      </c>
      <c r="U155">
        <v>215.85</v>
      </c>
      <c r="V155">
        <v>219.2</v>
      </c>
      <c r="W155">
        <v>0.34999999999999432</v>
      </c>
      <c r="X155">
        <v>0.15992689056431089</v>
      </c>
      <c r="Y155" s="1">
        <f t="shared" si="73"/>
        <v>1.4345210550670959</v>
      </c>
      <c r="Z155" s="1">
        <f t="shared" si="74"/>
        <v>1.4345210550670959</v>
      </c>
      <c r="AA155" s="1">
        <f t="shared" si="75"/>
        <v>0.72992700729928051</v>
      </c>
      <c r="AB155" s="1">
        <f t="shared" si="76"/>
        <v>0.11568718186024989</v>
      </c>
      <c r="AC155" s="1" t="str">
        <f t="shared" si="77"/>
        <v>NO</v>
      </c>
      <c r="AD155" s="1" t="str">
        <f t="shared" si="78"/>
        <v>NO</v>
      </c>
      <c r="AE155" s="1" t="str">
        <f t="shared" si="79"/>
        <v>NO</v>
      </c>
      <c r="AF155" s="1" t="str">
        <f t="shared" si="80"/>
        <v>NO</v>
      </c>
      <c r="AG155" s="1" t="str">
        <f t="shared" si="81"/>
        <v>NO</v>
      </c>
      <c r="AH155" s="1" t="str">
        <f t="shared" si="82"/>
        <v>NO</v>
      </c>
      <c r="AI155">
        <v>214.55</v>
      </c>
      <c r="AJ155">
        <v>219.8</v>
      </c>
      <c r="AK155">
        <v>214</v>
      </c>
      <c r="AL155">
        <v>218.85</v>
      </c>
      <c r="AM155">
        <v>3.5499999999999829</v>
      </c>
      <c r="AN155">
        <v>1.6488620529493649</v>
      </c>
      <c r="AO155" s="1">
        <f t="shared" si="83"/>
        <v>2.0041948263807887</v>
      </c>
      <c r="AP155" s="1">
        <f t="shared" si="84"/>
        <v>2.0041948263807887</v>
      </c>
      <c r="AQ155" s="1">
        <f t="shared" si="85"/>
        <v>0.43408727438885863</v>
      </c>
      <c r="AR155" s="1">
        <f t="shared" si="86"/>
        <v>0.25635050104871188</v>
      </c>
      <c r="AS155" t="str">
        <f t="shared" si="87"/>
        <v>NO</v>
      </c>
      <c r="AT155" t="str">
        <f t="shared" si="88"/>
        <v>NO</v>
      </c>
      <c r="AU155" t="str">
        <f t="shared" si="89"/>
        <v>NO</v>
      </c>
      <c r="AV155" t="str">
        <f t="shared" si="90"/>
        <v>NO</v>
      </c>
      <c r="AW155" t="str">
        <f t="shared" si="91"/>
        <v>NO</v>
      </c>
      <c r="AX155" t="str">
        <f t="shared" si="92"/>
        <v>NO</v>
      </c>
    </row>
    <row r="156" spans="1:50" x14ac:dyDescent="0.25">
      <c r="A156" t="s">
        <v>204</v>
      </c>
      <c r="B156">
        <v>139.6</v>
      </c>
      <c r="C156">
        <v>139.6</v>
      </c>
      <c r="D156">
        <v>134.5</v>
      </c>
      <c r="E156">
        <v>135.44999999999999</v>
      </c>
      <c r="F156">
        <v>-1.9000000000000059</v>
      </c>
      <c r="G156">
        <v>-1.3833272661084861</v>
      </c>
      <c r="H156" s="1">
        <f t="shared" si="62"/>
        <v>-2.9727793696275113</v>
      </c>
      <c r="I156" s="1">
        <f t="shared" si="63"/>
        <v>2.9727793696275113</v>
      </c>
      <c r="J156" s="1">
        <f t="shared" si="64"/>
        <v>0</v>
      </c>
      <c r="K156" s="1">
        <f t="shared" si="65"/>
        <v>0.70136581764487904</v>
      </c>
      <c r="L156" s="1" t="str">
        <f t="shared" si="66"/>
        <v>NO</v>
      </c>
      <c r="M156" t="str">
        <f t="shared" si="67"/>
        <v>NO</v>
      </c>
      <c r="N156" t="str">
        <f t="shared" si="68"/>
        <v>NO</v>
      </c>
      <c r="O156" s="1" t="str">
        <f t="shared" si="69"/>
        <v>NO</v>
      </c>
      <c r="P156" s="1" t="str">
        <f t="shared" si="70"/>
        <v>NO</v>
      </c>
      <c r="Q156" s="1" t="str">
        <f t="shared" si="71"/>
        <v>NO</v>
      </c>
      <c r="R156" s="1" t="str">
        <f t="shared" si="72"/>
        <v>NO</v>
      </c>
      <c r="S156">
        <v>140</v>
      </c>
      <c r="T156">
        <v>140</v>
      </c>
      <c r="U156">
        <v>134.19999999999999</v>
      </c>
      <c r="V156">
        <v>137.35</v>
      </c>
      <c r="W156">
        <v>3.3499999999999939</v>
      </c>
      <c r="X156">
        <v>2.499999999999996</v>
      </c>
      <c r="Y156" s="1">
        <f t="shared" si="73"/>
        <v>-1.8928571428571468</v>
      </c>
      <c r="Z156" s="1">
        <f t="shared" si="74"/>
        <v>1.8928571428571468</v>
      </c>
      <c r="AA156" s="1">
        <f t="shared" si="75"/>
        <v>0</v>
      </c>
      <c r="AB156" s="1">
        <f t="shared" si="76"/>
        <v>2.2934109938114347</v>
      </c>
      <c r="AC156" s="1" t="str">
        <f t="shared" si="77"/>
        <v>NO</v>
      </c>
      <c r="AD156" s="1" t="str">
        <f t="shared" si="78"/>
        <v>NO</v>
      </c>
      <c r="AE156" s="1" t="str">
        <f t="shared" si="79"/>
        <v>NO</v>
      </c>
      <c r="AF156" s="1" t="str">
        <f t="shared" si="80"/>
        <v>NO</v>
      </c>
      <c r="AG156" s="1" t="str">
        <f t="shared" si="81"/>
        <v>NO</v>
      </c>
      <c r="AH156" s="1" t="str">
        <f t="shared" si="82"/>
        <v>NO</v>
      </c>
      <c r="AI156">
        <v>131</v>
      </c>
      <c r="AJ156">
        <v>135</v>
      </c>
      <c r="AK156">
        <v>130.65</v>
      </c>
      <c r="AL156">
        <v>134</v>
      </c>
      <c r="AM156">
        <v>4.5999999999999943</v>
      </c>
      <c r="AN156">
        <v>3.5548686244203971</v>
      </c>
      <c r="AO156" s="1">
        <f t="shared" si="83"/>
        <v>2.2900763358778624</v>
      </c>
      <c r="AP156" s="1">
        <f t="shared" si="84"/>
        <v>2.2900763358778624</v>
      </c>
      <c r="AQ156" s="1">
        <f t="shared" si="85"/>
        <v>0.74626865671641784</v>
      </c>
      <c r="AR156" s="1">
        <f t="shared" si="86"/>
        <v>0.26717557251907964</v>
      </c>
      <c r="AS156" t="str">
        <f t="shared" si="87"/>
        <v>NO</v>
      </c>
      <c r="AT156" t="str">
        <f t="shared" si="88"/>
        <v>NO</v>
      </c>
      <c r="AU156" t="str">
        <f t="shared" si="89"/>
        <v>NO</v>
      </c>
      <c r="AV156" t="str">
        <f t="shared" si="90"/>
        <v>NO</v>
      </c>
      <c r="AW156" t="str">
        <f t="shared" si="91"/>
        <v>NO</v>
      </c>
      <c r="AX156" t="str">
        <f t="shared" si="92"/>
        <v>NO</v>
      </c>
    </row>
    <row r="157" spans="1:50" x14ac:dyDescent="0.25">
      <c r="A157" t="s">
        <v>205</v>
      </c>
      <c r="B157">
        <v>166.5</v>
      </c>
      <c r="C157">
        <v>172.8</v>
      </c>
      <c r="D157">
        <v>165.5</v>
      </c>
      <c r="E157">
        <v>169.25</v>
      </c>
      <c r="F157">
        <v>3.5999999999999939</v>
      </c>
      <c r="G157">
        <v>2.1732568668880128</v>
      </c>
      <c r="H157" s="1">
        <f t="shared" si="62"/>
        <v>1.6516516516516515</v>
      </c>
      <c r="I157" s="1">
        <f t="shared" si="63"/>
        <v>1.6516516516516515</v>
      </c>
      <c r="J157" s="1">
        <f t="shared" si="64"/>
        <v>2.0974889217134485</v>
      </c>
      <c r="K157" s="1">
        <f t="shared" si="65"/>
        <v>0.60060060060060061</v>
      </c>
      <c r="L157" s="1" t="str">
        <f t="shared" si="66"/>
        <v>NO</v>
      </c>
      <c r="M157" t="str">
        <f t="shared" si="67"/>
        <v>NO</v>
      </c>
      <c r="N157" t="str">
        <f t="shared" si="68"/>
        <v>NO</v>
      </c>
      <c r="O157" s="1" t="str">
        <f t="shared" si="69"/>
        <v>NO</v>
      </c>
      <c r="P157" s="1" t="str">
        <f t="shared" si="70"/>
        <v>NO</v>
      </c>
      <c r="Q157" s="1" t="str">
        <f t="shared" si="71"/>
        <v>NO</v>
      </c>
      <c r="R157" s="1" t="str">
        <f t="shared" si="72"/>
        <v>NO</v>
      </c>
      <c r="S157">
        <v>167</v>
      </c>
      <c r="T157">
        <v>167.7</v>
      </c>
      <c r="U157">
        <v>161.30000000000001</v>
      </c>
      <c r="V157">
        <v>165.65</v>
      </c>
      <c r="W157">
        <v>1.9000000000000059</v>
      </c>
      <c r="X157">
        <v>1.1603053435114541</v>
      </c>
      <c r="Y157" s="1">
        <f t="shared" si="73"/>
        <v>-0.80838323353293073</v>
      </c>
      <c r="Z157" s="1">
        <f t="shared" si="74"/>
        <v>0.80838323353293073</v>
      </c>
      <c r="AA157" s="1">
        <f t="shared" si="75"/>
        <v>0.41916167664669979</v>
      </c>
      <c r="AB157" s="1">
        <f t="shared" si="76"/>
        <v>2.6260187141563502</v>
      </c>
      <c r="AC157" s="1" t="str">
        <f t="shared" si="77"/>
        <v>NO</v>
      </c>
      <c r="AD157" s="1" t="str">
        <f t="shared" si="78"/>
        <v>NO</v>
      </c>
      <c r="AE157" s="1" t="str">
        <f t="shared" si="79"/>
        <v>NO</v>
      </c>
      <c r="AF157" s="1" t="str">
        <f t="shared" si="80"/>
        <v>NO</v>
      </c>
      <c r="AG157" s="1" t="str">
        <f t="shared" si="81"/>
        <v>NO</v>
      </c>
      <c r="AH157" s="1" t="str">
        <f t="shared" si="82"/>
        <v>NO</v>
      </c>
      <c r="AI157">
        <v>163</v>
      </c>
      <c r="AJ157">
        <v>166</v>
      </c>
      <c r="AK157">
        <v>161.35</v>
      </c>
      <c r="AL157">
        <v>163.75</v>
      </c>
      <c r="AM157">
        <v>0.44999999999998858</v>
      </c>
      <c r="AN157">
        <v>0.27556644213104009</v>
      </c>
      <c r="AO157" s="1">
        <f t="shared" si="83"/>
        <v>0.46012269938650308</v>
      </c>
      <c r="AP157" s="1">
        <f t="shared" si="84"/>
        <v>0.46012269938650308</v>
      </c>
      <c r="AQ157" s="1">
        <f t="shared" si="85"/>
        <v>1.3740458015267176</v>
      </c>
      <c r="AR157" s="1">
        <f t="shared" si="86"/>
        <v>1.0122699386503102</v>
      </c>
      <c r="AS157" t="str">
        <f t="shared" si="87"/>
        <v>NO</v>
      </c>
      <c r="AT157" t="str">
        <f t="shared" si="88"/>
        <v>NO</v>
      </c>
      <c r="AU157" t="str">
        <f t="shared" si="89"/>
        <v>NO</v>
      </c>
      <c r="AV157" t="str">
        <f t="shared" si="90"/>
        <v>NO</v>
      </c>
      <c r="AW157" t="str">
        <f t="shared" si="91"/>
        <v>NO</v>
      </c>
      <c r="AX157" t="str">
        <f t="shared" si="92"/>
        <v>NO</v>
      </c>
    </row>
    <row r="158" spans="1:50" x14ac:dyDescent="0.25">
      <c r="A158" t="s">
        <v>206</v>
      </c>
      <c r="B158">
        <v>326</v>
      </c>
      <c r="C158">
        <v>331.95</v>
      </c>
      <c r="D158">
        <v>325</v>
      </c>
      <c r="E158">
        <v>325.95</v>
      </c>
      <c r="F158">
        <v>-2.6999999999999891</v>
      </c>
      <c r="G158">
        <v>-0.82154267457781494</v>
      </c>
      <c r="H158" s="1">
        <f t="shared" si="62"/>
        <v>-1.5337423312886922E-2</v>
      </c>
      <c r="I158" s="1">
        <f t="shared" si="63"/>
        <v>1.5337423312886922E-2</v>
      </c>
      <c r="J158" s="1">
        <f t="shared" si="64"/>
        <v>1.8251533742331252</v>
      </c>
      <c r="K158" s="1">
        <f t="shared" si="65"/>
        <v>0.29145574474612324</v>
      </c>
      <c r="L158" s="1" t="str">
        <f t="shared" si="66"/>
        <v>NO</v>
      </c>
      <c r="M158" t="str">
        <f t="shared" si="67"/>
        <v>NO</v>
      </c>
      <c r="N158" t="str">
        <f t="shared" si="68"/>
        <v>YES</v>
      </c>
      <c r="O158" s="1" t="str">
        <f t="shared" si="69"/>
        <v>NO</v>
      </c>
      <c r="P158" s="1" t="str">
        <f t="shared" si="70"/>
        <v>NO</v>
      </c>
      <c r="Q158" s="1" t="str">
        <f t="shared" si="71"/>
        <v>NO</v>
      </c>
      <c r="R158" s="1" t="str">
        <f t="shared" si="72"/>
        <v>NO</v>
      </c>
      <c r="S158">
        <v>334.9</v>
      </c>
      <c r="T158">
        <v>334.95</v>
      </c>
      <c r="U158">
        <v>326.5</v>
      </c>
      <c r="V158">
        <v>328.65</v>
      </c>
      <c r="W158">
        <v>-3.5</v>
      </c>
      <c r="X158">
        <v>-1.053740779768177</v>
      </c>
      <c r="Y158" s="1">
        <f t="shared" si="73"/>
        <v>-1.8662287249925351</v>
      </c>
      <c r="Z158" s="1">
        <f t="shared" si="74"/>
        <v>1.8662287249925351</v>
      </c>
      <c r="AA158" s="1">
        <f t="shared" si="75"/>
        <v>1.4929829799943676E-2</v>
      </c>
      <c r="AB158" s="1">
        <f t="shared" si="76"/>
        <v>0.65419138901566332</v>
      </c>
      <c r="AC158" s="1" t="str">
        <f t="shared" si="77"/>
        <v>NO</v>
      </c>
      <c r="AD158" s="1" t="str">
        <f t="shared" si="78"/>
        <v>NO</v>
      </c>
      <c r="AE158" s="1" t="str">
        <f t="shared" si="79"/>
        <v>NO</v>
      </c>
      <c r="AF158" s="1" t="str">
        <f t="shared" si="80"/>
        <v>NO</v>
      </c>
      <c r="AG158" s="1" t="str">
        <f t="shared" si="81"/>
        <v>NO</v>
      </c>
      <c r="AH158" s="1" t="str">
        <f t="shared" si="82"/>
        <v>NO</v>
      </c>
      <c r="AI158">
        <v>339</v>
      </c>
      <c r="AJ158">
        <v>341</v>
      </c>
      <c r="AK158">
        <v>325.5</v>
      </c>
      <c r="AL158">
        <v>332.15</v>
      </c>
      <c r="AM158">
        <v>-6.3500000000000227</v>
      </c>
      <c r="AN158">
        <v>-1.8759231905465359</v>
      </c>
      <c r="AO158" s="1">
        <f t="shared" si="83"/>
        <v>-2.020648967551629</v>
      </c>
      <c r="AP158" s="1">
        <f t="shared" si="84"/>
        <v>2.020648967551629</v>
      </c>
      <c r="AQ158" s="1">
        <f t="shared" si="85"/>
        <v>0.58997050147492625</v>
      </c>
      <c r="AR158" s="1">
        <f t="shared" si="86"/>
        <v>2.0021074815595297</v>
      </c>
      <c r="AS158" t="str">
        <f t="shared" si="87"/>
        <v>NO</v>
      </c>
      <c r="AT158" t="str">
        <f t="shared" si="88"/>
        <v>NO</v>
      </c>
      <c r="AU158" t="str">
        <f t="shared" si="89"/>
        <v>NO</v>
      </c>
      <c r="AV158" t="str">
        <f t="shared" si="90"/>
        <v>NO</v>
      </c>
      <c r="AW158" t="str">
        <f t="shared" si="91"/>
        <v>NO</v>
      </c>
      <c r="AX158" t="str">
        <f t="shared" si="92"/>
        <v>NO</v>
      </c>
    </row>
    <row r="159" spans="1:50" x14ac:dyDescent="0.25">
      <c r="A159" t="s">
        <v>207</v>
      </c>
      <c r="B159">
        <v>1868</v>
      </c>
      <c r="C159">
        <v>1905</v>
      </c>
      <c r="D159">
        <v>1857.85</v>
      </c>
      <c r="E159">
        <v>1877.3</v>
      </c>
      <c r="F159">
        <v>4.3499999999999091</v>
      </c>
      <c r="G159">
        <v>0.23225393096451641</v>
      </c>
      <c r="H159" s="1">
        <f t="shared" si="62"/>
        <v>0.49785867237687126</v>
      </c>
      <c r="I159" s="1">
        <f t="shared" si="63"/>
        <v>0.49785867237687126</v>
      </c>
      <c r="J159" s="1">
        <f t="shared" si="64"/>
        <v>1.4755233580141718</v>
      </c>
      <c r="K159" s="1">
        <f t="shared" si="65"/>
        <v>0.54336188436831323</v>
      </c>
      <c r="L159" s="1" t="str">
        <f t="shared" si="66"/>
        <v>NO</v>
      </c>
      <c r="M159" t="str">
        <f t="shared" si="67"/>
        <v>NO</v>
      </c>
      <c r="N159" t="str">
        <f t="shared" si="68"/>
        <v>NO</v>
      </c>
      <c r="O159" s="1" t="str">
        <f t="shared" si="69"/>
        <v>NO</v>
      </c>
      <c r="P159" s="1" t="str">
        <f t="shared" si="70"/>
        <v>NO</v>
      </c>
      <c r="Q159" s="1" t="str">
        <f t="shared" si="71"/>
        <v>NO</v>
      </c>
      <c r="R159" s="1" t="str">
        <f t="shared" si="72"/>
        <v>NO</v>
      </c>
      <c r="S159">
        <v>1903.25</v>
      </c>
      <c r="T159">
        <v>1914</v>
      </c>
      <c r="U159">
        <v>1852.6</v>
      </c>
      <c r="V159">
        <v>1872.95</v>
      </c>
      <c r="W159">
        <v>-11.450000000000051</v>
      </c>
      <c r="X159">
        <v>-0.60762046274676529</v>
      </c>
      <c r="Y159" s="1">
        <f t="shared" si="73"/>
        <v>-1.592013660843292</v>
      </c>
      <c r="Z159" s="1">
        <f t="shared" si="74"/>
        <v>1.592013660843292</v>
      </c>
      <c r="AA159" s="1">
        <f t="shared" si="75"/>
        <v>0.56482332851701034</v>
      </c>
      <c r="AB159" s="1">
        <f t="shared" si="76"/>
        <v>1.0865212632478249</v>
      </c>
      <c r="AC159" s="1" t="str">
        <f t="shared" si="77"/>
        <v>NO</v>
      </c>
      <c r="AD159" s="1" t="str">
        <f t="shared" si="78"/>
        <v>NO</v>
      </c>
      <c r="AE159" s="1" t="str">
        <f t="shared" si="79"/>
        <v>NO</v>
      </c>
      <c r="AF159" s="1" t="str">
        <f t="shared" si="80"/>
        <v>NO</v>
      </c>
      <c r="AG159" s="1" t="str">
        <f t="shared" si="81"/>
        <v>NO</v>
      </c>
      <c r="AH159" s="1" t="str">
        <f t="shared" si="82"/>
        <v>NO</v>
      </c>
      <c r="AI159">
        <v>1902</v>
      </c>
      <c r="AJ159">
        <v>1926.2</v>
      </c>
      <c r="AK159">
        <v>1870.15</v>
      </c>
      <c r="AL159">
        <v>1884.4</v>
      </c>
      <c r="AM159">
        <v>-32.349999999999909</v>
      </c>
      <c r="AN159">
        <v>-1.6877527064040649</v>
      </c>
      <c r="AO159" s="1">
        <f t="shared" si="83"/>
        <v>-0.92534174553101523</v>
      </c>
      <c r="AP159" s="1">
        <f t="shared" si="84"/>
        <v>0.92534174553101523</v>
      </c>
      <c r="AQ159" s="1">
        <f t="shared" si="85"/>
        <v>1.272344900105155</v>
      </c>
      <c r="AR159" s="1">
        <f t="shared" si="86"/>
        <v>0.75620887285077476</v>
      </c>
      <c r="AS159" t="str">
        <f t="shared" si="87"/>
        <v>NO</v>
      </c>
      <c r="AT159" t="str">
        <f t="shared" si="88"/>
        <v>NO</v>
      </c>
      <c r="AU159" t="str">
        <f t="shared" si="89"/>
        <v>NO</v>
      </c>
      <c r="AV159" t="str">
        <f t="shared" si="90"/>
        <v>NO</v>
      </c>
      <c r="AW159" t="str">
        <f t="shared" si="91"/>
        <v>NO</v>
      </c>
      <c r="AX159" t="str">
        <f t="shared" si="92"/>
        <v>NO</v>
      </c>
    </row>
    <row r="160" spans="1:50" x14ac:dyDescent="0.25">
      <c r="A160" t="s">
        <v>208</v>
      </c>
      <c r="B160">
        <v>67.849999999999994</v>
      </c>
      <c r="C160">
        <v>69.8</v>
      </c>
      <c r="D160">
        <v>67.650000000000006</v>
      </c>
      <c r="E160">
        <v>68.7</v>
      </c>
      <c r="F160">
        <v>1.1500000000000059</v>
      </c>
      <c r="G160">
        <v>1.7024426350851301</v>
      </c>
      <c r="H160" s="1">
        <f t="shared" si="62"/>
        <v>1.2527634487840953</v>
      </c>
      <c r="I160" s="1">
        <f t="shared" si="63"/>
        <v>1.2527634487840953</v>
      </c>
      <c r="J160" s="1">
        <f t="shared" si="64"/>
        <v>1.6011644832605447</v>
      </c>
      <c r="K160" s="1">
        <f t="shared" si="65"/>
        <v>0.29476787030212032</v>
      </c>
      <c r="L160" s="1" t="str">
        <f t="shared" si="66"/>
        <v>NO</v>
      </c>
      <c r="M160" t="str">
        <f t="shared" si="67"/>
        <v>NO</v>
      </c>
      <c r="N160" t="str">
        <f t="shared" si="68"/>
        <v>NO</v>
      </c>
      <c r="O160" s="1" t="str">
        <f t="shared" si="69"/>
        <v>NO</v>
      </c>
      <c r="P160" s="1" t="str">
        <f t="shared" si="70"/>
        <v>NO</v>
      </c>
      <c r="Q160" s="1" t="str">
        <f t="shared" si="71"/>
        <v>NO</v>
      </c>
      <c r="R160" s="1" t="str">
        <f t="shared" si="72"/>
        <v>NO</v>
      </c>
      <c r="S160">
        <v>67.900000000000006</v>
      </c>
      <c r="T160">
        <v>67.900000000000006</v>
      </c>
      <c r="U160">
        <v>67</v>
      </c>
      <c r="V160">
        <v>67.55</v>
      </c>
      <c r="W160">
        <v>0.79999999999999716</v>
      </c>
      <c r="X160">
        <v>1.1985018726591721</v>
      </c>
      <c r="Y160" s="1">
        <f t="shared" si="73"/>
        <v>-0.51546391752578569</v>
      </c>
      <c r="Z160" s="1">
        <f t="shared" si="74"/>
        <v>0.51546391752578569</v>
      </c>
      <c r="AA160" s="1">
        <f t="shared" si="75"/>
        <v>0</v>
      </c>
      <c r="AB160" s="1">
        <f t="shared" si="76"/>
        <v>0.81421169504070634</v>
      </c>
      <c r="AC160" s="1" t="str">
        <f t="shared" si="77"/>
        <v>NO</v>
      </c>
      <c r="AD160" s="1" t="str">
        <f t="shared" si="78"/>
        <v>NO</v>
      </c>
      <c r="AE160" s="1" t="str">
        <f t="shared" si="79"/>
        <v>NO</v>
      </c>
      <c r="AF160" s="1" t="str">
        <f t="shared" si="80"/>
        <v>NO</v>
      </c>
      <c r="AG160" s="1" t="str">
        <f t="shared" si="81"/>
        <v>NO</v>
      </c>
      <c r="AH160" s="1" t="str">
        <f t="shared" si="82"/>
        <v>NO</v>
      </c>
      <c r="AI160">
        <v>66.900000000000006</v>
      </c>
      <c r="AJ160">
        <v>67.8</v>
      </c>
      <c r="AK160">
        <v>66.150000000000006</v>
      </c>
      <c r="AL160">
        <v>66.75</v>
      </c>
      <c r="AM160">
        <v>1.2000000000000031</v>
      </c>
      <c r="AN160">
        <v>1.8306636155606451</v>
      </c>
      <c r="AO160" s="1">
        <f t="shared" si="83"/>
        <v>-0.2242152466367798</v>
      </c>
      <c r="AP160" s="1">
        <f t="shared" si="84"/>
        <v>0.2242152466367798</v>
      </c>
      <c r="AQ160" s="1">
        <f t="shared" si="85"/>
        <v>1.3452914798206148</v>
      </c>
      <c r="AR160" s="1">
        <f t="shared" si="86"/>
        <v>0.89887640449437345</v>
      </c>
      <c r="AS160" t="str">
        <f t="shared" si="87"/>
        <v>NO</v>
      </c>
      <c r="AT160" t="str">
        <f t="shared" si="88"/>
        <v>NO</v>
      </c>
      <c r="AU160" t="str">
        <f t="shared" si="89"/>
        <v>NO</v>
      </c>
      <c r="AV160" t="str">
        <f t="shared" si="90"/>
        <v>NO</v>
      </c>
      <c r="AW160" t="str">
        <f t="shared" si="91"/>
        <v>NO</v>
      </c>
      <c r="AX160" t="str">
        <f t="shared" si="92"/>
        <v>NO</v>
      </c>
    </row>
    <row r="161" spans="1:50" x14ac:dyDescent="0.25">
      <c r="A161" t="s">
        <v>209</v>
      </c>
      <c r="B161">
        <v>180</v>
      </c>
      <c r="C161">
        <v>184</v>
      </c>
      <c r="D161">
        <v>177.3</v>
      </c>
      <c r="E161">
        <v>178.7</v>
      </c>
      <c r="F161">
        <v>-0.70000000000001705</v>
      </c>
      <c r="G161">
        <v>-0.39018952062431272</v>
      </c>
      <c r="H161" s="1">
        <f t="shared" si="62"/>
        <v>-0.72222222222222854</v>
      </c>
      <c r="I161" s="1">
        <f t="shared" si="63"/>
        <v>0.72222222222222854</v>
      </c>
      <c r="J161" s="1">
        <f t="shared" si="64"/>
        <v>2.2222222222222223</v>
      </c>
      <c r="K161" s="1">
        <f t="shared" si="65"/>
        <v>0.78343592613317137</v>
      </c>
      <c r="L161" s="1" t="str">
        <f t="shared" si="66"/>
        <v>NO</v>
      </c>
      <c r="M161" t="str">
        <f t="shared" si="67"/>
        <v>NO</v>
      </c>
      <c r="N161" t="str">
        <f t="shared" si="68"/>
        <v>NO</v>
      </c>
      <c r="O161" s="1" t="str">
        <f t="shared" si="69"/>
        <v>NO</v>
      </c>
      <c r="P161" s="1" t="str">
        <f t="shared" si="70"/>
        <v>NO</v>
      </c>
      <c r="Q161" s="1" t="str">
        <f t="shared" si="71"/>
        <v>NO</v>
      </c>
      <c r="R161" s="1" t="str">
        <f t="shared" si="72"/>
        <v>NO</v>
      </c>
      <c r="S161">
        <v>175.7</v>
      </c>
      <c r="T161">
        <v>181.25</v>
      </c>
      <c r="U161">
        <v>175</v>
      </c>
      <c r="V161">
        <v>179.4</v>
      </c>
      <c r="W161">
        <v>4.9000000000000057</v>
      </c>
      <c r="X161">
        <v>2.808022922636106</v>
      </c>
      <c r="Y161" s="1">
        <f t="shared" si="73"/>
        <v>2.1058622652248249</v>
      </c>
      <c r="Z161" s="1">
        <f t="shared" si="74"/>
        <v>2.1058622652248249</v>
      </c>
      <c r="AA161" s="1">
        <f t="shared" si="75"/>
        <v>1.031215161649941</v>
      </c>
      <c r="AB161" s="1">
        <f t="shared" si="76"/>
        <v>0.39840637450198563</v>
      </c>
      <c r="AC161" s="1" t="str">
        <f t="shared" si="77"/>
        <v>NO</v>
      </c>
      <c r="AD161" s="1" t="str">
        <f t="shared" si="78"/>
        <v>NO</v>
      </c>
      <c r="AE161" s="1" t="str">
        <f t="shared" si="79"/>
        <v>NO</v>
      </c>
      <c r="AF161" s="1" t="str">
        <f t="shared" si="80"/>
        <v>NO</v>
      </c>
      <c r="AG161" s="1" t="str">
        <f t="shared" si="81"/>
        <v>NO</v>
      </c>
      <c r="AH161" s="1" t="str">
        <f t="shared" si="82"/>
        <v>NO</v>
      </c>
      <c r="AI161">
        <v>178</v>
      </c>
      <c r="AJ161">
        <v>179.1</v>
      </c>
      <c r="AK161">
        <v>172.8</v>
      </c>
      <c r="AL161">
        <v>174.5</v>
      </c>
      <c r="AM161">
        <v>-2.1999999999999891</v>
      </c>
      <c r="AN161">
        <v>-1.24504810413129</v>
      </c>
      <c r="AO161" s="1">
        <f t="shared" si="83"/>
        <v>-1.9662921348314606</v>
      </c>
      <c r="AP161" s="1">
        <f t="shared" si="84"/>
        <v>1.9662921348314606</v>
      </c>
      <c r="AQ161" s="1">
        <f t="shared" si="85"/>
        <v>0.61797752808988449</v>
      </c>
      <c r="AR161" s="1">
        <f t="shared" si="86"/>
        <v>0.97421203438394754</v>
      </c>
      <c r="AS161" t="str">
        <f t="shared" si="87"/>
        <v>NO</v>
      </c>
      <c r="AT161" t="str">
        <f t="shared" si="88"/>
        <v>NO</v>
      </c>
      <c r="AU161" t="str">
        <f t="shared" si="89"/>
        <v>NO</v>
      </c>
      <c r="AV161" t="str">
        <f t="shared" si="90"/>
        <v>NO</v>
      </c>
      <c r="AW161" t="str">
        <f t="shared" si="91"/>
        <v>NO</v>
      </c>
      <c r="AX161" t="str">
        <f t="shared" si="92"/>
        <v>NO</v>
      </c>
    </row>
    <row r="162" spans="1:50" x14ac:dyDescent="0.25">
      <c r="A162" t="s">
        <v>210</v>
      </c>
      <c r="B162">
        <v>1768.3</v>
      </c>
      <c r="C162">
        <v>1797</v>
      </c>
      <c r="D162">
        <v>1758</v>
      </c>
      <c r="E162">
        <v>1787.15</v>
      </c>
      <c r="F162">
        <v>25.5</v>
      </c>
      <c r="G162">
        <v>1.4475065989271421</v>
      </c>
      <c r="H162" s="1">
        <f t="shared" si="62"/>
        <v>1.0659955889837776</v>
      </c>
      <c r="I162" s="1">
        <f t="shared" si="63"/>
        <v>1.0659955889837776</v>
      </c>
      <c r="J162" s="1">
        <f t="shared" si="64"/>
        <v>0.55115686987661405</v>
      </c>
      <c r="K162" s="1">
        <f t="shared" si="65"/>
        <v>0.58248034835717666</v>
      </c>
      <c r="L162" s="1" t="str">
        <f t="shared" si="66"/>
        <v>NO</v>
      </c>
      <c r="M162" t="str">
        <f t="shared" si="67"/>
        <v>NO</v>
      </c>
      <c r="N162" t="str">
        <f t="shared" si="68"/>
        <v>NO</v>
      </c>
      <c r="O162" s="1" t="str">
        <f t="shared" si="69"/>
        <v>NO</v>
      </c>
      <c r="P162" s="1" t="str">
        <f t="shared" si="70"/>
        <v>NO</v>
      </c>
      <c r="Q162" s="1" t="str">
        <f t="shared" si="71"/>
        <v>NO</v>
      </c>
      <c r="R162" s="1" t="str">
        <f t="shared" si="72"/>
        <v>NO</v>
      </c>
      <c r="S162">
        <v>1757.8</v>
      </c>
      <c r="T162">
        <v>1802</v>
      </c>
      <c r="U162">
        <v>1749</v>
      </c>
      <c r="V162">
        <v>1761.65</v>
      </c>
      <c r="W162">
        <v>20.450000000000049</v>
      </c>
      <c r="X162">
        <v>1.1744773719274091</v>
      </c>
      <c r="Y162" s="1">
        <f t="shared" si="73"/>
        <v>0.21902377972466358</v>
      </c>
      <c r="Z162" s="1">
        <f t="shared" si="74"/>
        <v>0.21902377972466358</v>
      </c>
      <c r="AA162" s="1">
        <f t="shared" si="75"/>
        <v>2.2904663241847079</v>
      </c>
      <c r="AB162" s="1">
        <f t="shared" si="76"/>
        <v>0.50062578222778209</v>
      </c>
      <c r="AC162" s="1" t="str">
        <f t="shared" si="77"/>
        <v>NO</v>
      </c>
      <c r="AD162" s="1" t="str">
        <f t="shared" si="78"/>
        <v>NO</v>
      </c>
      <c r="AE162" s="1" t="str">
        <f t="shared" si="79"/>
        <v>NO</v>
      </c>
      <c r="AF162" s="1" t="str">
        <f t="shared" si="80"/>
        <v>NO</v>
      </c>
      <c r="AG162" s="1" t="str">
        <f t="shared" si="81"/>
        <v>NO</v>
      </c>
      <c r="AH162" s="1" t="str">
        <f t="shared" si="82"/>
        <v>NO</v>
      </c>
      <c r="AI162">
        <v>1727</v>
      </c>
      <c r="AJ162">
        <v>1748.7</v>
      </c>
      <c r="AK162">
        <v>1705.1</v>
      </c>
      <c r="AL162">
        <v>1741.2</v>
      </c>
      <c r="AM162">
        <v>17.35000000000014</v>
      </c>
      <c r="AN162">
        <v>1.0064680801693959</v>
      </c>
      <c r="AO162" s="1">
        <f t="shared" si="83"/>
        <v>0.822235089751016</v>
      </c>
      <c r="AP162" s="1">
        <f t="shared" si="84"/>
        <v>0.822235089751016</v>
      </c>
      <c r="AQ162" s="1">
        <f t="shared" si="85"/>
        <v>0.43073742246726393</v>
      </c>
      <c r="AR162" s="1">
        <f t="shared" si="86"/>
        <v>1.2680949623624835</v>
      </c>
      <c r="AS162" t="str">
        <f t="shared" si="87"/>
        <v>NO</v>
      </c>
      <c r="AT162" t="str">
        <f t="shared" si="88"/>
        <v>NO</v>
      </c>
      <c r="AU162" t="str">
        <f t="shared" si="89"/>
        <v>NO</v>
      </c>
      <c r="AV162" t="str">
        <f t="shared" si="90"/>
        <v>NO</v>
      </c>
      <c r="AW162" t="str">
        <f t="shared" si="91"/>
        <v>NO</v>
      </c>
      <c r="AX162" t="str">
        <f t="shared" si="92"/>
        <v>NO</v>
      </c>
    </row>
    <row r="163" spans="1:50" x14ac:dyDescent="0.25">
      <c r="A163" t="s">
        <v>211</v>
      </c>
      <c r="B163">
        <v>22.7</v>
      </c>
      <c r="C163">
        <v>23.25</v>
      </c>
      <c r="D163">
        <v>22.45</v>
      </c>
      <c r="E163">
        <v>23.15</v>
      </c>
      <c r="F163">
        <v>0.54999999999999716</v>
      </c>
      <c r="G163">
        <v>2.4336283185840579</v>
      </c>
      <c r="H163" s="1">
        <f t="shared" si="62"/>
        <v>1.9823788546255476</v>
      </c>
      <c r="I163" s="1">
        <f t="shared" si="63"/>
        <v>1.9823788546255476</v>
      </c>
      <c r="J163" s="1">
        <f t="shared" si="64"/>
        <v>0.43196544276458504</v>
      </c>
      <c r="K163" s="1">
        <f t="shared" si="65"/>
        <v>1.1013215859030838</v>
      </c>
      <c r="L163" s="1" t="str">
        <f t="shared" si="66"/>
        <v>NO</v>
      </c>
      <c r="M163" t="str">
        <f t="shared" si="67"/>
        <v>NO</v>
      </c>
      <c r="N163" t="str">
        <f t="shared" si="68"/>
        <v>NO</v>
      </c>
      <c r="O163" s="1" t="str">
        <f t="shared" si="69"/>
        <v>NO</v>
      </c>
      <c r="P163" s="1" t="str">
        <f t="shared" si="70"/>
        <v>NO</v>
      </c>
      <c r="Q163" s="1" t="str">
        <f t="shared" si="71"/>
        <v>NO</v>
      </c>
      <c r="R163" s="1" t="str">
        <f t="shared" si="72"/>
        <v>NO</v>
      </c>
      <c r="S163">
        <v>22.5</v>
      </c>
      <c r="T163">
        <v>22.85</v>
      </c>
      <c r="U163">
        <v>22.4</v>
      </c>
      <c r="V163">
        <v>22.6</v>
      </c>
      <c r="W163">
        <v>0.20000000000000279</v>
      </c>
      <c r="X163">
        <v>0.89285714285715567</v>
      </c>
      <c r="Y163" s="1">
        <f t="shared" si="73"/>
        <v>0.44444444444445075</v>
      </c>
      <c r="Z163" s="1">
        <f t="shared" si="74"/>
        <v>0.44444444444445075</v>
      </c>
      <c r="AA163" s="1">
        <f t="shared" si="75"/>
        <v>1.1061946902654867</v>
      </c>
      <c r="AB163" s="1">
        <f t="shared" si="76"/>
        <v>0.44444444444445075</v>
      </c>
      <c r="AC163" s="1" t="str">
        <f t="shared" si="77"/>
        <v>NO</v>
      </c>
      <c r="AD163" s="1" t="str">
        <f t="shared" si="78"/>
        <v>NO</v>
      </c>
      <c r="AE163" s="1" t="str">
        <f t="shared" si="79"/>
        <v>NO</v>
      </c>
      <c r="AF163" s="1" t="str">
        <f t="shared" si="80"/>
        <v>NO</v>
      </c>
      <c r="AG163" s="1" t="str">
        <f t="shared" si="81"/>
        <v>NO</v>
      </c>
      <c r="AH163" s="1" t="str">
        <f t="shared" si="82"/>
        <v>NO</v>
      </c>
      <c r="AI163">
        <v>22.5</v>
      </c>
      <c r="AJ163">
        <v>22.85</v>
      </c>
      <c r="AK163">
        <v>22.25</v>
      </c>
      <c r="AL163">
        <v>22.4</v>
      </c>
      <c r="AM163">
        <v>-5.0000000000000711E-2</v>
      </c>
      <c r="AN163">
        <v>-0.2227171492204931</v>
      </c>
      <c r="AO163" s="1">
        <f t="shared" si="83"/>
        <v>-0.44444444444445075</v>
      </c>
      <c r="AP163" s="1">
        <f t="shared" si="84"/>
        <v>0.44444444444445075</v>
      </c>
      <c r="AQ163" s="1">
        <f t="shared" si="85"/>
        <v>1.555555555555562</v>
      </c>
      <c r="AR163" s="1">
        <f t="shared" si="86"/>
        <v>0.66964285714285088</v>
      </c>
      <c r="AS163" t="str">
        <f t="shared" si="87"/>
        <v>NO</v>
      </c>
      <c r="AT163" t="str">
        <f t="shared" si="88"/>
        <v>NO</v>
      </c>
      <c r="AU163" t="str">
        <f t="shared" si="89"/>
        <v>NO</v>
      </c>
      <c r="AV163" t="str">
        <f t="shared" si="90"/>
        <v>NO</v>
      </c>
      <c r="AW163" t="str">
        <f t="shared" si="91"/>
        <v>NO</v>
      </c>
      <c r="AX163" t="str">
        <f t="shared" si="92"/>
        <v>NO</v>
      </c>
    </row>
    <row r="164" spans="1:50" x14ac:dyDescent="0.25">
      <c r="A164" t="s">
        <v>212</v>
      </c>
      <c r="B164">
        <v>32.700000000000003</v>
      </c>
      <c r="C164">
        <v>33.4</v>
      </c>
      <c r="D164">
        <v>32.700000000000003</v>
      </c>
      <c r="E164">
        <v>33.1</v>
      </c>
      <c r="F164">
        <v>-4.9999999999997158E-2</v>
      </c>
      <c r="G164">
        <v>-0.15082956259425989</v>
      </c>
      <c r="H164" s="1">
        <f t="shared" si="62"/>
        <v>1.2232415902140628</v>
      </c>
      <c r="I164" s="1">
        <f t="shared" si="63"/>
        <v>1.2232415902140628</v>
      </c>
      <c r="J164" s="1">
        <f t="shared" si="64"/>
        <v>0.90634441087612438</v>
      </c>
      <c r="K164" s="1">
        <f t="shared" si="65"/>
        <v>0</v>
      </c>
      <c r="L164" s="1" t="str">
        <f t="shared" si="66"/>
        <v>NO</v>
      </c>
      <c r="M164" t="str">
        <f t="shared" si="67"/>
        <v>NO</v>
      </c>
      <c r="N164" t="str">
        <f t="shared" si="68"/>
        <v>NO</v>
      </c>
      <c r="O164" s="1" t="str">
        <f t="shared" si="69"/>
        <v>NO</v>
      </c>
      <c r="P164" s="1" t="str">
        <f t="shared" si="70"/>
        <v>NO</v>
      </c>
      <c r="Q164" s="1" t="str">
        <f t="shared" si="71"/>
        <v>NO</v>
      </c>
      <c r="R164" s="1" t="str">
        <f t="shared" si="72"/>
        <v>NO</v>
      </c>
      <c r="S164">
        <v>32.65</v>
      </c>
      <c r="T164">
        <v>33.6</v>
      </c>
      <c r="U164">
        <v>32.5</v>
      </c>
      <c r="V164">
        <v>33.15</v>
      </c>
      <c r="W164">
        <v>0.5</v>
      </c>
      <c r="X164">
        <v>1.5313935681470141</v>
      </c>
      <c r="Y164" s="1">
        <f t="shared" si="73"/>
        <v>1.5313935681470139</v>
      </c>
      <c r="Z164" s="1">
        <f t="shared" si="74"/>
        <v>1.5313935681470139</v>
      </c>
      <c r="AA164" s="1">
        <f t="shared" si="75"/>
        <v>1.357466063348425</v>
      </c>
      <c r="AB164" s="1">
        <f t="shared" si="76"/>
        <v>0.45941807044409982</v>
      </c>
      <c r="AC164" s="1" t="str">
        <f t="shared" si="77"/>
        <v>NO</v>
      </c>
      <c r="AD164" s="1" t="str">
        <f t="shared" si="78"/>
        <v>NO</v>
      </c>
      <c r="AE164" s="1" t="str">
        <f t="shared" si="79"/>
        <v>NO</v>
      </c>
      <c r="AF164" s="1" t="str">
        <f t="shared" si="80"/>
        <v>NO</v>
      </c>
      <c r="AG164" s="1" t="str">
        <f t="shared" si="81"/>
        <v>NO</v>
      </c>
      <c r="AH164" s="1" t="str">
        <f t="shared" si="82"/>
        <v>NO</v>
      </c>
      <c r="AI164">
        <v>31.05</v>
      </c>
      <c r="AJ164">
        <v>33.200000000000003</v>
      </c>
      <c r="AK164">
        <v>31.05</v>
      </c>
      <c r="AL164">
        <v>32.65</v>
      </c>
      <c r="AM164">
        <v>1.5999999999999981</v>
      </c>
      <c r="AN164">
        <v>5.152979066022537</v>
      </c>
      <c r="AO164" s="1">
        <f t="shared" si="83"/>
        <v>5.152979066022537</v>
      </c>
      <c r="AP164" s="1">
        <f t="shared" si="84"/>
        <v>5.152979066022537</v>
      </c>
      <c r="AQ164" s="1">
        <f t="shared" si="85"/>
        <v>1.6845329249617285</v>
      </c>
      <c r="AR164" s="1">
        <f t="shared" si="86"/>
        <v>0</v>
      </c>
      <c r="AS164" t="str">
        <f t="shared" si="87"/>
        <v>NO</v>
      </c>
      <c r="AT164" t="str">
        <f t="shared" si="88"/>
        <v>NO</v>
      </c>
      <c r="AU164" t="str">
        <f t="shared" si="89"/>
        <v>NO</v>
      </c>
      <c r="AV164" t="str">
        <f t="shared" si="90"/>
        <v>NO</v>
      </c>
      <c r="AW164" t="str">
        <f t="shared" si="91"/>
        <v>NO</v>
      </c>
      <c r="AX164" t="str">
        <f t="shared" si="92"/>
        <v>NO</v>
      </c>
    </row>
    <row r="165" spans="1:50" x14ac:dyDescent="0.25">
      <c r="A165" t="s">
        <v>213</v>
      </c>
      <c r="B165">
        <v>523</v>
      </c>
      <c r="C165">
        <v>528</v>
      </c>
      <c r="D165">
        <v>521</v>
      </c>
      <c r="E165">
        <v>524.5</v>
      </c>
      <c r="F165">
        <v>1.100000000000023</v>
      </c>
      <c r="G165">
        <v>0.21016431027894969</v>
      </c>
      <c r="H165" s="1">
        <f t="shared" si="62"/>
        <v>0.28680688336520077</v>
      </c>
      <c r="I165" s="1">
        <f t="shared" si="63"/>
        <v>0.28680688336520077</v>
      </c>
      <c r="J165" s="1">
        <f t="shared" si="64"/>
        <v>0.66730219256434697</v>
      </c>
      <c r="K165" s="1">
        <f t="shared" si="65"/>
        <v>0.38240917782026768</v>
      </c>
      <c r="L165" s="1" t="str">
        <f t="shared" si="66"/>
        <v>NO</v>
      </c>
      <c r="M165" t="str">
        <f t="shared" si="67"/>
        <v>NO</v>
      </c>
      <c r="N165" t="str">
        <f t="shared" si="68"/>
        <v>NO</v>
      </c>
      <c r="O165" s="1" t="str">
        <f t="shared" si="69"/>
        <v>NO</v>
      </c>
      <c r="P165" s="1" t="str">
        <f t="shared" si="70"/>
        <v>NO</v>
      </c>
      <c r="Q165" s="1" t="str">
        <f t="shared" si="71"/>
        <v>NO</v>
      </c>
      <c r="R165" s="1" t="str">
        <f t="shared" si="72"/>
        <v>NO</v>
      </c>
      <c r="S165">
        <v>530</v>
      </c>
      <c r="T165">
        <v>546.9</v>
      </c>
      <c r="U165">
        <v>520.20000000000005</v>
      </c>
      <c r="V165">
        <v>523.4</v>
      </c>
      <c r="W165">
        <v>-5</v>
      </c>
      <c r="X165">
        <v>-0.94625283875851629</v>
      </c>
      <c r="Y165" s="1">
        <f t="shared" si="73"/>
        <v>-1.2452830188679289</v>
      </c>
      <c r="Z165" s="1">
        <f t="shared" si="74"/>
        <v>1.2452830188679289</v>
      </c>
      <c r="AA165" s="1">
        <f t="shared" si="75"/>
        <v>3.1886792452830144</v>
      </c>
      <c r="AB165" s="1">
        <f t="shared" si="76"/>
        <v>0.61138708444782808</v>
      </c>
      <c r="AC165" s="1" t="str">
        <f t="shared" si="77"/>
        <v>NO</v>
      </c>
      <c r="AD165" s="1" t="str">
        <f t="shared" si="78"/>
        <v>NO</v>
      </c>
      <c r="AE165" s="1" t="str">
        <f t="shared" si="79"/>
        <v>NO</v>
      </c>
      <c r="AF165" s="1" t="str">
        <f t="shared" si="80"/>
        <v>NO</v>
      </c>
      <c r="AG165" s="1" t="str">
        <f t="shared" si="81"/>
        <v>NO</v>
      </c>
      <c r="AH165" s="1" t="str">
        <f t="shared" si="82"/>
        <v>NO</v>
      </c>
      <c r="AI165">
        <v>521.20000000000005</v>
      </c>
      <c r="AJ165">
        <v>534.04999999999995</v>
      </c>
      <c r="AK165">
        <v>521.20000000000005</v>
      </c>
      <c r="AL165">
        <v>528.4</v>
      </c>
      <c r="AM165">
        <v>7.5</v>
      </c>
      <c r="AN165">
        <v>1.439815703589941</v>
      </c>
      <c r="AO165" s="1">
        <f t="shared" si="83"/>
        <v>1.3814274750575462</v>
      </c>
      <c r="AP165" s="1">
        <f t="shared" si="84"/>
        <v>1.3814274750575462</v>
      </c>
      <c r="AQ165" s="1">
        <f t="shared" si="85"/>
        <v>1.069265707797119</v>
      </c>
      <c r="AR165" s="1">
        <f t="shared" si="86"/>
        <v>0</v>
      </c>
      <c r="AS165" t="str">
        <f t="shared" si="87"/>
        <v>NO</v>
      </c>
      <c r="AT165" t="str">
        <f t="shared" si="88"/>
        <v>NO</v>
      </c>
      <c r="AU165" t="str">
        <f t="shared" si="89"/>
        <v>NO</v>
      </c>
      <c r="AV165" t="str">
        <f t="shared" si="90"/>
        <v>NO</v>
      </c>
      <c r="AW165" t="str">
        <f t="shared" si="91"/>
        <v>NO</v>
      </c>
      <c r="AX165" t="str">
        <f t="shared" si="92"/>
        <v>NO</v>
      </c>
    </row>
    <row r="166" spans="1:50" x14ac:dyDescent="0.25">
      <c r="A166" t="s">
        <v>214</v>
      </c>
      <c r="B166">
        <v>333.05</v>
      </c>
      <c r="C166">
        <v>339.25</v>
      </c>
      <c r="D166">
        <v>330.2</v>
      </c>
      <c r="E166">
        <v>332.3</v>
      </c>
      <c r="F166">
        <v>-4.5500000000000114</v>
      </c>
      <c r="G166">
        <v>-1.3507495918064449</v>
      </c>
      <c r="H166" s="1">
        <f t="shared" si="62"/>
        <v>-0.22519141270079565</v>
      </c>
      <c r="I166" s="1">
        <f t="shared" si="63"/>
        <v>0.22519141270079565</v>
      </c>
      <c r="J166" s="1">
        <f t="shared" si="64"/>
        <v>1.8615823449932407</v>
      </c>
      <c r="K166" s="1">
        <f t="shared" si="65"/>
        <v>0.63195907312669952</v>
      </c>
      <c r="L166" s="1" t="str">
        <f t="shared" si="66"/>
        <v>NO</v>
      </c>
      <c r="M166" t="str">
        <f t="shared" si="67"/>
        <v>NO</v>
      </c>
      <c r="N166" t="str">
        <f t="shared" si="68"/>
        <v>NO</v>
      </c>
      <c r="O166" s="1" t="str">
        <f t="shared" si="69"/>
        <v>NO</v>
      </c>
      <c r="P166" s="1" t="str">
        <f t="shared" si="70"/>
        <v>NO</v>
      </c>
      <c r="Q166" s="1" t="str">
        <f t="shared" si="71"/>
        <v>NO</v>
      </c>
      <c r="R166" s="1" t="str">
        <f t="shared" si="72"/>
        <v>NO</v>
      </c>
      <c r="S166">
        <v>339.55</v>
      </c>
      <c r="T166">
        <v>343.5</v>
      </c>
      <c r="U166">
        <v>334.55</v>
      </c>
      <c r="V166">
        <v>336.85</v>
      </c>
      <c r="W166">
        <v>-1.549999999999955</v>
      </c>
      <c r="X166">
        <v>-0.45803782505908819</v>
      </c>
      <c r="Y166" s="1">
        <f t="shared" si="73"/>
        <v>-0.79517007804446727</v>
      </c>
      <c r="Z166" s="1">
        <f t="shared" si="74"/>
        <v>0.79517007804446727</v>
      </c>
      <c r="AA166" s="1">
        <f t="shared" si="75"/>
        <v>1.1633043734354258</v>
      </c>
      <c r="AB166" s="1">
        <f t="shared" si="76"/>
        <v>0.68279649695710587</v>
      </c>
      <c r="AC166" s="1" t="str">
        <f t="shared" si="77"/>
        <v>NO</v>
      </c>
      <c r="AD166" s="1" t="str">
        <f t="shared" si="78"/>
        <v>NO</v>
      </c>
      <c r="AE166" s="1" t="str">
        <f t="shared" si="79"/>
        <v>NO</v>
      </c>
      <c r="AF166" s="1" t="str">
        <f t="shared" si="80"/>
        <v>NO</v>
      </c>
      <c r="AG166" s="1" t="str">
        <f t="shared" si="81"/>
        <v>NO</v>
      </c>
      <c r="AH166" s="1" t="str">
        <f t="shared" si="82"/>
        <v>NO</v>
      </c>
      <c r="AI166">
        <v>348.35</v>
      </c>
      <c r="AJ166">
        <v>354.9</v>
      </c>
      <c r="AK166">
        <v>332</v>
      </c>
      <c r="AL166">
        <v>338.4</v>
      </c>
      <c r="AM166">
        <v>-9.9500000000000455</v>
      </c>
      <c r="AN166">
        <v>-2.856322663987382</v>
      </c>
      <c r="AO166" s="1">
        <f t="shared" si="83"/>
        <v>-2.856322663987382</v>
      </c>
      <c r="AP166" s="1">
        <f t="shared" si="84"/>
        <v>2.856322663987382</v>
      </c>
      <c r="AQ166" s="1">
        <f t="shared" si="85"/>
        <v>1.8802928089564959</v>
      </c>
      <c r="AR166" s="1">
        <f t="shared" si="86"/>
        <v>1.8912529550827357</v>
      </c>
      <c r="AS166" t="str">
        <f t="shared" si="87"/>
        <v>NO</v>
      </c>
      <c r="AT166" t="str">
        <f t="shared" si="88"/>
        <v>NO</v>
      </c>
      <c r="AU166" t="str">
        <f t="shared" si="89"/>
        <v>NO</v>
      </c>
      <c r="AV166" t="str">
        <f t="shared" si="90"/>
        <v>NO</v>
      </c>
      <c r="AW166" t="str">
        <f t="shared" si="91"/>
        <v>NO</v>
      </c>
      <c r="AX166" t="str">
        <f t="shared" si="92"/>
        <v>NO</v>
      </c>
    </row>
    <row r="167" spans="1:50" x14ac:dyDescent="0.25">
      <c r="A167" t="s">
        <v>215</v>
      </c>
      <c r="B167">
        <v>31.6</v>
      </c>
      <c r="C167">
        <v>31.8</v>
      </c>
      <c r="D167">
        <v>31.2</v>
      </c>
      <c r="E167">
        <v>31.45</v>
      </c>
      <c r="F167">
        <v>9.9999999999997868E-2</v>
      </c>
      <c r="G167">
        <v>0.31897926634768059</v>
      </c>
      <c r="H167" s="1">
        <f t="shared" si="62"/>
        <v>-0.47468354430380416</v>
      </c>
      <c r="I167" s="1">
        <f t="shared" si="63"/>
        <v>0.47468354430380416</v>
      </c>
      <c r="J167" s="1">
        <f t="shared" si="64"/>
        <v>0.632911392405061</v>
      </c>
      <c r="K167" s="1">
        <f t="shared" si="65"/>
        <v>0.79491255961844187</v>
      </c>
      <c r="L167" s="1" t="str">
        <f t="shared" si="66"/>
        <v>NO</v>
      </c>
      <c r="M167" t="str">
        <f t="shared" si="67"/>
        <v>NO</v>
      </c>
      <c r="N167" t="str">
        <f t="shared" si="68"/>
        <v>NO</v>
      </c>
      <c r="O167" s="1" t="str">
        <f t="shared" si="69"/>
        <v>NO</v>
      </c>
      <c r="P167" s="1" t="str">
        <f t="shared" si="70"/>
        <v>NO</v>
      </c>
      <c r="Q167" s="1" t="str">
        <f t="shared" si="71"/>
        <v>NO</v>
      </c>
      <c r="R167" s="1" t="str">
        <f t="shared" si="72"/>
        <v>NO</v>
      </c>
      <c r="S167">
        <v>31.7</v>
      </c>
      <c r="T167">
        <v>31.7</v>
      </c>
      <c r="U167">
        <v>31.05</v>
      </c>
      <c r="V167">
        <v>31.35</v>
      </c>
      <c r="W167">
        <v>0.65000000000000213</v>
      </c>
      <c r="X167">
        <v>2.1172638436482152</v>
      </c>
      <c r="Y167" s="1">
        <f t="shared" si="73"/>
        <v>-1.1041009463722331</v>
      </c>
      <c r="Z167" s="1">
        <f t="shared" si="74"/>
        <v>1.1041009463722331</v>
      </c>
      <c r="AA167" s="1">
        <f t="shared" si="75"/>
        <v>0</v>
      </c>
      <c r="AB167" s="1">
        <f t="shared" si="76"/>
        <v>0.95693779904306442</v>
      </c>
      <c r="AC167" s="1" t="str">
        <f t="shared" si="77"/>
        <v>NO</v>
      </c>
      <c r="AD167" s="1" t="str">
        <f t="shared" si="78"/>
        <v>NO</v>
      </c>
      <c r="AE167" s="1" t="str">
        <f t="shared" si="79"/>
        <v>NO</v>
      </c>
      <c r="AF167" s="1" t="str">
        <f t="shared" si="80"/>
        <v>NO</v>
      </c>
      <c r="AG167" s="1" t="str">
        <f t="shared" si="81"/>
        <v>NO</v>
      </c>
      <c r="AH167" s="1" t="str">
        <f t="shared" si="82"/>
        <v>NO</v>
      </c>
      <c r="AI167">
        <v>31.25</v>
      </c>
      <c r="AJ167">
        <v>31.3</v>
      </c>
      <c r="AK167">
        <v>30.1</v>
      </c>
      <c r="AL167">
        <v>30.7</v>
      </c>
      <c r="AM167">
        <v>-0.30000000000000071</v>
      </c>
      <c r="AN167">
        <v>-0.96774193548387322</v>
      </c>
      <c r="AO167" s="1">
        <f t="shared" si="83"/>
        <v>-1.7600000000000022</v>
      </c>
      <c r="AP167" s="1">
        <f t="shared" si="84"/>
        <v>1.7600000000000022</v>
      </c>
      <c r="AQ167" s="1">
        <f t="shared" si="85"/>
        <v>0.16000000000000228</v>
      </c>
      <c r="AR167" s="1">
        <f t="shared" si="86"/>
        <v>1.9543973941368011</v>
      </c>
      <c r="AS167" t="str">
        <f t="shared" si="87"/>
        <v>NO</v>
      </c>
      <c r="AT167" t="str">
        <f t="shared" si="88"/>
        <v>NO</v>
      </c>
      <c r="AU167" t="str">
        <f t="shared" si="89"/>
        <v>NO</v>
      </c>
      <c r="AV167" t="str">
        <f t="shared" si="90"/>
        <v>NO</v>
      </c>
      <c r="AW167" t="str">
        <f t="shared" si="91"/>
        <v>NO</v>
      </c>
      <c r="AX167" t="str">
        <f t="shared" si="92"/>
        <v>NO</v>
      </c>
    </row>
    <row r="168" spans="1:50" x14ac:dyDescent="0.25">
      <c r="A168" t="s">
        <v>216</v>
      </c>
      <c r="B168">
        <v>52.8</v>
      </c>
      <c r="C168">
        <v>53.7</v>
      </c>
      <c r="D168">
        <v>52.2</v>
      </c>
      <c r="E168">
        <v>52.6</v>
      </c>
      <c r="F168">
        <v>0.30000000000000432</v>
      </c>
      <c r="G168">
        <v>0.57361376673040976</v>
      </c>
      <c r="H168" s="1">
        <f t="shared" si="62"/>
        <v>-0.37878787878787074</v>
      </c>
      <c r="I168" s="1">
        <f t="shared" si="63"/>
        <v>0.37878787878787074</v>
      </c>
      <c r="J168" s="1">
        <f t="shared" si="64"/>
        <v>1.7045454545454655</v>
      </c>
      <c r="K168" s="1">
        <f t="shared" si="65"/>
        <v>0.76045627376425584</v>
      </c>
      <c r="L168" s="1" t="str">
        <f t="shared" si="66"/>
        <v>NO</v>
      </c>
      <c r="M168" t="str">
        <f t="shared" si="67"/>
        <v>NO</v>
      </c>
      <c r="N168" t="str">
        <f t="shared" si="68"/>
        <v>NO</v>
      </c>
      <c r="O168" s="1" t="str">
        <f t="shared" si="69"/>
        <v>NO</v>
      </c>
      <c r="P168" s="1" t="str">
        <f t="shared" si="70"/>
        <v>NO</v>
      </c>
      <c r="Q168" s="1" t="str">
        <f t="shared" si="71"/>
        <v>NO</v>
      </c>
      <c r="R168" s="1" t="str">
        <f t="shared" si="72"/>
        <v>NO</v>
      </c>
      <c r="S168">
        <v>53.25</v>
      </c>
      <c r="T168">
        <v>53.85</v>
      </c>
      <c r="U168">
        <v>52</v>
      </c>
      <c r="V168">
        <v>52.3</v>
      </c>
      <c r="W168">
        <v>-0.95000000000000284</v>
      </c>
      <c r="X168">
        <v>-1.784037558685452</v>
      </c>
      <c r="Y168" s="1">
        <f t="shared" si="73"/>
        <v>-1.7840375586854516</v>
      </c>
      <c r="Z168" s="1">
        <f t="shared" si="74"/>
        <v>1.7840375586854516</v>
      </c>
      <c r="AA168" s="1">
        <f t="shared" si="75"/>
        <v>1.1267605633802844</v>
      </c>
      <c r="AB168" s="1">
        <f t="shared" si="76"/>
        <v>0.5736137667303961</v>
      </c>
      <c r="AC168" s="1" t="str">
        <f t="shared" si="77"/>
        <v>NO</v>
      </c>
      <c r="AD168" s="1" t="str">
        <f t="shared" si="78"/>
        <v>NO</v>
      </c>
      <c r="AE168" s="1" t="str">
        <f t="shared" si="79"/>
        <v>NO</v>
      </c>
      <c r="AF168" s="1" t="str">
        <f t="shared" si="80"/>
        <v>NO</v>
      </c>
      <c r="AG168" s="1" t="str">
        <f t="shared" si="81"/>
        <v>NO</v>
      </c>
      <c r="AH168" s="1" t="str">
        <f t="shared" si="82"/>
        <v>NO</v>
      </c>
      <c r="AI168">
        <v>53.1</v>
      </c>
      <c r="AJ168">
        <v>54.4</v>
      </c>
      <c r="AK168">
        <v>52.3</v>
      </c>
      <c r="AL168">
        <v>53.25</v>
      </c>
      <c r="AM168">
        <v>0.29999999999999721</v>
      </c>
      <c r="AN168">
        <v>0.56657223796033451</v>
      </c>
      <c r="AO168" s="1">
        <f t="shared" si="83"/>
        <v>0.28248587570621198</v>
      </c>
      <c r="AP168" s="1">
        <f t="shared" si="84"/>
        <v>0.28248587570621198</v>
      </c>
      <c r="AQ168" s="1">
        <f t="shared" si="85"/>
        <v>2.1596244131455373</v>
      </c>
      <c r="AR168" s="1">
        <f t="shared" si="86"/>
        <v>1.5065913370998196</v>
      </c>
      <c r="AS168" t="str">
        <f t="shared" si="87"/>
        <v>NO</v>
      </c>
      <c r="AT168" t="str">
        <f t="shared" si="88"/>
        <v>NO</v>
      </c>
      <c r="AU168" t="str">
        <f t="shared" si="89"/>
        <v>NO</v>
      </c>
      <c r="AV168" t="str">
        <f t="shared" si="90"/>
        <v>NO</v>
      </c>
      <c r="AW168" t="str">
        <f t="shared" si="91"/>
        <v>NO</v>
      </c>
      <c r="AX168" t="str">
        <f t="shared" si="92"/>
        <v>NO</v>
      </c>
    </row>
    <row r="169" spans="1:50" x14ac:dyDescent="0.25">
      <c r="A169" t="s">
        <v>217</v>
      </c>
      <c r="B169">
        <v>2036</v>
      </c>
      <c r="C169">
        <v>2067.8000000000002</v>
      </c>
      <c r="D169">
        <v>2021</v>
      </c>
      <c r="E169">
        <v>2039.3</v>
      </c>
      <c r="F169">
        <v>3.3499999999999091</v>
      </c>
      <c r="G169">
        <v>0.164542351236519</v>
      </c>
      <c r="H169" s="1">
        <f t="shared" si="62"/>
        <v>0.16208251473477181</v>
      </c>
      <c r="I169" s="1">
        <f t="shared" si="63"/>
        <v>0.16208251473477181</v>
      </c>
      <c r="J169" s="1">
        <f t="shared" si="64"/>
        <v>1.3975383710096714</v>
      </c>
      <c r="K169" s="1">
        <f t="shared" si="65"/>
        <v>0.73673870333988212</v>
      </c>
      <c r="L169" s="1" t="str">
        <f t="shared" si="66"/>
        <v>NO</v>
      </c>
      <c r="M169" t="str">
        <f t="shared" si="67"/>
        <v>NO</v>
      </c>
      <c r="N169" t="str">
        <f t="shared" si="68"/>
        <v>NO</v>
      </c>
      <c r="O169" s="1" t="str">
        <f t="shared" si="69"/>
        <v>NO</v>
      </c>
      <c r="P169" s="1" t="str">
        <f t="shared" si="70"/>
        <v>NO</v>
      </c>
      <c r="Q169" s="1" t="str">
        <f t="shared" si="71"/>
        <v>NO</v>
      </c>
      <c r="R169" s="1" t="str">
        <f t="shared" si="72"/>
        <v>NO</v>
      </c>
      <c r="S169">
        <v>2088.6</v>
      </c>
      <c r="T169">
        <v>2093.8000000000002</v>
      </c>
      <c r="U169">
        <v>2026</v>
      </c>
      <c r="V169">
        <v>2035.95</v>
      </c>
      <c r="W169">
        <v>-14.249999999999771</v>
      </c>
      <c r="X169">
        <v>-0.69505414105939778</v>
      </c>
      <c r="Y169" s="1">
        <f t="shared" si="73"/>
        <v>-2.520827348463079</v>
      </c>
      <c r="Z169" s="1">
        <f t="shared" si="74"/>
        <v>2.520827348463079</v>
      </c>
      <c r="AA169" s="1">
        <f t="shared" si="75"/>
        <v>0.24897060231735485</v>
      </c>
      <c r="AB169" s="1">
        <f t="shared" si="76"/>
        <v>0.48871534173236303</v>
      </c>
      <c r="AC169" s="1" t="str">
        <f t="shared" si="77"/>
        <v>NO</v>
      </c>
      <c r="AD169" s="1" t="str">
        <f t="shared" si="78"/>
        <v>NO</v>
      </c>
      <c r="AE169" s="1" t="str">
        <f t="shared" si="79"/>
        <v>NO</v>
      </c>
      <c r="AF169" s="1" t="str">
        <f t="shared" si="80"/>
        <v>NO</v>
      </c>
      <c r="AG169" s="1" t="str">
        <f t="shared" si="81"/>
        <v>NO</v>
      </c>
      <c r="AH169" s="1" t="str">
        <f t="shared" si="82"/>
        <v>NO</v>
      </c>
      <c r="AI169">
        <v>2040</v>
      </c>
      <c r="AJ169">
        <v>2080</v>
      </c>
      <c r="AK169">
        <v>2022.25</v>
      </c>
      <c r="AL169">
        <v>2050.1999999999998</v>
      </c>
      <c r="AM169">
        <v>49.499999999999773</v>
      </c>
      <c r="AN169">
        <v>2.4741340530814102</v>
      </c>
      <c r="AO169" s="1">
        <f t="shared" si="83"/>
        <v>0.49999999999999106</v>
      </c>
      <c r="AP169" s="1">
        <f t="shared" si="84"/>
        <v>0.49999999999999106</v>
      </c>
      <c r="AQ169" s="1">
        <f t="shared" si="85"/>
        <v>1.4535167300751237</v>
      </c>
      <c r="AR169" s="1">
        <f t="shared" si="86"/>
        <v>0.87009803921568629</v>
      </c>
      <c r="AS169" t="str">
        <f t="shared" si="87"/>
        <v>NO</v>
      </c>
      <c r="AT169" t="str">
        <f t="shared" si="88"/>
        <v>NO</v>
      </c>
      <c r="AU169" t="str">
        <f t="shared" si="89"/>
        <v>NO</v>
      </c>
      <c r="AV169" t="str">
        <f t="shared" si="90"/>
        <v>NO</v>
      </c>
      <c r="AW169" t="str">
        <f t="shared" si="91"/>
        <v>NO</v>
      </c>
      <c r="AX169" t="str">
        <f t="shared" si="92"/>
        <v>NO</v>
      </c>
    </row>
    <row r="170" spans="1:50" x14ac:dyDescent="0.25">
      <c r="A170" t="s">
        <v>218</v>
      </c>
      <c r="B170">
        <v>1317.2</v>
      </c>
      <c r="C170">
        <v>1317.2</v>
      </c>
      <c r="D170">
        <v>1308</v>
      </c>
      <c r="E170">
        <v>1310.2</v>
      </c>
      <c r="F170">
        <v>-0.39999999999986358</v>
      </c>
      <c r="G170">
        <v>-3.0520372348532249E-2</v>
      </c>
      <c r="H170" s="1">
        <f t="shared" si="62"/>
        <v>-0.53143030671120561</v>
      </c>
      <c r="I170" s="1">
        <f t="shared" si="63"/>
        <v>0.53143030671120561</v>
      </c>
      <c r="J170" s="1">
        <f t="shared" si="64"/>
        <v>0</v>
      </c>
      <c r="K170" s="1">
        <f t="shared" si="65"/>
        <v>0.16791329568005231</v>
      </c>
      <c r="L170" s="1" t="str">
        <f t="shared" si="66"/>
        <v>NO</v>
      </c>
      <c r="M170" t="str">
        <f t="shared" si="67"/>
        <v>NO</v>
      </c>
      <c r="N170" t="str">
        <f t="shared" si="68"/>
        <v>NO</v>
      </c>
      <c r="O170" s="1" t="str">
        <f t="shared" si="69"/>
        <v>NO</v>
      </c>
      <c r="P170" s="1" t="str">
        <f t="shared" si="70"/>
        <v>NO</v>
      </c>
      <c r="Q170" s="1" t="str">
        <f t="shared" si="71"/>
        <v>NO</v>
      </c>
      <c r="R170" s="1" t="str">
        <f t="shared" si="72"/>
        <v>NO</v>
      </c>
      <c r="S170">
        <v>1317.35</v>
      </c>
      <c r="T170">
        <v>1330.15</v>
      </c>
      <c r="U170">
        <v>1309.25</v>
      </c>
      <c r="V170">
        <v>1310.5999999999999</v>
      </c>
      <c r="W170">
        <v>-0.15000000000009089</v>
      </c>
      <c r="X170">
        <v>-1.1443829868402901E-2</v>
      </c>
      <c r="Y170" s="1">
        <f t="shared" si="73"/>
        <v>-0.51239230272896352</v>
      </c>
      <c r="Z170" s="1">
        <f t="shared" si="74"/>
        <v>0.51239230272896352</v>
      </c>
      <c r="AA170" s="1">
        <f t="shared" si="75"/>
        <v>0.97164762591567788</v>
      </c>
      <c r="AB170" s="1">
        <f t="shared" si="76"/>
        <v>0.10300625667632453</v>
      </c>
      <c r="AC170" s="1" t="str">
        <f t="shared" si="77"/>
        <v>NO</v>
      </c>
      <c r="AD170" s="1" t="str">
        <f t="shared" si="78"/>
        <v>NO</v>
      </c>
      <c r="AE170" s="1" t="str">
        <f t="shared" si="79"/>
        <v>NO</v>
      </c>
      <c r="AF170" s="1" t="str">
        <f t="shared" si="80"/>
        <v>NO</v>
      </c>
      <c r="AG170" s="1" t="str">
        <f t="shared" si="81"/>
        <v>NO</v>
      </c>
      <c r="AH170" s="1" t="str">
        <f t="shared" si="82"/>
        <v>NO</v>
      </c>
      <c r="AI170">
        <v>1303</v>
      </c>
      <c r="AJ170">
        <v>1325.65</v>
      </c>
      <c r="AK170">
        <v>1303</v>
      </c>
      <c r="AL170">
        <v>1310.75</v>
      </c>
      <c r="AM170">
        <v>0.84999999999990905</v>
      </c>
      <c r="AN170">
        <v>6.4890449652638293E-2</v>
      </c>
      <c r="AO170" s="1">
        <f t="shared" si="83"/>
        <v>0.59478127398311598</v>
      </c>
      <c r="AP170" s="1">
        <f t="shared" si="84"/>
        <v>0.59478127398311598</v>
      </c>
      <c r="AQ170" s="1">
        <f t="shared" si="85"/>
        <v>1.1367537669273386</v>
      </c>
      <c r="AR170" s="1">
        <f t="shared" si="86"/>
        <v>0</v>
      </c>
      <c r="AS170" t="str">
        <f t="shared" si="87"/>
        <v>NO</v>
      </c>
      <c r="AT170" t="str">
        <f t="shared" si="88"/>
        <v>NO</v>
      </c>
      <c r="AU170" t="str">
        <f t="shared" si="89"/>
        <v>NO</v>
      </c>
      <c r="AV170" t="str">
        <f t="shared" si="90"/>
        <v>NO</v>
      </c>
      <c r="AW170" t="str">
        <f t="shared" si="91"/>
        <v>NO</v>
      </c>
      <c r="AX170" t="str">
        <f t="shared" si="92"/>
        <v>NO</v>
      </c>
    </row>
    <row r="171" spans="1:50" x14ac:dyDescent="0.25">
      <c r="A171" t="s">
        <v>219</v>
      </c>
      <c r="B171">
        <v>66.900000000000006</v>
      </c>
      <c r="C171">
        <v>67</v>
      </c>
      <c r="D171">
        <v>65.8</v>
      </c>
      <c r="E171">
        <v>66.8</v>
      </c>
      <c r="F171">
        <v>4.9999999999997158E-2</v>
      </c>
      <c r="G171">
        <v>7.4906367041194244E-2</v>
      </c>
      <c r="H171" s="1">
        <f t="shared" si="62"/>
        <v>-0.14947683109119361</v>
      </c>
      <c r="I171" s="1">
        <f t="shared" si="63"/>
        <v>0.14947683109119361</v>
      </c>
      <c r="J171" s="1">
        <f t="shared" si="64"/>
        <v>0.14947683109117235</v>
      </c>
      <c r="K171" s="1">
        <f t="shared" si="65"/>
        <v>1.4970059880239521</v>
      </c>
      <c r="L171" s="1" t="str">
        <f t="shared" si="66"/>
        <v>NO</v>
      </c>
      <c r="M171" t="str">
        <f t="shared" si="67"/>
        <v>NO</v>
      </c>
      <c r="N171" t="str">
        <f t="shared" si="68"/>
        <v>NO</v>
      </c>
      <c r="O171" s="1" t="str">
        <f t="shared" si="69"/>
        <v>NO</v>
      </c>
      <c r="P171" s="1" t="str">
        <f t="shared" si="70"/>
        <v>NO</v>
      </c>
      <c r="Q171" s="1" t="str">
        <f t="shared" si="71"/>
        <v>NO</v>
      </c>
      <c r="R171" s="1" t="str">
        <f t="shared" si="72"/>
        <v>NO</v>
      </c>
      <c r="S171">
        <v>65.8</v>
      </c>
      <c r="T171">
        <v>68.150000000000006</v>
      </c>
      <c r="U171">
        <v>65.400000000000006</v>
      </c>
      <c r="V171">
        <v>66.75</v>
      </c>
      <c r="W171">
        <v>1.7999999999999969</v>
      </c>
      <c r="X171">
        <v>2.771362586605076</v>
      </c>
      <c r="Y171" s="1">
        <f t="shared" si="73"/>
        <v>1.4437689969604908</v>
      </c>
      <c r="Z171" s="1">
        <f t="shared" si="74"/>
        <v>1.4437689969604908</v>
      </c>
      <c r="AA171" s="1">
        <f t="shared" si="75"/>
        <v>2.0973782771535667</v>
      </c>
      <c r="AB171" s="1">
        <f t="shared" si="76"/>
        <v>0.60790273556229713</v>
      </c>
      <c r="AC171" s="1" t="str">
        <f t="shared" si="77"/>
        <v>NO</v>
      </c>
      <c r="AD171" s="1" t="str">
        <f t="shared" si="78"/>
        <v>NO</v>
      </c>
      <c r="AE171" s="1" t="str">
        <f t="shared" si="79"/>
        <v>NO</v>
      </c>
      <c r="AF171" s="1" t="str">
        <f t="shared" si="80"/>
        <v>NO</v>
      </c>
      <c r="AG171" s="1" t="str">
        <f t="shared" si="81"/>
        <v>NO</v>
      </c>
      <c r="AH171" s="1" t="str">
        <f t="shared" si="82"/>
        <v>NO</v>
      </c>
      <c r="AI171">
        <v>65.099999999999994</v>
      </c>
      <c r="AJ171">
        <v>67</v>
      </c>
      <c r="AK171">
        <v>64.05</v>
      </c>
      <c r="AL171">
        <v>64.95</v>
      </c>
      <c r="AM171">
        <v>0.1000000000000085</v>
      </c>
      <c r="AN171">
        <v>0.15420200462607331</v>
      </c>
      <c r="AO171" s="1">
        <f t="shared" si="83"/>
        <v>-0.2304147465437657</v>
      </c>
      <c r="AP171" s="1">
        <f t="shared" si="84"/>
        <v>0.2304147465437657</v>
      </c>
      <c r="AQ171" s="1">
        <f t="shared" si="85"/>
        <v>2.9185867895545408</v>
      </c>
      <c r="AR171" s="1">
        <f t="shared" si="86"/>
        <v>1.3856812933025491</v>
      </c>
      <c r="AS171" t="str">
        <f t="shared" si="87"/>
        <v>NO</v>
      </c>
      <c r="AT171" t="str">
        <f t="shared" si="88"/>
        <v>NO</v>
      </c>
      <c r="AU171" t="str">
        <f t="shared" si="89"/>
        <v>NO</v>
      </c>
      <c r="AV171" t="str">
        <f t="shared" si="90"/>
        <v>NO</v>
      </c>
      <c r="AW171" t="str">
        <f t="shared" si="91"/>
        <v>NO</v>
      </c>
      <c r="AX171" t="str">
        <f t="shared" si="92"/>
        <v>NO</v>
      </c>
    </row>
    <row r="172" spans="1:50" x14ac:dyDescent="0.25">
      <c r="A172" t="s">
        <v>220</v>
      </c>
      <c r="B172">
        <v>59.5</v>
      </c>
      <c r="C172">
        <v>60.9</v>
      </c>
      <c r="D172">
        <v>58.25</v>
      </c>
      <c r="E172">
        <v>58.5</v>
      </c>
      <c r="F172">
        <v>0.29999999999999721</v>
      </c>
      <c r="G172">
        <v>0.51546391752576837</v>
      </c>
      <c r="H172" s="1">
        <f t="shared" si="62"/>
        <v>-1.680672268907563</v>
      </c>
      <c r="I172" s="1">
        <f t="shared" si="63"/>
        <v>1.680672268907563</v>
      </c>
      <c r="J172" s="1">
        <f t="shared" si="64"/>
        <v>2.3529411764705856</v>
      </c>
      <c r="K172" s="1">
        <f t="shared" si="65"/>
        <v>0.42735042735042739</v>
      </c>
      <c r="L172" s="1" t="str">
        <f t="shared" si="66"/>
        <v>NO</v>
      </c>
      <c r="M172" t="str">
        <f t="shared" si="67"/>
        <v>NO</v>
      </c>
      <c r="N172" t="str">
        <f t="shared" si="68"/>
        <v>NO</v>
      </c>
      <c r="O172" s="1" t="str">
        <f t="shared" si="69"/>
        <v>YES</v>
      </c>
      <c r="P172" s="1" t="str">
        <f t="shared" si="70"/>
        <v>NO</v>
      </c>
      <c r="Q172" s="1" t="str">
        <f t="shared" si="71"/>
        <v>NO</v>
      </c>
      <c r="R172" s="1" t="str">
        <f t="shared" si="72"/>
        <v>NO</v>
      </c>
      <c r="S172">
        <v>58.2</v>
      </c>
      <c r="T172">
        <v>59.35</v>
      </c>
      <c r="U172">
        <v>57.65</v>
      </c>
      <c r="V172">
        <v>58.2</v>
      </c>
      <c r="W172">
        <v>0.70000000000000284</v>
      </c>
      <c r="X172">
        <v>1.217391304347831</v>
      </c>
      <c r="Y172" s="1">
        <f t="shared" si="73"/>
        <v>0</v>
      </c>
      <c r="Z172" s="1">
        <f t="shared" si="74"/>
        <v>0</v>
      </c>
      <c r="AA172" s="1">
        <f t="shared" si="75"/>
        <v>1.975945017182128</v>
      </c>
      <c r="AB172" s="1">
        <f t="shared" si="76"/>
        <v>0.94501718213059138</v>
      </c>
      <c r="AC172" s="1" t="str">
        <f t="shared" si="77"/>
        <v>NO</v>
      </c>
      <c r="AD172" s="1" t="str">
        <f t="shared" si="78"/>
        <v>NO</v>
      </c>
      <c r="AE172" s="1" t="str">
        <f t="shared" si="79"/>
        <v>NO</v>
      </c>
      <c r="AF172" s="1" t="str">
        <f t="shared" si="80"/>
        <v>NO</v>
      </c>
      <c r="AG172" s="1" t="str">
        <f t="shared" si="81"/>
        <v>NO</v>
      </c>
      <c r="AH172" s="1" t="str">
        <f t="shared" si="82"/>
        <v>NO</v>
      </c>
      <c r="AI172">
        <v>57.8</v>
      </c>
      <c r="AJ172">
        <v>58.3</v>
      </c>
      <c r="AK172">
        <v>56.85</v>
      </c>
      <c r="AL172">
        <v>57.5</v>
      </c>
      <c r="AM172">
        <v>0.14999999999999861</v>
      </c>
      <c r="AN172">
        <v>0.26155187445509781</v>
      </c>
      <c r="AO172" s="1">
        <f t="shared" si="83"/>
        <v>-0.51903114186850718</v>
      </c>
      <c r="AP172" s="1">
        <f t="shared" si="84"/>
        <v>0.51903114186850718</v>
      </c>
      <c r="AQ172" s="1">
        <f t="shared" si="85"/>
        <v>0.86505190311418689</v>
      </c>
      <c r="AR172" s="1">
        <f t="shared" si="86"/>
        <v>1.1304347826086933</v>
      </c>
      <c r="AS172" t="str">
        <f t="shared" si="87"/>
        <v>NO</v>
      </c>
      <c r="AT172" t="str">
        <f t="shared" si="88"/>
        <v>NO</v>
      </c>
      <c r="AU172" t="str">
        <f t="shared" si="89"/>
        <v>NO</v>
      </c>
      <c r="AV172" t="str">
        <f t="shared" si="90"/>
        <v>NO</v>
      </c>
      <c r="AW172" t="str">
        <f t="shared" si="91"/>
        <v>NO</v>
      </c>
      <c r="AX172" t="str">
        <f t="shared" si="92"/>
        <v>NO</v>
      </c>
    </row>
    <row r="173" spans="1:50" x14ac:dyDescent="0.25">
      <c r="A173" t="s">
        <v>221</v>
      </c>
      <c r="B173">
        <v>195</v>
      </c>
      <c r="C173">
        <v>196</v>
      </c>
      <c r="D173">
        <v>190.05</v>
      </c>
      <c r="E173">
        <v>193.4</v>
      </c>
      <c r="F173">
        <v>-1.6500000000000059</v>
      </c>
      <c r="G173">
        <v>-0.84593693924634983</v>
      </c>
      <c r="H173" s="1">
        <f t="shared" si="62"/>
        <v>-0.8205128205128176</v>
      </c>
      <c r="I173" s="1">
        <f t="shared" si="63"/>
        <v>0.8205128205128176</v>
      </c>
      <c r="J173" s="1">
        <f t="shared" si="64"/>
        <v>0.51282051282051277</v>
      </c>
      <c r="K173" s="1">
        <f t="shared" si="65"/>
        <v>1.7321613236814863</v>
      </c>
      <c r="L173" s="1" t="str">
        <f t="shared" si="66"/>
        <v>NO</v>
      </c>
      <c r="M173" t="str">
        <f t="shared" si="67"/>
        <v>NO</v>
      </c>
      <c r="N173" t="str">
        <f t="shared" si="68"/>
        <v>NO</v>
      </c>
      <c r="O173" s="1" t="str">
        <f t="shared" si="69"/>
        <v>NO</v>
      </c>
      <c r="P173" s="1" t="str">
        <f t="shared" si="70"/>
        <v>NO</v>
      </c>
      <c r="Q173" s="1" t="str">
        <f t="shared" si="71"/>
        <v>NO</v>
      </c>
      <c r="R173" s="1" t="str">
        <f t="shared" si="72"/>
        <v>NO</v>
      </c>
      <c r="S173">
        <v>198</v>
      </c>
      <c r="T173">
        <v>200</v>
      </c>
      <c r="U173">
        <v>193</v>
      </c>
      <c r="V173">
        <v>195.05</v>
      </c>
      <c r="W173">
        <v>-1.7999999999999829</v>
      </c>
      <c r="X173">
        <v>-0.91440182880364895</v>
      </c>
      <c r="Y173" s="1">
        <f t="shared" si="73"/>
        <v>-1.4898989898989843</v>
      </c>
      <c r="Z173" s="1">
        <f t="shared" si="74"/>
        <v>1.4898989898989843</v>
      </c>
      <c r="AA173" s="1">
        <f t="shared" si="75"/>
        <v>1.0101010101010102</v>
      </c>
      <c r="AB173" s="1">
        <f t="shared" si="76"/>
        <v>1.0510125608818308</v>
      </c>
      <c r="AC173" s="1" t="str">
        <f t="shared" si="77"/>
        <v>NO</v>
      </c>
      <c r="AD173" s="1" t="str">
        <f t="shared" si="78"/>
        <v>NO</v>
      </c>
      <c r="AE173" s="1" t="str">
        <f t="shared" si="79"/>
        <v>NO</v>
      </c>
      <c r="AF173" s="1" t="str">
        <f t="shared" si="80"/>
        <v>NO</v>
      </c>
      <c r="AG173" s="1" t="str">
        <f t="shared" si="81"/>
        <v>NO</v>
      </c>
      <c r="AH173" s="1" t="str">
        <f t="shared" si="82"/>
        <v>NO</v>
      </c>
      <c r="AI173">
        <v>193.25</v>
      </c>
      <c r="AJ173">
        <v>198</v>
      </c>
      <c r="AK173">
        <v>190</v>
      </c>
      <c r="AL173">
        <v>196.85</v>
      </c>
      <c r="AM173">
        <v>4.0499999999999829</v>
      </c>
      <c r="AN173">
        <v>2.1006224066389949</v>
      </c>
      <c r="AO173" s="1">
        <f t="shared" si="83"/>
        <v>1.8628719275549777</v>
      </c>
      <c r="AP173" s="1">
        <f t="shared" si="84"/>
        <v>1.8628719275549777</v>
      </c>
      <c r="AQ173" s="1">
        <f t="shared" si="85"/>
        <v>0.58420116840233971</v>
      </c>
      <c r="AR173" s="1">
        <f t="shared" si="86"/>
        <v>1.6817593790426906</v>
      </c>
      <c r="AS173" t="str">
        <f t="shared" si="87"/>
        <v>NO</v>
      </c>
      <c r="AT173" t="str">
        <f t="shared" si="88"/>
        <v>NO</v>
      </c>
      <c r="AU173" t="str">
        <f t="shared" si="89"/>
        <v>NO</v>
      </c>
      <c r="AV173" t="str">
        <f t="shared" si="90"/>
        <v>NO</v>
      </c>
      <c r="AW173" t="str">
        <f t="shared" si="91"/>
        <v>NO</v>
      </c>
      <c r="AX173" t="str">
        <f t="shared" si="92"/>
        <v>NO</v>
      </c>
    </row>
    <row r="174" spans="1:50" x14ac:dyDescent="0.25">
      <c r="A174" t="s">
        <v>222</v>
      </c>
      <c r="B174">
        <v>188.15</v>
      </c>
      <c r="C174">
        <v>189.6</v>
      </c>
      <c r="D174">
        <v>185</v>
      </c>
      <c r="E174">
        <v>186.4</v>
      </c>
      <c r="F174">
        <v>-0.79999999999998295</v>
      </c>
      <c r="G174">
        <v>-0.42735042735041828</v>
      </c>
      <c r="H174" s="1">
        <f t="shared" si="62"/>
        <v>-0.93010895562051554</v>
      </c>
      <c r="I174" s="1">
        <f t="shared" si="63"/>
        <v>0.93010895562051554</v>
      </c>
      <c r="J174" s="1">
        <f t="shared" si="64"/>
        <v>0.77066170608556395</v>
      </c>
      <c r="K174" s="1">
        <f t="shared" si="65"/>
        <v>0.75107296137339363</v>
      </c>
      <c r="L174" s="1" t="str">
        <f t="shared" si="66"/>
        <v>NO</v>
      </c>
      <c r="M174" t="str">
        <f t="shared" si="67"/>
        <v>NO</v>
      </c>
      <c r="N174" t="str">
        <f t="shared" si="68"/>
        <v>NO</v>
      </c>
      <c r="O174" s="1" t="str">
        <f t="shared" si="69"/>
        <v>NO</v>
      </c>
      <c r="P174" s="1" t="str">
        <f t="shared" si="70"/>
        <v>NO</v>
      </c>
      <c r="Q174" s="1" t="str">
        <f t="shared" si="71"/>
        <v>NO</v>
      </c>
      <c r="R174" s="1" t="str">
        <f t="shared" si="72"/>
        <v>NO</v>
      </c>
      <c r="S174">
        <v>188.9</v>
      </c>
      <c r="T174">
        <v>192.1</v>
      </c>
      <c r="U174">
        <v>185.2</v>
      </c>
      <c r="V174">
        <v>187.2</v>
      </c>
      <c r="W174">
        <v>-0.75</v>
      </c>
      <c r="X174">
        <v>-0.39904229848363931</v>
      </c>
      <c r="Y174" s="1">
        <f t="shared" si="73"/>
        <v>-0.89994706193754215</v>
      </c>
      <c r="Z174" s="1">
        <f t="shared" si="74"/>
        <v>0.89994706193754215</v>
      </c>
      <c r="AA174" s="1">
        <f t="shared" si="75"/>
        <v>1.6940179989412325</v>
      </c>
      <c r="AB174" s="1">
        <f t="shared" si="76"/>
        <v>1.0683760683760684</v>
      </c>
      <c r="AC174" s="1" t="str">
        <f t="shared" si="77"/>
        <v>NO</v>
      </c>
      <c r="AD174" s="1" t="str">
        <f t="shared" si="78"/>
        <v>NO</v>
      </c>
      <c r="AE174" s="1" t="str">
        <f t="shared" si="79"/>
        <v>NO</v>
      </c>
      <c r="AF174" s="1" t="str">
        <f t="shared" si="80"/>
        <v>NO</v>
      </c>
      <c r="AG174" s="1" t="str">
        <f t="shared" si="81"/>
        <v>NO</v>
      </c>
      <c r="AH174" s="1" t="str">
        <f t="shared" si="82"/>
        <v>NO</v>
      </c>
      <c r="AI174">
        <v>189</v>
      </c>
      <c r="AJ174">
        <v>197</v>
      </c>
      <c r="AK174">
        <v>186.05</v>
      </c>
      <c r="AL174">
        <v>187.95</v>
      </c>
      <c r="AM174">
        <v>-2.75</v>
      </c>
      <c r="AN174">
        <v>-1.4420555846879921</v>
      </c>
      <c r="AO174" s="1">
        <f t="shared" si="83"/>
        <v>-0.55555555555556158</v>
      </c>
      <c r="AP174" s="1">
        <f t="shared" si="84"/>
        <v>0.55555555555556158</v>
      </c>
      <c r="AQ174" s="1">
        <f t="shared" si="85"/>
        <v>4.2328042328042326</v>
      </c>
      <c r="AR174" s="1">
        <f t="shared" si="86"/>
        <v>1.0109071561585408</v>
      </c>
      <c r="AS174" t="str">
        <f t="shared" si="87"/>
        <v>NO</v>
      </c>
      <c r="AT174" t="str">
        <f t="shared" si="88"/>
        <v>NO</v>
      </c>
      <c r="AU174" t="str">
        <f t="shared" si="89"/>
        <v>NO</v>
      </c>
      <c r="AV174" t="str">
        <f t="shared" si="90"/>
        <v>NO</v>
      </c>
      <c r="AW174" t="str">
        <f t="shared" si="91"/>
        <v>NO</v>
      </c>
      <c r="AX174" t="str">
        <f t="shared" si="92"/>
        <v>NO</v>
      </c>
    </row>
    <row r="175" spans="1:50" x14ac:dyDescent="0.25">
      <c r="A175" t="s">
        <v>223</v>
      </c>
      <c r="B175">
        <v>162.69999999999999</v>
      </c>
      <c r="C175">
        <v>169.75</v>
      </c>
      <c r="D175">
        <v>162.69999999999999</v>
      </c>
      <c r="E175">
        <v>168.7</v>
      </c>
      <c r="F175">
        <v>4.6499999999999773</v>
      </c>
      <c r="G175">
        <v>2.8345016763181818</v>
      </c>
      <c r="H175" s="1">
        <f t="shared" si="62"/>
        <v>3.687768899815612</v>
      </c>
      <c r="I175" s="1">
        <f t="shared" si="63"/>
        <v>3.687768899815612</v>
      </c>
      <c r="J175" s="1">
        <f t="shared" si="64"/>
        <v>0.62240663900415616</v>
      </c>
      <c r="K175" s="1">
        <f t="shared" si="65"/>
        <v>0</v>
      </c>
      <c r="L175" s="1" t="str">
        <f t="shared" si="66"/>
        <v>NO</v>
      </c>
      <c r="M175" t="str">
        <f t="shared" si="67"/>
        <v>NO</v>
      </c>
      <c r="N175" t="str">
        <f t="shared" si="68"/>
        <v>NO</v>
      </c>
      <c r="O175" s="1" t="str">
        <f t="shared" si="69"/>
        <v>NO</v>
      </c>
      <c r="P175" s="1" t="str">
        <f t="shared" si="70"/>
        <v>NO</v>
      </c>
      <c r="Q175" s="1" t="str">
        <f t="shared" si="71"/>
        <v>NO</v>
      </c>
      <c r="R175" s="1" t="str">
        <f t="shared" si="72"/>
        <v>NO</v>
      </c>
      <c r="S175">
        <v>165</v>
      </c>
      <c r="T175">
        <v>170</v>
      </c>
      <c r="U175">
        <v>163.25</v>
      </c>
      <c r="V175">
        <v>164.05</v>
      </c>
      <c r="W175">
        <v>-0.84999999999999432</v>
      </c>
      <c r="X175">
        <v>-0.5154639175257697</v>
      </c>
      <c r="Y175" s="1">
        <f t="shared" si="73"/>
        <v>-0.57575757575756892</v>
      </c>
      <c r="Z175" s="1">
        <f t="shared" si="74"/>
        <v>0.57575757575756892</v>
      </c>
      <c r="AA175" s="1">
        <f t="shared" si="75"/>
        <v>3.0303030303030303</v>
      </c>
      <c r="AB175" s="1">
        <f t="shared" si="76"/>
        <v>0.48765620237733087</v>
      </c>
      <c r="AC175" s="1" t="str">
        <f t="shared" si="77"/>
        <v>NO</v>
      </c>
      <c r="AD175" s="1" t="str">
        <f t="shared" si="78"/>
        <v>NO</v>
      </c>
      <c r="AE175" s="1" t="str">
        <f t="shared" si="79"/>
        <v>NO</v>
      </c>
      <c r="AF175" s="1" t="str">
        <f t="shared" si="80"/>
        <v>NO</v>
      </c>
      <c r="AG175" s="1" t="str">
        <f t="shared" si="81"/>
        <v>NO</v>
      </c>
      <c r="AH175" s="1" t="str">
        <f t="shared" si="82"/>
        <v>NO</v>
      </c>
      <c r="AI175">
        <v>166.5</v>
      </c>
      <c r="AJ175">
        <v>168</v>
      </c>
      <c r="AK175">
        <v>163.44999999999999</v>
      </c>
      <c r="AL175">
        <v>164.9</v>
      </c>
      <c r="AM175">
        <v>-0.84999999999999432</v>
      </c>
      <c r="AN175">
        <v>-0.51282051282050933</v>
      </c>
      <c r="AO175" s="1">
        <f t="shared" si="83"/>
        <v>-0.96096096096095762</v>
      </c>
      <c r="AP175" s="1">
        <f t="shared" si="84"/>
        <v>0.96096096096095762</v>
      </c>
      <c r="AQ175" s="1">
        <f t="shared" si="85"/>
        <v>0.90090090090090091</v>
      </c>
      <c r="AR175" s="1">
        <f t="shared" si="86"/>
        <v>0.87932080048515271</v>
      </c>
      <c r="AS175" t="str">
        <f t="shared" si="87"/>
        <v>NO</v>
      </c>
      <c r="AT175" t="str">
        <f t="shared" si="88"/>
        <v>NO</v>
      </c>
      <c r="AU175" t="str">
        <f t="shared" si="89"/>
        <v>NO</v>
      </c>
      <c r="AV175" t="str">
        <f t="shared" si="90"/>
        <v>NO</v>
      </c>
      <c r="AW175" t="str">
        <f t="shared" si="91"/>
        <v>NO</v>
      </c>
      <c r="AX175" t="str">
        <f t="shared" si="92"/>
        <v>NO</v>
      </c>
    </row>
    <row r="176" spans="1:50" x14ac:dyDescent="0.25">
      <c r="A176" t="s">
        <v>224</v>
      </c>
      <c r="B176">
        <v>46.95</v>
      </c>
      <c r="C176">
        <v>47.2</v>
      </c>
      <c r="D176">
        <v>46.45</v>
      </c>
      <c r="E176">
        <v>46.6</v>
      </c>
      <c r="F176">
        <v>-0.35000000000000142</v>
      </c>
      <c r="G176">
        <v>-0.74547390841320849</v>
      </c>
      <c r="H176" s="1">
        <f t="shared" si="62"/>
        <v>-0.74547390841320849</v>
      </c>
      <c r="I176" s="1">
        <f t="shared" si="63"/>
        <v>0.74547390841320849</v>
      </c>
      <c r="J176" s="1">
        <f t="shared" si="64"/>
        <v>0.53248136315228967</v>
      </c>
      <c r="K176" s="1">
        <f t="shared" si="65"/>
        <v>0.32188841201716428</v>
      </c>
      <c r="L176" s="1" t="str">
        <f t="shared" si="66"/>
        <v>NO</v>
      </c>
      <c r="M176" t="str">
        <f t="shared" si="67"/>
        <v>NO</v>
      </c>
      <c r="N176" t="str">
        <f t="shared" si="68"/>
        <v>NO</v>
      </c>
      <c r="O176" s="1" t="str">
        <f t="shared" si="69"/>
        <v>NO</v>
      </c>
      <c r="P176" s="1" t="str">
        <f t="shared" si="70"/>
        <v>NO</v>
      </c>
      <c r="Q176" s="1" t="str">
        <f t="shared" si="71"/>
        <v>NO</v>
      </c>
      <c r="R176" s="1" t="str">
        <f t="shared" si="72"/>
        <v>NO</v>
      </c>
      <c r="S176">
        <v>47.5</v>
      </c>
      <c r="T176">
        <v>47.5</v>
      </c>
      <c r="U176">
        <v>46.85</v>
      </c>
      <c r="V176">
        <v>46.95</v>
      </c>
      <c r="W176">
        <v>-0.25</v>
      </c>
      <c r="X176">
        <v>-0.52966101694915246</v>
      </c>
      <c r="Y176" s="1">
        <f t="shared" si="73"/>
        <v>-1.1578947368420993</v>
      </c>
      <c r="Z176" s="1">
        <f t="shared" si="74"/>
        <v>1.1578947368420993</v>
      </c>
      <c r="AA176" s="1">
        <f t="shared" si="75"/>
        <v>0</v>
      </c>
      <c r="AB176" s="1">
        <f t="shared" si="76"/>
        <v>0.21299254526091888</v>
      </c>
      <c r="AC176" s="1" t="str">
        <f t="shared" si="77"/>
        <v>NO</v>
      </c>
      <c r="AD176" s="1" t="str">
        <f t="shared" si="78"/>
        <v>NO</v>
      </c>
      <c r="AE176" s="1" t="str">
        <f t="shared" si="79"/>
        <v>NO</v>
      </c>
      <c r="AF176" s="1" t="str">
        <f t="shared" si="80"/>
        <v>NO</v>
      </c>
      <c r="AG176" s="1" t="str">
        <f t="shared" si="81"/>
        <v>NO</v>
      </c>
      <c r="AH176" s="1" t="str">
        <f t="shared" si="82"/>
        <v>NO</v>
      </c>
      <c r="AI176">
        <v>47.25</v>
      </c>
      <c r="AJ176">
        <v>48.05</v>
      </c>
      <c r="AK176">
        <v>47.1</v>
      </c>
      <c r="AL176">
        <v>47.2</v>
      </c>
      <c r="AM176">
        <v>-0.14999999999999861</v>
      </c>
      <c r="AN176">
        <v>-0.3167898627243898</v>
      </c>
      <c r="AO176" s="1">
        <f t="shared" si="83"/>
        <v>-0.10582010582009981</v>
      </c>
      <c r="AP176" s="1">
        <f t="shared" si="84"/>
        <v>0.10582010582009981</v>
      </c>
      <c r="AQ176" s="1">
        <f t="shared" si="85"/>
        <v>1.693121693121687</v>
      </c>
      <c r="AR176" s="1">
        <f t="shared" si="86"/>
        <v>0.21186440677966401</v>
      </c>
      <c r="AS176" t="str">
        <f t="shared" si="87"/>
        <v>NO</v>
      </c>
      <c r="AT176" t="str">
        <f t="shared" si="88"/>
        <v>NO</v>
      </c>
      <c r="AU176" t="str">
        <f t="shared" si="89"/>
        <v>NO</v>
      </c>
      <c r="AV176" t="str">
        <f t="shared" si="90"/>
        <v>NO</v>
      </c>
      <c r="AW176" t="str">
        <f t="shared" si="91"/>
        <v>NO</v>
      </c>
      <c r="AX176" t="str">
        <f t="shared" si="92"/>
        <v>NO</v>
      </c>
    </row>
    <row r="177" spans="1:50" x14ac:dyDescent="0.25">
      <c r="A177" t="s">
        <v>225</v>
      </c>
      <c r="B177">
        <v>1145</v>
      </c>
      <c r="C177">
        <v>1224</v>
      </c>
      <c r="D177">
        <v>1128.8</v>
      </c>
      <c r="E177">
        <v>1207.0999999999999</v>
      </c>
      <c r="F177">
        <v>44.199999999999818</v>
      </c>
      <c r="G177">
        <v>3.8008427207842299</v>
      </c>
      <c r="H177" s="1">
        <f t="shared" si="62"/>
        <v>5.4235807860261929</v>
      </c>
      <c r="I177" s="1">
        <f t="shared" si="63"/>
        <v>5.4235807860261929</v>
      </c>
      <c r="J177" s="1">
        <f t="shared" si="64"/>
        <v>1.4000497059067263</v>
      </c>
      <c r="K177" s="1">
        <f t="shared" si="65"/>
        <v>1.4148471615720564</v>
      </c>
      <c r="L177" s="1" t="str">
        <f t="shared" si="66"/>
        <v>NO</v>
      </c>
      <c r="M177" t="str">
        <f t="shared" si="67"/>
        <v>NO</v>
      </c>
      <c r="N177" t="str">
        <f t="shared" si="68"/>
        <v>NO</v>
      </c>
      <c r="O177" s="1" t="str">
        <f t="shared" si="69"/>
        <v>NO</v>
      </c>
      <c r="P177" s="1" t="str">
        <f t="shared" si="70"/>
        <v>NO</v>
      </c>
      <c r="Q177" s="1" t="str">
        <f t="shared" si="71"/>
        <v>NO</v>
      </c>
      <c r="R177" s="1" t="str">
        <f t="shared" si="72"/>
        <v>NO</v>
      </c>
      <c r="S177">
        <v>1187</v>
      </c>
      <c r="T177">
        <v>1187</v>
      </c>
      <c r="U177">
        <v>1152</v>
      </c>
      <c r="V177">
        <v>1162.9000000000001</v>
      </c>
      <c r="W177">
        <v>-18.449999999999822</v>
      </c>
      <c r="X177">
        <v>-1.561772548355679</v>
      </c>
      <c r="Y177" s="1">
        <f t="shared" si="73"/>
        <v>-2.0303285593934213</v>
      </c>
      <c r="Z177" s="1">
        <f t="shared" si="74"/>
        <v>2.0303285593934213</v>
      </c>
      <c r="AA177" s="1">
        <f t="shared" si="75"/>
        <v>0</v>
      </c>
      <c r="AB177" s="1">
        <f t="shared" si="76"/>
        <v>0.93731189268209569</v>
      </c>
      <c r="AC177" s="1" t="str">
        <f t="shared" si="77"/>
        <v>NO</v>
      </c>
      <c r="AD177" s="1" t="str">
        <f t="shared" si="78"/>
        <v>NO</v>
      </c>
      <c r="AE177" s="1" t="str">
        <f t="shared" si="79"/>
        <v>YES</v>
      </c>
      <c r="AF177" s="1" t="str">
        <f t="shared" si="80"/>
        <v>NO</v>
      </c>
      <c r="AG177" s="1" t="str">
        <f t="shared" si="81"/>
        <v>NO</v>
      </c>
      <c r="AH177" s="1" t="str">
        <f t="shared" si="82"/>
        <v>NO</v>
      </c>
      <c r="AI177">
        <v>1204.45</v>
      </c>
      <c r="AJ177">
        <v>1210.9000000000001</v>
      </c>
      <c r="AK177">
        <v>1159</v>
      </c>
      <c r="AL177">
        <v>1181.3499999999999</v>
      </c>
      <c r="AM177">
        <v>-23.10000000000014</v>
      </c>
      <c r="AN177">
        <v>-1.9178878326207101</v>
      </c>
      <c r="AO177" s="1">
        <f t="shared" si="83"/>
        <v>-1.9178878326207096</v>
      </c>
      <c r="AP177" s="1">
        <f t="shared" si="84"/>
        <v>1.9178878326207096</v>
      </c>
      <c r="AQ177" s="1">
        <f t="shared" si="85"/>
        <v>0.53551413508240653</v>
      </c>
      <c r="AR177" s="1">
        <f t="shared" si="86"/>
        <v>1.8919033309349398</v>
      </c>
      <c r="AS177" t="str">
        <f t="shared" si="87"/>
        <v>NO</v>
      </c>
      <c r="AT177" t="str">
        <f t="shared" si="88"/>
        <v>NO</v>
      </c>
      <c r="AU177" t="str">
        <f t="shared" si="89"/>
        <v>NO</v>
      </c>
      <c r="AV177" t="str">
        <f t="shared" si="90"/>
        <v>NO</v>
      </c>
      <c r="AW177" t="str">
        <f t="shared" si="91"/>
        <v>NO</v>
      </c>
      <c r="AX177" t="str">
        <f t="shared" si="92"/>
        <v>NO</v>
      </c>
    </row>
    <row r="178" spans="1:50" x14ac:dyDescent="0.25">
      <c r="A178" t="s">
        <v>226</v>
      </c>
      <c r="B178">
        <v>1257</v>
      </c>
      <c r="C178">
        <v>1262.25</v>
      </c>
      <c r="D178">
        <v>1201.5</v>
      </c>
      <c r="E178">
        <v>1207.4000000000001</v>
      </c>
      <c r="F178">
        <v>-50.099999999999909</v>
      </c>
      <c r="G178">
        <v>-3.9840954274353799</v>
      </c>
      <c r="H178" s="1">
        <f t="shared" si="62"/>
        <v>-3.9459029435163018</v>
      </c>
      <c r="I178" s="1">
        <f t="shared" si="63"/>
        <v>3.9459029435163018</v>
      </c>
      <c r="J178" s="1">
        <f t="shared" si="64"/>
        <v>0.41766109785202865</v>
      </c>
      <c r="K178" s="1">
        <f t="shared" si="65"/>
        <v>0.48865330462150824</v>
      </c>
      <c r="L178" s="1" t="str">
        <f t="shared" si="66"/>
        <v>NO</v>
      </c>
      <c r="M178" t="str">
        <f t="shared" si="67"/>
        <v>NO</v>
      </c>
      <c r="N178" t="str">
        <f t="shared" si="68"/>
        <v>NO</v>
      </c>
      <c r="O178" s="1" t="str">
        <f t="shared" si="69"/>
        <v>NO</v>
      </c>
      <c r="P178" s="1" t="str">
        <f t="shared" si="70"/>
        <v>NO</v>
      </c>
      <c r="Q178" s="1" t="str">
        <f t="shared" si="71"/>
        <v>NO</v>
      </c>
      <c r="R178" s="1" t="str">
        <f t="shared" si="72"/>
        <v>NO</v>
      </c>
      <c r="S178">
        <v>1314.95</v>
      </c>
      <c r="T178">
        <v>1330</v>
      </c>
      <c r="U178">
        <v>1063.4000000000001</v>
      </c>
      <c r="V178">
        <v>1257.5</v>
      </c>
      <c r="W178">
        <v>-39.299999999999947</v>
      </c>
      <c r="X178">
        <v>-3.0305367057371959</v>
      </c>
      <c r="Y178" s="1">
        <f t="shared" si="73"/>
        <v>-4.3689874139701166</v>
      </c>
      <c r="Z178" s="1">
        <f t="shared" si="74"/>
        <v>4.3689874139701166</v>
      </c>
      <c r="AA178" s="1">
        <f t="shared" si="75"/>
        <v>1.1445302102741515</v>
      </c>
      <c r="AB178" s="1">
        <f t="shared" si="76"/>
        <v>15.435387673956255</v>
      </c>
      <c r="AC178" s="1" t="str">
        <f t="shared" si="77"/>
        <v>NO</v>
      </c>
      <c r="AD178" s="1" t="str">
        <f t="shared" si="78"/>
        <v>NO</v>
      </c>
      <c r="AE178" s="1" t="str">
        <f t="shared" si="79"/>
        <v>NO</v>
      </c>
      <c r="AF178" s="1" t="str">
        <f t="shared" si="80"/>
        <v>NO</v>
      </c>
      <c r="AG178" s="1" t="str">
        <f t="shared" si="81"/>
        <v>NO</v>
      </c>
      <c r="AH178" s="1" t="str">
        <f t="shared" si="82"/>
        <v>NO</v>
      </c>
      <c r="AI178">
        <v>1325</v>
      </c>
      <c r="AJ178">
        <v>1333</v>
      </c>
      <c r="AK178">
        <v>1200</v>
      </c>
      <c r="AL178">
        <v>1296.8</v>
      </c>
      <c r="AM178">
        <v>6.5499999999999554</v>
      </c>
      <c r="AN178">
        <v>0.50765355551249414</v>
      </c>
      <c r="AO178" s="1">
        <f t="shared" si="83"/>
        <v>-2.1283018867924564</v>
      </c>
      <c r="AP178" s="1">
        <f t="shared" si="84"/>
        <v>2.1283018867924564</v>
      </c>
      <c r="AQ178" s="1">
        <f t="shared" si="85"/>
        <v>0.60377358490566035</v>
      </c>
      <c r="AR178" s="1">
        <f t="shared" si="86"/>
        <v>7.4645280690931486</v>
      </c>
      <c r="AS178" t="str">
        <f t="shared" si="87"/>
        <v>NO</v>
      </c>
      <c r="AT178" t="str">
        <f t="shared" si="88"/>
        <v>NO</v>
      </c>
      <c r="AU178" t="str">
        <f t="shared" si="89"/>
        <v>NO</v>
      </c>
      <c r="AV178" t="str">
        <f t="shared" si="90"/>
        <v>NO</v>
      </c>
      <c r="AW178" t="str">
        <f t="shared" si="91"/>
        <v>NO</v>
      </c>
      <c r="AX178" t="str">
        <f t="shared" si="92"/>
        <v>NO</v>
      </c>
    </row>
    <row r="179" spans="1:50" x14ac:dyDescent="0.25">
      <c r="A179" t="s">
        <v>227</v>
      </c>
      <c r="B179">
        <v>137.5</v>
      </c>
      <c r="C179">
        <v>140</v>
      </c>
      <c r="D179">
        <v>135.9</v>
      </c>
      <c r="E179">
        <v>139.44999999999999</v>
      </c>
      <c r="F179">
        <v>0.84999999999999432</v>
      </c>
      <c r="G179">
        <v>0.6132756132756092</v>
      </c>
      <c r="H179" s="1">
        <f t="shared" si="62"/>
        <v>1.41818181818181</v>
      </c>
      <c r="I179" s="1">
        <f t="shared" si="63"/>
        <v>1.41818181818181</v>
      </c>
      <c r="J179" s="1">
        <f t="shared" si="64"/>
        <v>0.39440659734672745</v>
      </c>
      <c r="K179" s="1">
        <f t="shared" si="65"/>
        <v>1.1636363636363596</v>
      </c>
      <c r="L179" s="1" t="str">
        <f t="shared" si="66"/>
        <v>NO</v>
      </c>
      <c r="M179" t="str">
        <f t="shared" si="67"/>
        <v>NO</v>
      </c>
      <c r="N179" t="str">
        <f t="shared" si="68"/>
        <v>NO</v>
      </c>
      <c r="O179" s="1" t="str">
        <f t="shared" si="69"/>
        <v>NO</v>
      </c>
      <c r="P179" s="1" t="str">
        <f t="shared" si="70"/>
        <v>NO</v>
      </c>
      <c r="Q179" s="1" t="str">
        <f t="shared" si="71"/>
        <v>NO</v>
      </c>
      <c r="R179" s="1" t="str">
        <f t="shared" si="72"/>
        <v>NO</v>
      </c>
      <c r="S179">
        <v>137.5</v>
      </c>
      <c r="T179">
        <v>140.5</v>
      </c>
      <c r="U179">
        <v>135.55000000000001</v>
      </c>
      <c r="V179">
        <v>138.6</v>
      </c>
      <c r="W179">
        <v>2.75</v>
      </c>
      <c r="X179">
        <v>2.024291497975709</v>
      </c>
      <c r="Y179" s="1">
        <f t="shared" si="73"/>
        <v>0.79999999999999583</v>
      </c>
      <c r="Z179" s="1">
        <f t="shared" si="74"/>
        <v>0.79999999999999583</v>
      </c>
      <c r="AA179" s="1">
        <f t="shared" si="75"/>
        <v>1.370851370851375</v>
      </c>
      <c r="AB179" s="1">
        <f t="shared" si="76"/>
        <v>1.41818181818181</v>
      </c>
      <c r="AC179" s="1" t="str">
        <f t="shared" si="77"/>
        <v>NO</v>
      </c>
      <c r="AD179" s="1" t="str">
        <f t="shared" si="78"/>
        <v>NO</v>
      </c>
      <c r="AE179" s="1" t="str">
        <f t="shared" si="79"/>
        <v>NO</v>
      </c>
      <c r="AF179" s="1" t="str">
        <f t="shared" si="80"/>
        <v>NO</v>
      </c>
      <c r="AG179" s="1" t="str">
        <f t="shared" si="81"/>
        <v>NO</v>
      </c>
      <c r="AH179" s="1" t="str">
        <f t="shared" si="82"/>
        <v>NO</v>
      </c>
      <c r="AI179">
        <v>132</v>
      </c>
      <c r="AJ179">
        <v>138.4</v>
      </c>
      <c r="AK179">
        <v>130</v>
      </c>
      <c r="AL179">
        <v>135.85</v>
      </c>
      <c r="AM179">
        <v>4.9499999999999886</v>
      </c>
      <c r="AN179">
        <v>3.7815126050420078</v>
      </c>
      <c r="AO179" s="1">
        <f t="shared" si="83"/>
        <v>2.9166666666666621</v>
      </c>
      <c r="AP179" s="1">
        <f t="shared" si="84"/>
        <v>2.9166666666666621</v>
      </c>
      <c r="AQ179" s="1">
        <f t="shared" si="85"/>
        <v>1.8770702981229384</v>
      </c>
      <c r="AR179" s="1">
        <f t="shared" si="86"/>
        <v>1.5151515151515151</v>
      </c>
      <c r="AS179" t="str">
        <f t="shared" si="87"/>
        <v>NO</v>
      </c>
      <c r="AT179" t="str">
        <f t="shared" si="88"/>
        <v>NO</v>
      </c>
      <c r="AU179" t="str">
        <f t="shared" si="89"/>
        <v>NO</v>
      </c>
      <c r="AV179" t="str">
        <f t="shared" si="90"/>
        <v>NO</v>
      </c>
      <c r="AW179" t="str">
        <f t="shared" si="91"/>
        <v>NO</v>
      </c>
      <c r="AX179" t="str">
        <f t="shared" si="92"/>
        <v>NO</v>
      </c>
    </row>
    <row r="180" spans="1:50" x14ac:dyDescent="0.25">
      <c r="A180" t="s">
        <v>228</v>
      </c>
      <c r="B180">
        <v>506.85</v>
      </c>
      <c r="C180">
        <v>514.9</v>
      </c>
      <c r="D180">
        <v>494</v>
      </c>
      <c r="E180">
        <v>502.4</v>
      </c>
      <c r="F180">
        <v>-1.9000000000000341</v>
      </c>
      <c r="G180">
        <v>-0.37675986515963389</v>
      </c>
      <c r="H180" s="1">
        <f t="shared" si="62"/>
        <v>-0.87797178652462182</v>
      </c>
      <c r="I180" s="1">
        <f t="shared" si="63"/>
        <v>0.87797178652462182</v>
      </c>
      <c r="J180" s="1">
        <f t="shared" si="64"/>
        <v>1.5882410969714815</v>
      </c>
      <c r="K180" s="1">
        <f t="shared" si="65"/>
        <v>1.6719745222929892</v>
      </c>
      <c r="L180" s="1" t="str">
        <f t="shared" si="66"/>
        <v>NO</v>
      </c>
      <c r="M180" t="str">
        <f t="shared" si="67"/>
        <v>NO</v>
      </c>
      <c r="N180" t="str">
        <f t="shared" si="68"/>
        <v>NO</v>
      </c>
      <c r="O180" s="1" t="str">
        <f t="shared" si="69"/>
        <v>NO</v>
      </c>
      <c r="P180" s="1" t="str">
        <f t="shared" si="70"/>
        <v>YES</v>
      </c>
      <c r="Q180" s="1" t="str">
        <f t="shared" si="71"/>
        <v>NO</v>
      </c>
      <c r="R180" s="1" t="str">
        <f t="shared" si="72"/>
        <v>NO</v>
      </c>
      <c r="S180">
        <v>514.9</v>
      </c>
      <c r="T180">
        <v>542.75</v>
      </c>
      <c r="U180">
        <v>491</v>
      </c>
      <c r="V180">
        <v>504.3</v>
      </c>
      <c r="W180">
        <v>-8.2499999999999432</v>
      </c>
      <c r="X180">
        <v>-1.609599063505988</v>
      </c>
      <c r="Y180" s="1">
        <f t="shared" si="73"/>
        <v>-2.0586521654690166</v>
      </c>
      <c r="Z180" s="1">
        <f t="shared" si="74"/>
        <v>2.0586521654690166</v>
      </c>
      <c r="AA180" s="1">
        <f t="shared" si="75"/>
        <v>5.4088172460672022</v>
      </c>
      <c r="AB180" s="1">
        <f t="shared" si="76"/>
        <v>2.6373190561173927</v>
      </c>
      <c r="AC180" s="1" t="str">
        <f t="shared" si="77"/>
        <v>NO</v>
      </c>
      <c r="AD180" s="1" t="str">
        <f t="shared" si="78"/>
        <v>NO</v>
      </c>
      <c r="AE180" s="1" t="str">
        <f t="shared" si="79"/>
        <v>NO</v>
      </c>
      <c r="AF180" s="1" t="str">
        <f t="shared" si="80"/>
        <v>NO</v>
      </c>
      <c r="AG180" s="1" t="str">
        <f t="shared" si="81"/>
        <v>NO</v>
      </c>
      <c r="AH180" s="1" t="str">
        <f t="shared" si="82"/>
        <v>NO</v>
      </c>
      <c r="AI180">
        <v>479</v>
      </c>
      <c r="AJ180">
        <v>538</v>
      </c>
      <c r="AK180">
        <v>478.85</v>
      </c>
      <c r="AL180">
        <v>512.54999999999995</v>
      </c>
      <c r="AM180">
        <v>26.649999999999981</v>
      </c>
      <c r="AN180">
        <v>5.4846676270837582</v>
      </c>
      <c r="AO180" s="1">
        <f t="shared" si="83"/>
        <v>7.0041753653444587</v>
      </c>
      <c r="AP180" s="1">
        <f t="shared" si="84"/>
        <v>7.0041753653444587</v>
      </c>
      <c r="AQ180" s="1">
        <f t="shared" si="85"/>
        <v>4.9653692322700316</v>
      </c>
      <c r="AR180" s="1">
        <f t="shared" si="86"/>
        <v>3.131524008350256E-2</v>
      </c>
      <c r="AS180" t="str">
        <f t="shared" si="87"/>
        <v>NO</v>
      </c>
      <c r="AT180" t="str">
        <f t="shared" si="88"/>
        <v>NO</v>
      </c>
      <c r="AU180" t="str">
        <f t="shared" si="89"/>
        <v>NO</v>
      </c>
      <c r="AV180" t="str">
        <f t="shared" si="90"/>
        <v>NO</v>
      </c>
      <c r="AW180" t="str">
        <f t="shared" si="91"/>
        <v>NO</v>
      </c>
      <c r="AX180" t="str">
        <f t="shared" si="92"/>
        <v>NO</v>
      </c>
    </row>
    <row r="181" spans="1:50" x14ac:dyDescent="0.25">
      <c r="A181" t="s">
        <v>229</v>
      </c>
      <c r="B181">
        <v>74.2</v>
      </c>
      <c r="C181">
        <v>79</v>
      </c>
      <c r="D181">
        <v>74</v>
      </c>
      <c r="E181">
        <v>78.099999999999994</v>
      </c>
      <c r="F181">
        <v>3.25</v>
      </c>
      <c r="G181">
        <v>4.3420173680694729</v>
      </c>
      <c r="H181" s="1">
        <f t="shared" si="62"/>
        <v>5.2560646900269425</v>
      </c>
      <c r="I181" s="1">
        <f t="shared" si="63"/>
        <v>5.2560646900269425</v>
      </c>
      <c r="J181" s="1">
        <f t="shared" si="64"/>
        <v>1.1523687580025681</v>
      </c>
      <c r="K181" s="1">
        <f t="shared" si="65"/>
        <v>0.26954177897574505</v>
      </c>
      <c r="L181" s="1" t="str">
        <f t="shared" si="66"/>
        <v>NO</v>
      </c>
      <c r="M181" t="str">
        <f t="shared" si="67"/>
        <v>NO</v>
      </c>
      <c r="N181" t="str">
        <f t="shared" si="68"/>
        <v>NO</v>
      </c>
      <c r="O181" s="1" t="str">
        <f t="shared" si="69"/>
        <v>NO</v>
      </c>
      <c r="P181" s="1" t="str">
        <f t="shared" si="70"/>
        <v>NO</v>
      </c>
      <c r="Q181" s="1" t="str">
        <f t="shared" si="71"/>
        <v>NO</v>
      </c>
      <c r="R181" s="1" t="str">
        <f t="shared" si="72"/>
        <v>NO</v>
      </c>
      <c r="S181">
        <v>74</v>
      </c>
      <c r="T181">
        <v>75.400000000000006</v>
      </c>
      <c r="U181">
        <v>74</v>
      </c>
      <c r="V181">
        <v>74.849999999999994</v>
      </c>
      <c r="W181">
        <v>0.84999999999999432</v>
      </c>
      <c r="X181">
        <v>1.1486486486486409</v>
      </c>
      <c r="Y181" s="1">
        <f t="shared" si="73"/>
        <v>1.1486486486486409</v>
      </c>
      <c r="Z181" s="1">
        <f t="shared" si="74"/>
        <v>1.1486486486486409</v>
      </c>
      <c r="AA181" s="1">
        <f t="shared" si="75"/>
        <v>0.73480293921177209</v>
      </c>
      <c r="AB181" s="1">
        <f t="shared" si="76"/>
        <v>0</v>
      </c>
      <c r="AC181" s="1" t="str">
        <f t="shared" si="77"/>
        <v>NO</v>
      </c>
      <c r="AD181" s="1" t="str">
        <f t="shared" si="78"/>
        <v>NO</v>
      </c>
      <c r="AE181" s="1" t="str">
        <f t="shared" si="79"/>
        <v>NO</v>
      </c>
      <c r="AF181" s="1" t="str">
        <f t="shared" si="80"/>
        <v>NO</v>
      </c>
      <c r="AG181" s="1" t="str">
        <f t="shared" si="81"/>
        <v>NO</v>
      </c>
      <c r="AH181" s="1" t="str">
        <f t="shared" si="82"/>
        <v>NO</v>
      </c>
      <c r="AI181">
        <v>73.7</v>
      </c>
      <c r="AJ181">
        <v>74.45</v>
      </c>
      <c r="AK181">
        <v>72.7</v>
      </c>
      <c r="AL181">
        <v>74</v>
      </c>
      <c r="AM181">
        <v>0.29999999999999721</v>
      </c>
      <c r="AN181">
        <v>0.4070556309362241</v>
      </c>
      <c r="AO181" s="1">
        <f t="shared" si="83"/>
        <v>0.4070556309362241</v>
      </c>
      <c r="AP181" s="1">
        <f t="shared" si="84"/>
        <v>0.4070556309362241</v>
      </c>
      <c r="AQ181" s="1">
        <f t="shared" si="85"/>
        <v>0.608108108108112</v>
      </c>
      <c r="AR181" s="1">
        <f t="shared" si="86"/>
        <v>1.3568521031207597</v>
      </c>
      <c r="AS181" t="str">
        <f t="shared" si="87"/>
        <v>NO</v>
      </c>
      <c r="AT181" t="str">
        <f t="shared" si="88"/>
        <v>NO</v>
      </c>
      <c r="AU181" t="str">
        <f t="shared" si="89"/>
        <v>NO</v>
      </c>
      <c r="AV181" t="str">
        <f t="shared" si="90"/>
        <v>NO</v>
      </c>
      <c r="AW181" t="str">
        <f t="shared" si="91"/>
        <v>NO</v>
      </c>
      <c r="AX181" t="str">
        <f t="shared" si="92"/>
        <v>NO</v>
      </c>
    </row>
    <row r="182" spans="1:50" x14ac:dyDescent="0.25">
      <c r="A182" t="s">
        <v>230</v>
      </c>
      <c r="B182">
        <v>69</v>
      </c>
      <c r="C182">
        <v>74.5</v>
      </c>
      <c r="D182">
        <v>68.599999999999994</v>
      </c>
      <c r="E182">
        <v>71.150000000000006</v>
      </c>
      <c r="F182">
        <v>2.5</v>
      </c>
      <c r="G182">
        <v>3.6416605972323381</v>
      </c>
      <c r="H182" s="1">
        <f t="shared" si="62"/>
        <v>3.1159420289855153</v>
      </c>
      <c r="I182" s="1">
        <f t="shared" si="63"/>
        <v>3.1159420289855153</v>
      </c>
      <c r="J182" s="1">
        <f t="shared" si="64"/>
        <v>4.7083626141953534</v>
      </c>
      <c r="K182" s="1">
        <f t="shared" si="65"/>
        <v>0.57971014492754447</v>
      </c>
      <c r="L182" s="1" t="str">
        <f t="shared" si="66"/>
        <v>NO</v>
      </c>
      <c r="M182" t="str">
        <f t="shared" si="67"/>
        <v>NO</v>
      </c>
      <c r="N182" t="str">
        <f t="shared" si="68"/>
        <v>NO</v>
      </c>
      <c r="O182" s="1" t="str">
        <f t="shared" si="69"/>
        <v>NO</v>
      </c>
      <c r="P182" s="1" t="str">
        <f t="shared" si="70"/>
        <v>NO</v>
      </c>
      <c r="Q182" s="1" t="str">
        <f t="shared" si="71"/>
        <v>NO</v>
      </c>
      <c r="R182" s="1" t="str">
        <f t="shared" si="72"/>
        <v>NO</v>
      </c>
      <c r="S182">
        <v>66.55</v>
      </c>
      <c r="T182">
        <v>69.5</v>
      </c>
      <c r="U182">
        <v>66.5</v>
      </c>
      <c r="V182">
        <v>68.650000000000006</v>
      </c>
      <c r="W182">
        <v>1.6500000000000059</v>
      </c>
      <c r="X182">
        <v>2.4626865671641869</v>
      </c>
      <c r="Y182" s="1">
        <f t="shared" si="73"/>
        <v>3.1555221637866393</v>
      </c>
      <c r="Z182" s="1">
        <f t="shared" si="74"/>
        <v>3.1555221637866393</v>
      </c>
      <c r="AA182" s="1">
        <f t="shared" si="75"/>
        <v>1.2381646030589866</v>
      </c>
      <c r="AB182" s="1">
        <f t="shared" si="76"/>
        <v>7.513148009015351E-2</v>
      </c>
      <c r="AC182" s="1" t="str">
        <f t="shared" si="77"/>
        <v>NO</v>
      </c>
      <c r="AD182" s="1" t="str">
        <f t="shared" si="78"/>
        <v>NO</v>
      </c>
      <c r="AE182" s="1" t="str">
        <f t="shared" si="79"/>
        <v>NO</v>
      </c>
      <c r="AF182" s="1" t="str">
        <f t="shared" si="80"/>
        <v>NO</v>
      </c>
      <c r="AG182" s="1" t="str">
        <f t="shared" si="81"/>
        <v>NO</v>
      </c>
      <c r="AH182" s="1" t="str">
        <f t="shared" si="82"/>
        <v>NO</v>
      </c>
      <c r="AI182">
        <v>66.849999999999994</v>
      </c>
      <c r="AJ182">
        <v>68.349999999999994</v>
      </c>
      <c r="AK182">
        <v>65.95</v>
      </c>
      <c r="AL182">
        <v>67</v>
      </c>
      <c r="AM182">
        <v>0.15000000000000571</v>
      </c>
      <c r="AN182">
        <v>0.22438294689604441</v>
      </c>
      <c r="AO182" s="1">
        <f t="shared" si="83"/>
        <v>0.22438294689604443</v>
      </c>
      <c r="AP182" s="1">
        <f t="shared" si="84"/>
        <v>0.22438294689604443</v>
      </c>
      <c r="AQ182" s="1">
        <f t="shared" si="85"/>
        <v>2.0149253731343202</v>
      </c>
      <c r="AR182" s="1">
        <f t="shared" si="86"/>
        <v>1.3462976813762029</v>
      </c>
      <c r="AS182" t="str">
        <f t="shared" si="87"/>
        <v>NO</v>
      </c>
      <c r="AT182" t="str">
        <f t="shared" si="88"/>
        <v>NO</v>
      </c>
      <c r="AU182" t="str">
        <f t="shared" si="89"/>
        <v>NO</v>
      </c>
      <c r="AV182" t="str">
        <f t="shared" si="90"/>
        <v>NO</v>
      </c>
      <c r="AW182" t="str">
        <f t="shared" si="91"/>
        <v>NO</v>
      </c>
      <c r="AX182" t="str">
        <f t="shared" si="92"/>
        <v>NO</v>
      </c>
    </row>
    <row r="183" spans="1:50" x14ac:dyDescent="0.25">
      <c r="A183" t="s">
        <v>231</v>
      </c>
      <c r="B183">
        <v>5098.6000000000004</v>
      </c>
      <c r="C183">
        <v>5135.8999999999996</v>
      </c>
      <c r="D183">
        <v>5071.5</v>
      </c>
      <c r="E183">
        <v>5096.55</v>
      </c>
      <c r="F183">
        <v>15.25</v>
      </c>
      <c r="G183">
        <v>0.30012004801920772</v>
      </c>
      <c r="H183" s="1">
        <f t="shared" si="62"/>
        <v>-4.0207115678817358E-2</v>
      </c>
      <c r="I183" s="1">
        <f t="shared" si="63"/>
        <v>4.0207115678817358E-2</v>
      </c>
      <c r="J183" s="1">
        <f t="shared" si="64"/>
        <v>0.73157337308279269</v>
      </c>
      <c r="K183" s="1">
        <f t="shared" si="65"/>
        <v>0.49150896194484855</v>
      </c>
      <c r="L183" s="1" t="str">
        <f t="shared" si="66"/>
        <v>NO</v>
      </c>
      <c r="M183" t="str">
        <f t="shared" si="67"/>
        <v>NO</v>
      </c>
      <c r="N183" t="str">
        <f t="shared" si="68"/>
        <v>NO</v>
      </c>
      <c r="O183" s="1" t="str">
        <f t="shared" si="69"/>
        <v>NO</v>
      </c>
      <c r="P183" s="1" t="str">
        <f t="shared" si="70"/>
        <v>NO</v>
      </c>
      <c r="Q183" s="1" t="str">
        <f t="shared" si="71"/>
        <v>NO</v>
      </c>
      <c r="R183" s="1" t="str">
        <f t="shared" si="72"/>
        <v>NO</v>
      </c>
      <c r="S183">
        <v>5127</v>
      </c>
      <c r="T183">
        <v>5190</v>
      </c>
      <c r="U183">
        <v>5061</v>
      </c>
      <c r="V183">
        <v>5081.3</v>
      </c>
      <c r="W183">
        <v>-14.849999999999451</v>
      </c>
      <c r="X183">
        <v>-0.29139644633693002</v>
      </c>
      <c r="Y183" s="1">
        <f t="shared" si="73"/>
        <v>-0.89135946947532307</v>
      </c>
      <c r="Z183" s="1">
        <f t="shared" si="74"/>
        <v>0.89135946947532307</v>
      </c>
      <c r="AA183" s="1">
        <f t="shared" si="75"/>
        <v>1.2287887653598597</v>
      </c>
      <c r="AB183" s="1">
        <f t="shared" si="76"/>
        <v>0.39950406392065374</v>
      </c>
      <c r="AC183" s="1" t="str">
        <f t="shared" si="77"/>
        <v>NO</v>
      </c>
      <c r="AD183" s="1" t="str">
        <f t="shared" si="78"/>
        <v>NO</v>
      </c>
      <c r="AE183" s="1" t="str">
        <f t="shared" si="79"/>
        <v>NO</v>
      </c>
      <c r="AF183" s="1" t="str">
        <f t="shared" si="80"/>
        <v>NO</v>
      </c>
      <c r="AG183" s="1" t="str">
        <f t="shared" si="81"/>
        <v>NO</v>
      </c>
      <c r="AH183" s="1" t="str">
        <f t="shared" si="82"/>
        <v>NO</v>
      </c>
      <c r="AI183">
        <v>5177</v>
      </c>
      <c r="AJ183">
        <v>5177</v>
      </c>
      <c r="AK183">
        <v>5073.3500000000004</v>
      </c>
      <c r="AL183">
        <v>5096.1499999999996</v>
      </c>
      <c r="AM183">
        <v>0.7999999999992724</v>
      </c>
      <c r="AN183">
        <v>1.5700589753388328E-2</v>
      </c>
      <c r="AO183" s="1">
        <f t="shared" si="83"/>
        <v>-1.5617152791191879</v>
      </c>
      <c r="AP183" s="1">
        <f t="shared" si="84"/>
        <v>1.5617152791191879</v>
      </c>
      <c r="AQ183" s="1">
        <f t="shared" si="85"/>
        <v>0</v>
      </c>
      <c r="AR183" s="1">
        <f t="shared" si="86"/>
        <v>0.44739656407286427</v>
      </c>
      <c r="AS183" t="str">
        <f t="shared" si="87"/>
        <v>NO</v>
      </c>
      <c r="AT183" t="str">
        <f t="shared" si="88"/>
        <v>NO</v>
      </c>
      <c r="AU183" t="str">
        <f t="shared" si="89"/>
        <v>NO</v>
      </c>
      <c r="AV183" t="str">
        <f t="shared" si="90"/>
        <v>NO</v>
      </c>
      <c r="AW183" t="str">
        <f t="shared" si="91"/>
        <v>NO</v>
      </c>
      <c r="AX183" t="str">
        <f t="shared" si="92"/>
        <v>NO</v>
      </c>
    </row>
    <row r="184" spans="1:50" x14ac:dyDescent="0.25">
      <c r="A184" t="s">
        <v>232</v>
      </c>
      <c r="B184">
        <v>241.5</v>
      </c>
      <c r="C184">
        <v>243.85</v>
      </c>
      <c r="D184">
        <v>240.1</v>
      </c>
      <c r="E184">
        <v>240.85</v>
      </c>
      <c r="F184">
        <v>-1.75</v>
      </c>
      <c r="G184">
        <v>-0.72135201978565544</v>
      </c>
      <c r="H184" s="1">
        <f t="shared" si="62"/>
        <v>-0.26915113871635848</v>
      </c>
      <c r="I184" s="1">
        <f t="shared" si="63"/>
        <v>0.26915113871635848</v>
      </c>
      <c r="J184" s="1">
        <f t="shared" si="64"/>
        <v>0.97308488612836208</v>
      </c>
      <c r="K184" s="1">
        <f t="shared" si="65"/>
        <v>0.3113971351463567</v>
      </c>
      <c r="L184" s="1" t="str">
        <f t="shared" si="66"/>
        <v>NO</v>
      </c>
      <c r="M184" t="str">
        <f t="shared" si="67"/>
        <v>NO</v>
      </c>
      <c r="N184" t="str">
        <f t="shared" si="68"/>
        <v>NO</v>
      </c>
      <c r="O184" s="1" t="str">
        <f t="shared" si="69"/>
        <v>NO</v>
      </c>
      <c r="P184" s="1" t="str">
        <f t="shared" si="70"/>
        <v>NO</v>
      </c>
      <c r="Q184" s="1" t="str">
        <f t="shared" si="71"/>
        <v>NO</v>
      </c>
      <c r="R184" s="1" t="str">
        <f t="shared" si="72"/>
        <v>NO</v>
      </c>
      <c r="S184">
        <v>240.8</v>
      </c>
      <c r="T184">
        <v>244.7</v>
      </c>
      <c r="U184">
        <v>239.25</v>
      </c>
      <c r="V184">
        <v>242.6</v>
      </c>
      <c r="W184">
        <v>2.9499999999999891</v>
      </c>
      <c r="X184">
        <v>1.2309618193198371</v>
      </c>
      <c r="Y184" s="1">
        <f t="shared" si="73"/>
        <v>0.74750830564783333</v>
      </c>
      <c r="Z184" s="1">
        <f t="shared" si="74"/>
        <v>0.74750830564783333</v>
      </c>
      <c r="AA184" s="1">
        <f t="shared" si="75"/>
        <v>0.8656224237427842</v>
      </c>
      <c r="AB184" s="1">
        <f t="shared" si="76"/>
        <v>0.64368770764120065</v>
      </c>
      <c r="AC184" s="1" t="str">
        <f t="shared" si="77"/>
        <v>NO</v>
      </c>
      <c r="AD184" s="1" t="str">
        <f t="shared" si="78"/>
        <v>NO</v>
      </c>
      <c r="AE184" s="1" t="str">
        <f t="shared" si="79"/>
        <v>NO</v>
      </c>
      <c r="AF184" s="1" t="str">
        <f t="shared" si="80"/>
        <v>NO</v>
      </c>
      <c r="AG184" s="1" t="str">
        <f t="shared" si="81"/>
        <v>NO</v>
      </c>
      <c r="AH184" s="1" t="str">
        <f t="shared" si="82"/>
        <v>NO</v>
      </c>
      <c r="AI184">
        <v>241.5</v>
      </c>
      <c r="AJ184">
        <v>241.5</v>
      </c>
      <c r="AK184">
        <v>239</v>
      </c>
      <c r="AL184">
        <v>239.65</v>
      </c>
      <c r="AM184">
        <v>0.70000000000001705</v>
      </c>
      <c r="AN184">
        <v>0.29294831554719281</v>
      </c>
      <c r="AO184" s="1">
        <f t="shared" si="83"/>
        <v>-0.7660455486542419</v>
      </c>
      <c r="AP184" s="1">
        <f t="shared" si="84"/>
        <v>0.7660455486542419</v>
      </c>
      <c r="AQ184" s="1">
        <f t="shared" si="85"/>
        <v>0</v>
      </c>
      <c r="AR184" s="1">
        <f t="shared" si="86"/>
        <v>0.27122887544335728</v>
      </c>
      <c r="AS184" t="str">
        <f t="shared" si="87"/>
        <v>NO</v>
      </c>
      <c r="AT184" t="str">
        <f t="shared" si="88"/>
        <v>NO</v>
      </c>
      <c r="AU184" t="str">
        <f t="shared" si="89"/>
        <v>NO</v>
      </c>
      <c r="AV184" t="str">
        <f t="shared" si="90"/>
        <v>NO</v>
      </c>
      <c r="AW184" t="str">
        <f t="shared" si="91"/>
        <v>NO</v>
      </c>
      <c r="AX184" t="str">
        <f t="shared" si="92"/>
        <v>NO</v>
      </c>
    </row>
    <row r="185" spans="1:50" x14ac:dyDescent="0.25">
      <c r="A185" t="s">
        <v>233</v>
      </c>
      <c r="B185">
        <v>425.95</v>
      </c>
      <c r="C185">
        <v>429</v>
      </c>
      <c r="D185">
        <v>384</v>
      </c>
      <c r="E185">
        <v>425.5</v>
      </c>
      <c r="F185">
        <v>5.0000000000011369E-2</v>
      </c>
      <c r="G185">
        <v>1.175226231049744E-2</v>
      </c>
      <c r="H185" s="1">
        <f t="shared" si="62"/>
        <v>-0.10564620260593699</v>
      </c>
      <c r="I185" s="1">
        <f t="shared" si="63"/>
        <v>0.10564620260593699</v>
      </c>
      <c r="J185" s="1">
        <f t="shared" si="64"/>
        <v>0.7160464843291493</v>
      </c>
      <c r="K185" s="1">
        <f t="shared" si="65"/>
        <v>9.7532314923619268</v>
      </c>
      <c r="L185" s="1" t="str">
        <f t="shared" si="66"/>
        <v>YES</v>
      </c>
      <c r="M185" t="str">
        <f t="shared" si="67"/>
        <v>NO</v>
      </c>
      <c r="N185" t="str">
        <f t="shared" si="68"/>
        <v>NO</v>
      </c>
      <c r="O185" s="1" t="str">
        <f t="shared" si="69"/>
        <v>NO</v>
      </c>
      <c r="P185" s="1" t="str">
        <f t="shared" si="70"/>
        <v>NO</v>
      </c>
      <c r="Q185" s="1" t="str">
        <f t="shared" si="71"/>
        <v>NO</v>
      </c>
      <c r="R185" s="1" t="str">
        <f t="shared" si="72"/>
        <v>NO</v>
      </c>
      <c r="S185">
        <v>420.1</v>
      </c>
      <c r="T185">
        <v>428.15</v>
      </c>
      <c r="U185">
        <v>420.1</v>
      </c>
      <c r="V185">
        <v>425.45</v>
      </c>
      <c r="W185">
        <v>1.5500000000000109</v>
      </c>
      <c r="X185">
        <v>0.36565227648030468</v>
      </c>
      <c r="Y185" s="1">
        <f t="shared" si="73"/>
        <v>1.2735063080218914</v>
      </c>
      <c r="Z185" s="1">
        <f t="shared" si="74"/>
        <v>1.2735063080218914</v>
      </c>
      <c r="AA185" s="1">
        <f t="shared" si="75"/>
        <v>0.63462216476671496</v>
      </c>
      <c r="AB185" s="1">
        <f t="shared" si="76"/>
        <v>0</v>
      </c>
      <c r="AC185" s="1" t="str">
        <f t="shared" si="77"/>
        <v>NO</v>
      </c>
      <c r="AD185" s="1" t="str">
        <f t="shared" si="78"/>
        <v>NO</v>
      </c>
      <c r="AE185" s="1" t="str">
        <f t="shared" si="79"/>
        <v>NO</v>
      </c>
      <c r="AF185" s="1" t="str">
        <f t="shared" si="80"/>
        <v>NO</v>
      </c>
      <c r="AG185" s="1" t="str">
        <f t="shared" si="81"/>
        <v>NO</v>
      </c>
      <c r="AH185" s="1" t="str">
        <f t="shared" si="82"/>
        <v>NO</v>
      </c>
      <c r="AI185">
        <v>421.9</v>
      </c>
      <c r="AJ185">
        <v>426.7</v>
      </c>
      <c r="AK185">
        <v>414.5</v>
      </c>
      <c r="AL185">
        <v>423.9</v>
      </c>
      <c r="AM185">
        <v>6.3499999999999659</v>
      </c>
      <c r="AN185">
        <v>1.520775954975444</v>
      </c>
      <c r="AO185" s="1">
        <f t="shared" si="83"/>
        <v>0.47404598246029866</v>
      </c>
      <c r="AP185" s="1">
        <f t="shared" si="84"/>
        <v>0.47404598246029866</v>
      </c>
      <c r="AQ185" s="1">
        <f t="shared" si="85"/>
        <v>0.66053314460958046</v>
      </c>
      <c r="AR185" s="1">
        <f t="shared" si="86"/>
        <v>1.7539701351030996</v>
      </c>
      <c r="AS185" t="str">
        <f t="shared" si="87"/>
        <v>NO</v>
      </c>
      <c r="AT185" t="str">
        <f t="shared" si="88"/>
        <v>NO</v>
      </c>
      <c r="AU185" t="str">
        <f t="shared" si="89"/>
        <v>NO</v>
      </c>
      <c r="AV185" t="str">
        <f t="shared" si="90"/>
        <v>NO</v>
      </c>
      <c r="AW185" t="str">
        <f t="shared" si="91"/>
        <v>NO</v>
      </c>
      <c r="AX185" t="str">
        <f t="shared" si="92"/>
        <v>NO</v>
      </c>
    </row>
    <row r="186" spans="1:50" x14ac:dyDescent="0.25">
      <c r="A186" t="s">
        <v>234</v>
      </c>
      <c r="B186">
        <v>18.649999999999999</v>
      </c>
      <c r="C186">
        <v>19.5</v>
      </c>
      <c r="D186">
        <v>18.5</v>
      </c>
      <c r="E186">
        <v>19.149999999999999</v>
      </c>
      <c r="F186">
        <v>0.5</v>
      </c>
      <c r="G186">
        <v>2.6809651474530831</v>
      </c>
      <c r="H186" s="1">
        <f t="shared" si="62"/>
        <v>2.6809651474530831</v>
      </c>
      <c r="I186" s="1">
        <f t="shared" si="63"/>
        <v>2.6809651474530831</v>
      </c>
      <c r="J186" s="1">
        <f t="shared" si="64"/>
        <v>1.8276762402088846</v>
      </c>
      <c r="K186" s="1">
        <f t="shared" si="65"/>
        <v>0.80428954423591736</v>
      </c>
      <c r="L186" s="1" t="str">
        <f t="shared" si="66"/>
        <v>NO</v>
      </c>
      <c r="M186" t="str">
        <f t="shared" si="67"/>
        <v>NO</v>
      </c>
      <c r="N186" t="str">
        <f t="shared" si="68"/>
        <v>NO</v>
      </c>
      <c r="O186" s="1" t="str">
        <f t="shared" si="69"/>
        <v>NO</v>
      </c>
      <c r="P186" s="1" t="str">
        <f t="shared" si="70"/>
        <v>NO</v>
      </c>
      <c r="Q186" s="1" t="str">
        <f t="shared" si="71"/>
        <v>NO</v>
      </c>
      <c r="R186" s="1" t="str">
        <f t="shared" si="72"/>
        <v>NO</v>
      </c>
      <c r="S186">
        <v>18.649999999999999</v>
      </c>
      <c r="T186">
        <v>18.75</v>
      </c>
      <c r="U186">
        <v>18.600000000000001</v>
      </c>
      <c r="V186">
        <v>18.649999999999999</v>
      </c>
      <c r="W186">
        <v>9.9999999999997868E-2</v>
      </c>
      <c r="X186">
        <v>0.539083557951471</v>
      </c>
      <c r="Y186" s="1">
        <f t="shared" si="73"/>
        <v>0</v>
      </c>
      <c r="Z186" s="1">
        <f t="shared" si="74"/>
        <v>0</v>
      </c>
      <c r="AA186" s="1">
        <f t="shared" si="75"/>
        <v>0.53619302949062431</v>
      </c>
      <c r="AB186" s="1">
        <f t="shared" si="76"/>
        <v>0.26809651474529311</v>
      </c>
      <c r="AC186" s="1" t="str">
        <f t="shared" si="77"/>
        <v>NO</v>
      </c>
      <c r="AD186" s="1" t="str">
        <f t="shared" si="78"/>
        <v>NO</v>
      </c>
      <c r="AE186" s="1" t="str">
        <f t="shared" si="79"/>
        <v>NO</v>
      </c>
      <c r="AF186" s="1" t="str">
        <f t="shared" si="80"/>
        <v>NO</v>
      </c>
      <c r="AG186" s="1" t="str">
        <f t="shared" si="81"/>
        <v>NO</v>
      </c>
      <c r="AH186" s="1" t="str">
        <f t="shared" si="82"/>
        <v>NO</v>
      </c>
      <c r="AI186">
        <v>18.55</v>
      </c>
      <c r="AJ186">
        <v>18.7</v>
      </c>
      <c r="AK186">
        <v>18.45</v>
      </c>
      <c r="AL186">
        <v>18.55</v>
      </c>
      <c r="AM186">
        <v>5.0000000000000711E-2</v>
      </c>
      <c r="AN186">
        <v>0.27027027027027412</v>
      </c>
      <c r="AO186" s="1">
        <f t="shared" si="83"/>
        <v>0</v>
      </c>
      <c r="AP186" s="1">
        <f t="shared" si="84"/>
        <v>0</v>
      </c>
      <c r="AQ186" s="1">
        <f t="shared" si="85"/>
        <v>0.80862533692721594</v>
      </c>
      <c r="AR186" s="1">
        <f t="shared" si="86"/>
        <v>0.5390835579514901</v>
      </c>
      <c r="AS186" t="str">
        <f t="shared" si="87"/>
        <v>NO</v>
      </c>
      <c r="AT186" t="str">
        <f t="shared" si="88"/>
        <v>NO</v>
      </c>
      <c r="AU186" t="str">
        <f t="shared" si="89"/>
        <v>NO</v>
      </c>
      <c r="AV186" t="str">
        <f t="shared" si="90"/>
        <v>NO</v>
      </c>
      <c r="AW186" t="str">
        <f t="shared" si="91"/>
        <v>NO</v>
      </c>
      <c r="AX186" t="str">
        <f t="shared" si="92"/>
        <v>NO</v>
      </c>
    </row>
    <row r="187" spans="1:50" x14ac:dyDescent="0.25">
      <c r="A187" t="s">
        <v>235</v>
      </c>
      <c r="B187">
        <v>94.95</v>
      </c>
      <c r="C187">
        <v>99.5</v>
      </c>
      <c r="D187">
        <v>94.7</v>
      </c>
      <c r="E187">
        <v>97.15</v>
      </c>
      <c r="F187">
        <v>2.5500000000000109</v>
      </c>
      <c r="G187">
        <v>2.6955602536998011</v>
      </c>
      <c r="H187" s="1">
        <f t="shared" si="62"/>
        <v>2.317008952080045</v>
      </c>
      <c r="I187" s="1">
        <f t="shared" si="63"/>
        <v>2.317008952080045</v>
      </c>
      <c r="J187" s="1">
        <f t="shared" si="64"/>
        <v>2.4189397838394173</v>
      </c>
      <c r="K187" s="1">
        <f t="shared" si="65"/>
        <v>0.2632964718272775</v>
      </c>
      <c r="L187" s="1" t="str">
        <f t="shared" si="66"/>
        <v>NO</v>
      </c>
      <c r="M187" t="str">
        <f t="shared" si="67"/>
        <v>NO</v>
      </c>
      <c r="N187" t="str">
        <f t="shared" si="68"/>
        <v>NO</v>
      </c>
      <c r="O187" s="1" t="str">
        <f t="shared" si="69"/>
        <v>NO</v>
      </c>
      <c r="P187" s="1" t="str">
        <f t="shared" si="70"/>
        <v>NO</v>
      </c>
      <c r="Q187" s="1" t="str">
        <f t="shared" si="71"/>
        <v>NO</v>
      </c>
      <c r="R187" s="1" t="str">
        <f t="shared" si="72"/>
        <v>NO</v>
      </c>
      <c r="S187">
        <v>95.65</v>
      </c>
      <c r="T187">
        <v>96.6</v>
      </c>
      <c r="U187">
        <v>94.1</v>
      </c>
      <c r="V187">
        <v>94.6</v>
      </c>
      <c r="W187">
        <v>-0.30000000000001142</v>
      </c>
      <c r="X187">
        <v>-0.31612223393046512</v>
      </c>
      <c r="Y187" s="1">
        <f t="shared" si="73"/>
        <v>-1.0977522216414128</v>
      </c>
      <c r="Z187" s="1">
        <f t="shared" si="74"/>
        <v>1.0977522216414128</v>
      </c>
      <c r="AA187" s="1">
        <f t="shared" si="75"/>
        <v>0.99320439100887459</v>
      </c>
      <c r="AB187" s="1">
        <f t="shared" si="76"/>
        <v>0.52854122621564481</v>
      </c>
      <c r="AC187" s="1" t="str">
        <f t="shared" si="77"/>
        <v>NO</v>
      </c>
      <c r="AD187" s="1" t="str">
        <f t="shared" si="78"/>
        <v>NO</v>
      </c>
      <c r="AE187" s="1" t="str">
        <f t="shared" si="79"/>
        <v>NO</v>
      </c>
      <c r="AF187" s="1" t="str">
        <f t="shared" si="80"/>
        <v>NO</v>
      </c>
      <c r="AG187" s="1" t="str">
        <f t="shared" si="81"/>
        <v>NO</v>
      </c>
      <c r="AH187" s="1" t="str">
        <f t="shared" si="82"/>
        <v>NO</v>
      </c>
      <c r="AI187">
        <v>94.85</v>
      </c>
      <c r="AJ187">
        <v>96.2</v>
      </c>
      <c r="AK187">
        <v>94.4</v>
      </c>
      <c r="AL187">
        <v>94.9</v>
      </c>
      <c r="AM187">
        <v>0.35000000000000853</v>
      </c>
      <c r="AN187">
        <v>0.37017451084083403</v>
      </c>
      <c r="AO187" s="1">
        <f t="shared" si="83"/>
        <v>5.2714812862426332E-2</v>
      </c>
      <c r="AP187" s="1">
        <f t="shared" si="84"/>
        <v>5.2714812862426332E-2</v>
      </c>
      <c r="AQ187" s="1">
        <f t="shared" si="85"/>
        <v>1.3698630136986272</v>
      </c>
      <c r="AR187" s="1">
        <f t="shared" si="86"/>
        <v>0.4744333157617171</v>
      </c>
      <c r="AS187" t="str">
        <f t="shared" si="87"/>
        <v>NO</v>
      </c>
      <c r="AT187" t="str">
        <f t="shared" si="88"/>
        <v>NO</v>
      </c>
      <c r="AU187" t="str">
        <f t="shared" si="89"/>
        <v>NO</v>
      </c>
      <c r="AV187" t="str">
        <f t="shared" si="90"/>
        <v>NO</v>
      </c>
      <c r="AW187" t="str">
        <f t="shared" si="91"/>
        <v>NO</v>
      </c>
      <c r="AX187" t="str">
        <f t="shared" si="92"/>
        <v>NO</v>
      </c>
    </row>
    <row r="188" spans="1:50" x14ac:dyDescent="0.25">
      <c r="A188" t="s">
        <v>236</v>
      </c>
      <c r="B188">
        <v>261</v>
      </c>
      <c r="C188">
        <v>265.85000000000002</v>
      </c>
      <c r="D188">
        <v>258.5</v>
      </c>
      <c r="E188">
        <v>262.05</v>
      </c>
      <c r="F188">
        <v>-11.349999999999969</v>
      </c>
      <c r="G188">
        <v>-4.1514264813460011</v>
      </c>
      <c r="H188" s="1">
        <f t="shared" si="62"/>
        <v>0.40229885057471698</v>
      </c>
      <c r="I188" s="1">
        <f t="shared" si="63"/>
        <v>0.40229885057471698</v>
      </c>
      <c r="J188" s="1">
        <f t="shared" si="64"/>
        <v>1.4501049418050034</v>
      </c>
      <c r="K188" s="1">
        <f t="shared" si="65"/>
        <v>0.95785440613026818</v>
      </c>
      <c r="L188" s="1" t="str">
        <f t="shared" si="66"/>
        <v>NO</v>
      </c>
      <c r="M188" t="str">
        <f t="shared" si="67"/>
        <v>NO</v>
      </c>
      <c r="N188" t="str">
        <f t="shared" si="68"/>
        <v>NO</v>
      </c>
      <c r="O188" s="1" t="str">
        <f t="shared" si="69"/>
        <v>NO</v>
      </c>
      <c r="P188" s="1" t="str">
        <f t="shared" si="70"/>
        <v>NO</v>
      </c>
      <c r="Q188" s="1" t="str">
        <f t="shared" si="71"/>
        <v>NO</v>
      </c>
      <c r="R188" s="1" t="str">
        <f t="shared" si="72"/>
        <v>NO</v>
      </c>
      <c r="S188">
        <v>276.8</v>
      </c>
      <c r="T188">
        <v>279.89999999999998</v>
      </c>
      <c r="U188">
        <v>270.05</v>
      </c>
      <c r="V188">
        <v>273.39999999999998</v>
      </c>
      <c r="W188">
        <v>1</v>
      </c>
      <c r="X188">
        <v>0.36710719530102792</v>
      </c>
      <c r="Y188" s="1">
        <f t="shared" si="73"/>
        <v>-1.2283236994219775</v>
      </c>
      <c r="Z188" s="1">
        <f t="shared" si="74"/>
        <v>1.2283236994219775</v>
      </c>
      <c r="AA188" s="1">
        <f t="shared" si="75"/>
        <v>1.1199421965317795</v>
      </c>
      <c r="AB188" s="1">
        <f t="shared" si="76"/>
        <v>1.2253108997805291</v>
      </c>
      <c r="AC188" s="1" t="str">
        <f t="shared" si="77"/>
        <v>NO</v>
      </c>
      <c r="AD188" s="1" t="str">
        <f t="shared" si="78"/>
        <v>NO</v>
      </c>
      <c r="AE188" s="1" t="str">
        <f t="shared" si="79"/>
        <v>NO</v>
      </c>
      <c r="AF188" s="1" t="str">
        <f t="shared" si="80"/>
        <v>NO</v>
      </c>
      <c r="AG188" s="1" t="str">
        <f t="shared" si="81"/>
        <v>NO</v>
      </c>
      <c r="AH188" s="1" t="str">
        <f t="shared" si="82"/>
        <v>NO</v>
      </c>
      <c r="AI188">
        <v>273.3</v>
      </c>
      <c r="AJ188">
        <v>275.10000000000002</v>
      </c>
      <c r="AK188">
        <v>268</v>
      </c>
      <c r="AL188">
        <v>272.39999999999998</v>
      </c>
      <c r="AM188">
        <v>1.5</v>
      </c>
      <c r="AN188">
        <v>0.55370985603543743</v>
      </c>
      <c r="AO188" s="1">
        <f t="shared" si="83"/>
        <v>-0.32930845225028693</v>
      </c>
      <c r="AP188" s="1">
        <f t="shared" si="84"/>
        <v>0.32930845225028693</v>
      </c>
      <c r="AQ188" s="1">
        <f t="shared" si="85"/>
        <v>0.65861690450055299</v>
      </c>
      <c r="AR188" s="1">
        <f t="shared" si="86"/>
        <v>1.6152716593245144</v>
      </c>
      <c r="AS188" t="str">
        <f t="shared" si="87"/>
        <v>NO</v>
      </c>
      <c r="AT188" t="str">
        <f t="shared" si="88"/>
        <v>NO</v>
      </c>
      <c r="AU188" t="str">
        <f t="shared" si="89"/>
        <v>NO</v>
      </c>
      <c r="AV188" t="str">
        <f t="shared" si="90"/>
        <v>NO</v>
      </c>
      <c r="AW188" t="str">
        <f t="shared" si="91"/>
        <v>NO</v>
      </c>
      <c r="AX188" t="str">
        <f t="shared" si="92"/>
        <v>NO</v>
      </c>
    </row>
    <row r="189" spans="1:50" x14ac:dyDescent="0.25">
      <c r="A189" t="s">
        <v>237</v>
      </c>
      <c r="B189">
        <v>44.5</v>
      </c>
      <c r="C189">
        <v>45.5</v>
      </c>
      <c r="D189">
        <v>44.3</v>
      </c>
      <c r="E189">
        <v>45.1</v>
      </c>
      <c r="F189">
        <v>-0.14999999999999861</v>
      </c>
      <c r="G189">
        <v>-0.3314917127071792</v>
      </c>
      <c r="H189" s="1">
        <f t="shared" si="62"/>
        <v>1.3483146067415761</v>
      </c>
      <c r="I189" s="1">
        <f t="shared" si="63"/>
        <v>1.3483146067415761</v>
      </c>
      <c r="J189" s="1">
        <f t="shared" si="64"/>
        <v>0.88691796008868873</v>
      </c>
      <c r="K189" s="1">
        <f t="shared" si="65"/>
        <v>0.44943820224719738</v>
      </c>
      <c r="L189" s="1" t="str">
        <f t="shared" si="66"/>
        <v>NO</v>
      </c>
      <c r="M189" t="str">
        <f t="shared" si="67"/>
        <v>NO</v>
      </c>
      <c r="N189" t="str">
        <f t="shared" si="68"/>
        <v>NO</v>
      </c>
      <c r="O189" s="1" t="str">
        <f t="shared" si="69"/>
        <v>NO</v>
      </c>
      <c r="P189" s="1" t="str">
        <f t="shared" si="70"/>
        <v>NO</v>
      </c>
      <c r="Q189" s="1" t="str">
        <f t="shared" si="71"/>
        <v>NO</v>
      </c>
      <c r="R189" s="1" t="str">
        <f t="shared" si="72"/>
        <v>NO</v>
      </c>
      <c r="S189">
        <v>46</v>
      </c>
      <c r="T189">
        <v>46.4</v>
      </c>
      <c r="U189">
        <v>44.8</v>
      </c>
      <c r="V189">
        <v>45.25</v>
      </c>
      <c r="W189">
        <v>0.60000000000000142</v>
      </c>
      <c r="X189">
        <v>1.343784994400899</v>
      </c>
      <c r="Y189" s="1">
        <f t="shared" si="73"/>
        <v>-1.6304347826086956</v>
      </c>
      <c r="Z189" s="1">
        <f t="shared" si="74"/>
        <v>1.6304347826086956</v>
      </c>
      <c r="AA189" s="1">
        <f t="shared" si="75"/>
        <v>0.86956521739130122</v>
      </c>
      <c r="AB189" s="1">
        <f t="shared" si="76"/>
        <v>0.9944751381215533</v>
      </c>
      <c r="AC189" s="1" t="str">
        <f t="shared" si="77"/>
        <v>NO</v>
      </c>
      <c r="AD189" s="1" t="str">
        <f t="shared" si="78"/>
        <v>NO</v>
      </c>
      <c r="AE189" s="1" t="str">
        <f t="shared" si="79"/>
        <v>NO</v>
      </c>
      <c r="AF189" s="1" t="str">
        <f t="shared" si="80"/>
        <v>NO</v>
      </c>
      <c r="AG189" s="1" t="str">
        <f t="shared" si="81"/>
        <v>NO</v>
      </c>
      <c r="AH189" s="1" t="str">
        <f t="shared" si="82"/>
        <v>NO</v>
      </c>
      <c r="AI189">
        <v>42.85</v>
      </c>
      <c r="AJ189">
        <v>45.15</v>
      </c>
      <c r="AK189">
        <v>42.85</v>
      </c>
      <c r="AL189">
        <v>44.65</v>
      </c>
      <c r="AM189">
        <v>1.449999999999996</v>
      </c>
      <c r="AN189">
        <v>3.3564814814814712</v>
      </c>
      <c r="AO189" s="1">
        <f t="shared" si="83"/>
        <v>4.2007001166861073</v>
      </c>
      <c r="AP189" s="1">
        <f t="shared" si="84"/>
        <v>4.2007001166861073</v>
      </c>
      <c r="AQ189" s="1">
        <f t="shared" si="85"/>
        <v>1.1198208286674132</v>
      </c>
      <c r="AR189" s="1">
        <f t="shared" si="86"/>
        <v>0</v>
      </c>
      <c r="AS189" t="str">
        <f t="shared" si="87"/>
        <v>NO</v>
      </c>
      <c r="AT189" t="str">
        <f t="shared" si="88"/>
        <v>NO</v>
      </c>
      <c r="AU189" t="str">
        <f t="shared" si="89"/>
        <v>NO</v>
      </c>
      <c r="AV189" t="str">
        <f t="shared" si="90"/>
        <v>NO</v>
      </c>
      <c r="AW189" t="str">
        <f t="shared" si="91"/>
        <v>NO</v>
      </c>
      <c r="AX189" t="str">
        <f t="shared" si="92"/>
        <v>NO</v>
      </c>
    </row>
    <row r="190" spans="1:50" x14ac:dyDescent="0.25">
      <c r="A190" t="s">
        <v>238</v>
      </c>
      <c r="B190">
        <v>1274.9000000000001</v>
      </c>
      <c r="C190">
        <v>1284.9000000000001</v>
      </c>
      <c r="D190">
        <v>1253.75</v>
      </c>
      <c r="E190">
        <v>1265.3</v>
      </c>
      <c r="F190">
        <v>2.549999999999955</v>
      </c>
      <c r="G190">
        <v>0.20194020985943009</v>
      </c>
      <c r="H190" s="1">
        <f t="shared" si="62"/>
        <v>-0.7530002353125842</v>
      </c>
      <c r="I190" s="1">
        <f t="shared" si="63"/>
        <v>0.7530002353125842</v>
      </c>
      <c r="J190" s="1">
        <f t="shared" si="64"/>
        <v>0.78437524511726398</v>
      </c>
      <c r="K190" s="1">
        <f t="shared" si="65"/>
        <v>0.91282699754998453</v>
      </c>
      <c r="L190" s="1" t="str">
        <f t="shared" si="66"/>
        <v>NO</v>
      </c>
      <c r="M190" t="str">
        <f t="shared" si="67"/>
        <v>NO</v>
      </c>
      <c r="N190" t="str">
        <f t="shared" si="68"/>
        <v>NO</v>
      </c>
      <c r="O190" s="1" t="str">
        <f t="shared" si="69"/>
        <v>NO</v>
      </c>
      <c r="P190" s="1" t="str">
        <f t="shared" si="70"/>
        <v>NO</v>
      </c>
      <c r="Q190" s="1" t="str">
        <f t="shared" si="71"/>
        <v>NO</v>
      </c>
      <c r="R190" s="1" t="str">
        <f t="shared" si="72"/>
        <v>NO</v>
      </c>
      <c r="S190">
        <v>1275</v>
      </c>
      <c r="T190">
        <v>1284.7</v>
      </c>
      <c r="U190">
        <v>1250.5999999999999</v>
      </c>
      <c r="V190">
        <v>1262.75</v>
      </c>
      <c r="W190">
        <v>-4.75</v>
      </c>
      <c r="X190">
        <v>-0.37475345167652863</v>
      </c>
      <c r="Y190" s="1">
        <f t="shared" si="73"/>
        <v>-0.96078431372549011</v>
      </c>
      <c r="Z190" s="1">
        <f t="shared" si="74"/>
        <v>0.96078431372549011</v>
      </c>
      <c r="AA190" s="1">
        <f t="shared" si="75"/>
        <v>0.76078431372549382</v>
      </c>
      <c r="AB190" s="1">
        <f t="shared" si="76"/>
        <v>0.96218570580083873</v>
      </c>
      <c r="AC190" s="1" t="str">
        <f t="shared" si="77"/>
        <v>NO</v>
      </c>
      <c r="AD190" s="1" t="str">
        <f t="shared" si="78"/>
        <v>NO</v>
      </c>
      <c r="AE190" s="1" t="str">
        <f t="shared" si="79"/>
        <v>NO</v>
      </c>
      <c r="AF190" s="1" t="str">
        <f t="shared" si="80"/>
        <v>NO</v>
      </c>
      <c r="AG190" s="1" t="str">
        <f t="shared" si="81"/>
        <v>NO</v>
      </c>
      <c r="AH190" s="1" t="str">
        <f t="shared" si="82"/>
        <v>NO</v>
      </c>
      <c r="AI190">
        <v>1279.95</v>
      </c>
      <c r="AJ190">
        <v>1285.5</v>
      </c>
      <c r="AK190">
        <v>1250</v>
      </c>
      <c r="AL190">
        <v>1267.5</v>
      </c>
      <c r="AM190">
        <v>4.5999999999999091</v>
      </c>
      <c r="AN190">
        <v>0.3642410325441372</v>
      </c>
      <c r="AO190" s="1">
        <f t="shared" si="83"/>
        <v>-0.97269424586898279</v>
      </c>
      <c r="AP190" s="1">
        <f t="shared" si="84"/>
        <v>0.97269424586898279</v>
      </c>
      <c r="AQ190" s="1">
        <f t="shared" si="85"/>
        <v>0.43361068791749319</v>
      </c>
      <c r="AR190" s="1">
        <f t="shared" si="86"/>
        <v>1.3806706114398422</v>
      </c>
      <c r="AS190" t="str">
        <f t="shared" si="87"/>
        <v>NO</v>
      </c>
      <c r="AT190" t="str">
        <f t="shared" si="88"/>
        <v>NO</v>
      </c>
      <c r="AU190" t="str">
        <f t="shared" si="89"/>
        <v>NO</v>
      </c>
      <c r="AV190" t="str">
        <f t="shared" si="90"/>
        <v>NO</v>
      </c>
      <c r="AW190" t="str">
        <f t="shared" si="91"/>
        <v>NO</v>
      </c>
      <c r="AX190" t="str">
        <f t="shared" si="92"/>
        <v>NO</v>
      </c>
    </row>
    <row r="191" spans="1:50" x14ac:dyDescent="0.25">
      <c r="A191" t="s">
        <v>239</v>
      </c>
      <c r="B191">
        <v>278.60000000000002</v>
      </c>
      <c r="C191">
        <v>278.60000000000002</v>
      </c>
      <c r="D191">
        <v>275.05</v>
      </c>
      <c r="E191">
        <v>276.95</v>
      </c>
      <c r="F191">
        <v>-0.90000000000003411</v>
      </c>
      <c r="G191">
        <v>-0.3239157818967191</v>
      </c>
      <c r="H191" s="1">
        <f t="shared" si="62"/>
        <v>-0.59224694903088082</v>
      </c>
      <c r="I191" s="1">
        <f t="shared" si="63"/>
        <v>0.59224694903088082</v>
      </c>
      <c r="J191" s="1">
        <f t="shared" si="64"/>
        <v>0</v>
      </c>
      <c r="K191" s="1">
        <f t="shared" si="65"/>
        <v>0.68604441234879121</v>
      </c>
      <c r="L191" s="1" t="str">
        <f t="shared" si="66"/>
        <v>NO</v>
      </c>
      <c r="M191" t="str">
        <f t="shared" si="67"/>
        <v>NO</v>
      </c>
      <c r="N191" t="str">
        <f t="shared" si="68"/>
        <v>NO</v>
      </c>
      <c r="O191" s="1" t="str">
        <f t="shared" si="69"/>
        <v>NO</v>
      </c>
      <c r="P191" s="1" t="str">
        <f t="shared" si="70"/>
        <v>NO</v>
      </c>
      <c r="Q191" s="1" t="str">
        <f t="shared" si="71"/>
        <v>NO</v>
      </c>
      <c r="R191" s="1" t="str">
        <f t="shared" si="72"/>
        <v>NO</v>
      </c>
      <c r="S191">
        <v>276.89999999999998</v>
      </c>
      <c r="T191">
        <v>281</v>
      </c>
      <c r="U191">
        <v>275.64999999999998</v>
      </c>
      <c r="V191">
        <v>277.85000000000002</v>
      </c>
      <c r="W191">
        <v>3</v>
      </c>
      <c r="X191">
        <v>1.0915044569765331</v>
      </c>
      <c r="Y191" s="1">
        <f t="shared" si="73"/>
        <v>0.34308414590106379</v>
      </c>
      <c r="Z191" s="1">
        <f t="shared" si="74"/>
        <v>0.34308414590106379</v>
      </c>
      <c r="AA191" s="1">
        <f t="shared" si="75"/>
        <v>1.1337052366384657</v>
      </c>
      <c r="AB191" s="1">
        <f t="shared" si="76"/>
        <v>0.45142650776453597</v>
      </c>
      <c r="AC191" s="1" t="str">
        <f t="shared" si="77"/>
        <v>NO</v>
      </c>
      <c r="AD191" s="1" t="str">
        <f t="shared" si="78"/>
        <v>NO</v>
      </c>
      <c r="AE191" s="1" t="str">
        <f t="shared" si="79"/>
        <v>NO</v>
      </c>
      <c r="AF191" s="1" t="str">
        <f t="shared" si="80"/>
        <v>NO</v>
      </c>
      <c r="AG191" s="1" t="str">
        <f t="shared" si="81"/>
        <v>NO</v>
      </c>
      <c r="AH191" s="1" t="str">
        <f t="shared" si="82"/>
        <v>NO</v>
      </c>
      <c r="AI191">
        <v>273.60000000000002</v>
      </c>
      <c r="AJ191">
        <v>276.8</v>
      </c>
      <c r="AK191">
        <v>271.05</v>
      </c>
      <c r="AL191">
        <v>274.85000000000002</v>
      </c>
      <c r="AM191">
        <v>2.6500000000000341</v>
      </c>
      <c r="AN191">
        <v>0.9735488611315336</v>
      </c>
      <c r="AO191" s="1">
        <f t="shared" si="83"/>
        <v>0.45687134502923976</v>
      </c>
      <c r="AP191" s="1">
        <f t="shared" si="84"/>
        <v>0.45687134502923976</v>
      </c>
      <c r="AQ191" s="1">
        <f t="shared" si="85"/>
        <v>0.70947789703474196</v>
      </c>
      <c r="AR191" s="1">
        <f t="shared" si="86"/>
        <v>0.93201754385965319</v>
      </c>
      <c r="AS191" t="str">
        <f t="shared" si="87"/>
        <v>NO</v>
      </c>
      <c r="AT191" t="str">
        <f t="shared" si="88"/>
        <v>NO</v>
      </c>
      <c r="AU191" t="str">
        <f t="shared" si="89"/>
        <v>NO</v>
      </c>
      <c r="AV191" t="str">
        <f t="shared" si="90"/>
        <v>NO</v>
      </c>
      <c r="AW191" t="str">
        <f t="shared" si="91"/>
        <v>NO</v>
      </c>
      <c r="AX191" t="str">
        <f t="shared" si="92"/>
        <v>NO</v>
      </c>
    </row>
    <row r="192" spans="1:50" x14ac:dyDescent="0.25">
      <c r="A192" t="s">
        <v>240</v>
      </c>
      <c r="B192">
        <v>127</v>
      </c>
      <c r="C192">
        <v>128.19999999999999</v>
      </c>
      <c r="D192">
        <v>124.1</v>
      </c>
      <c r="E192">
        <v>126.35</v>
      </c>
      <c r="F192">
        <v>-1.5500000000000109</v>
      </c>
      <c r="G192">
        <v>-1.211884284597351</v>
      </c>
      <c r="H192" s="1">
        <f t="shared" si="62"/>
        <v>-0.51181102362205178</v>
      </c>
      <c r="I192" s="1">
        <f t="shared" si="63"/>
        <v>0.51181102362205178</v>
      </c>
      <c r="J192" s="1">
        <f t="shared" si="64"/>
        <v>0.94488188976377052</v>
      </c>
      <c r="K192" s="1">
        <f t="shared" si="65"/>
        <v>1.780767708745548</v>
      </c>
      <c r="L192" s="1" t="str">
        <f t="shared" si="66"/>
        <v>NO</v>
      </c>
      <c r="M192" t="str">
        <f t="shared" si="67"/>
        <v>NO</v>
      </c>
      <c r="N192" t="str">
        <f t="shared" si="68"/>
        <v>NO</v>
      </c>
      <c r="O192" s="1" t="str">
        <f t="shared" si="69"/>
        <v>NO</v>
      </c>
      <c r="P192" s="1" t="str">
        <f t="shared" si="70"/>
        <v>NO</v>
      </c>
      <c r="Q192" s="1" t="str">
        <f t="shared" si="71"/>
        <v>NO</v>
      </c>
      <c r="R192" s="1" t="str">
        <f t="shared" si="72"/>
        <v>NO</v>
      </c>
      <c r="S192">
        <v>131.5</v>
      </c>
      <c r="T192">
        <v>136</v>
      </c>
      <c r="U192">
        <v>126.2</v>
      </c>
      <c r="V192">
        <v>127.9</v>
      </c>
      <c r="W192">
        <v>-0.90000000000000568</v>
      </c>
      <c r="X192">
        <v>-0.69875776397515965</v>
      </c>
      <c r="Y192" s="1">
        <f t="shared" si="73"/>
        <v>-2.7376425855513262</v>
      </c>
      <c r="Z192" s="1">
        <f t="shared" si="74"/>
        <v>2.7376425855513262</v>
      </c>
      <c r="AA192" s="1">
        <f t="shared" si="75"/>
        <v>3.4220532319391634</v>
      </c>
      <c r="AB192" s="1">
        <f t="shared" si="76"/>
        <v>1.3291634089132156</v>
      </c>
      <c r="AC192" s="1" t="str">
        <f t="shared" si="77"/>
        <v>NO</v>
      </c>
      <c r="AD192" s="1" t="str">
        <f t="shared" si="78"/>
        <v>NO</v>
      </c>
      <c r="AE192" s="1" t="str">
        <f t="shared" si="79"/>
        <v>NO</v>
      </c>
      <c r="AF192" s="1" t="str">
        <f t="shared" si="80"/>
        <v>NO</v>
      </c>
      <c r="AG192" s="1" t="str">
        <f t="shared" si="81"/>
        <v>NO</v>
      </c>
      <c r="AH192" s="1" t="str">
        <f t="shared" si="82"/>
        <v>NO</v>
      </c>
      <c r="AI192">
        <v>121.05</v>
      </c>
      <c r="AJ192">
        <v>130</v>
      </c>
      <c r="AK192">
        <v>121.05</v>
      </c>
      <c r="AL192">
        <v>128.80000000000001</v>
      </c>
      <c r="AM192">
        <v>8.2000000000000171</v>
      </c>
      <c r="AN192">
        <v>6.7993366500829344</v>
      </c>
      <c r="AO192" s="1">
        <f t="shared" si="83"/>
        <v>6.4023130937629196</v>
      </c>
      <c r="AP192" s="1">
        <f t="shared" si="84"/>
        <v>6.4023130937629196</v>
      </c>
      <c r="AQ192" s="1">
        <f t="shared" si="85"/>
        <v>0.93167701863353158</v>
      </c>
      <c r="AR192" s="1">
        <f t="shared" si="86"/>
        <v>0</v>
      </c>
      <c r="AS192" t="str">
        <f t="shared" si="87"/>
        <v>NO</v>
      </c>
      <c r="AT192" t="str">
        <f t="shared" si="88"/>
        <v>NO</v>
      </c>
      <c r="AU192" t="str">
        <f t="shared" si="89"/>
        <v>NO</v>
      </c>
      <c r="AV192" t="str">
        <f t="shared" si="90"/>
        <v>NO</v>
      </c>
      <c r="AW192" t="str">
        <f t="shared" si="91"/>
        <v>NO</v>
      </c>
      <c r="AX192" t="str">
        <f t="shared" si="92"/>
        <v>NO</v>
      </c>
    </row>
    <row r="193" spans="1:50" x14ac:dyDescent="0.25">
      <c r="A193" t="s">
        <v>241</v>
      </c>
      <c r="B193">
        <v>186.9</v>
      </c>
      <c r="C193">
        <v>196</v>
      </c>
      <c r="D193">
        <v>183</v>
      </c>
      <c r="E193">
        <v>193</v>
      </c>
      <c r="F193">
        <v>6.9000000000000057</v>
      </c>
      <c r="G193">
        <v>3.7076840408382621</v>
      </c>
      <c r="H193" s="1">
        <f t="shared" si="62"/>
        <v>3.2637774210807886</v>
      </c>
      <c r="I193" s="1">
        <f t="shared" si="63"/>
        <v>3.2637774210807886</v>
      </c>
      <c r="J193" s="1">
        <f t="shared" si="64"/>
        <v>1.5544041450777202</v>
      </c>
      <c r="K193" s="1">
        <f t="shared" si="65"/>
        <v>2.0866773675762467</v>
      </c>
      <c r="L193" s="1" t="str">
        <f t="shared" si="66"/>
        <v>NO</v>
      </c>
      <c r="M193" t="str">
        <f t="shared" si="67"/>
        <v>NO</v>
      </c>
      <c r="N193" t="str">
        <f t="shared" si="68"/>
        <v>NO</v>
      </c>
      <c r="O193" s="1" t="str">
        <f t="shared" si="69"/>
        <v>NO</v>
      </c>
      <c r="P193" s="1" t="str">
        <f t="shared" si="70"/>
        <v>NO</v>
      </c>
      <c r="Q193" s="1" t="str">
        <f t="shared" si="71"/>
        <v>NO</v>
      </c>
      <c r="R193" s="1" t="str">
        <f t="shared" si="72"/>
        <v>NO</v>
      </c>
      <c r="S193">
        <v>185.5</v>
      </c>
      <c r="T193">
        <v>188.8</v>
      </c>
      <c r="U193">
        <v>183.2</v>
      </c>
      <c r="V193">
        <v>186.1</v>
      </c>
      <c r="W193">
        <v>-0.45000000000001711</v>
      </c>
      <c r="X193">
        <v>-0.24122219244171381</v>
      </c>
      <c r="Y193" s="1">
        <f t="shared" si="73"/>
        <v>0.32345013477088641</v>
      </c>
      <c r="Z193" s="1">
        <f t="shared" si="74"/>
        <v>0.32345013477088641</v>
      </c>
      <c r="AA193" s="1">
        <f t="shared" si="75"/>
        <v>1.4508328855454149</v>
      </c>
      <c r="AB193" s="1">
        <f t="shared" si="76"/>
        <v>1.2398921832884158</v>
      </c>
      <c r="AC193" s="1" t="str">
        <f t="shared" si="77"/>
        <v>NO</v>
      </c>
      <c r="AD193" s="1" t="str">
        <f t="shared" si="78"/>
        <v>NO</v>
      </c>
      <c r="AE193" s="1" t="str">
        <f t="shared" si="79"/>
        <v>NO</v>
      </c>
      <c r="AF193" s="1" t="str">
        <f t="shared" si="80"/>
        <v>NO</v>
      </c>
      <c r="AG193" s="1" t="str">
        <f t="shared" si="81"/>
        <v>NO</v>
      </c>
      <c r="AH193" s="1" t="str">
        <f t="shared" si="82"/>
        <v>NO</v>
      </c>
      <c r="AI193">
        <v>188.8</v>
      </c>
      <c r="AJ193">
        <v>194.8</v>
      </c>
      <c r="AK193">
        <v>182.2</v>
      </c>
      <c r="AL193">
        <v>186.55</v>
      </c>
      <c r="AM193">
        <v>-1.1999999999999891</v>
      </c>
      <c r="AN193">
        <v>-0.63914780292942142</v>
      </c>
      <c r="AO193" s="1">
        <f t="shared" si="83"/>
        <v>-1.1917372881355932</v>
      </c>
      <c r="AP193" s="1">
        <f t="shared" si="84"/>
        <v>1.1917372881355932</v>
      </c>
      <c r="AQ193" s="1">
        <f t="shared" si="85"/>
        <v>3.1779661016949152</v>
      </c>
      <c r="AR193" s="1">
        <f t="shared" si="86"/>
        <v>2.3318145269364901</v>
      </c>
      <c r="AS193" t="str">
        <f t="shared" si="87"/>
        <v>NO</v>
      </c>
      <c r="AT193" t="str">
        <f t="shared" si="88"/>
        <v>NO</v>
      </c>
      <c r="AU193" t="str">
        <f t="shared" si="89"/>
        <v>YES</v>
      </c>
      <c r="AV193" t="str">
        <f t="shared" si="90"/>
        <v>NO</v>
      </c>
      <c r="AW193" t="str">
        <f t="shared" si="91"/>
        <v>NO</v>
      </c>
      <c r="AX193" t="str">
        <f t="shared" si="92"/>
        <v>NO</v>
      </c>
    </row>
    <row r="194" spans="1:50" x14ac:dyDescent="0.25">
      <c r="A194" t="s">
        <v>242</v>
      </c>
      <c r="B194">
        <v>48.9</v>
      </c>
      <c r="C194">
        <v>49.5</v>
      </c>
      <c r="D194">
        <v>48.55</v>
      </c>
      <c r="E194">
        <v>48.95</v>
      </c>
      <c r="F194">
        <v>0.5</v>
      </c>
      <c r="G194">
        <v>1.031991744066048</v>
      </c>
      <c r="H194" s="1">
        <f t="shared" ref="H194:H251" si="93">(E194-B194)/B194*100</f>
        <v>0.10224948875256497</v>
      </c>
      <c r="I194" s="1">
        <f t="shared" ref="I194:I257" si="94">ABS(H194)</f>
        <v>0.10224948875256497</v>
      </c>
      <c r="J194" s="1">
        <f t="shared" ref="J194:J251" si="95">IF(H194&gt;=0,(C194-E194)/E194*100,(C194-B194)/B194*100)</f>
        <v>1.1235955056179716</v>
      </c>
      <c r="K194" s="1">
        <f t="shared" ref="K194:K251" si="96">IF(H194&gt;=0,(B194-D194)/B194*100,(E194-D194)/E194*100)</f>
        <v>0.71574642126789656</v>
      </c>
      <c r="L194" s="1" t="str">
        <f t="shared" ref="L194:L257" si="97">IF(AND((K194-J194)&gt;1.5,I194&lt;0.5),"YES","NO")</f>
        <v>NO</v>
      </c>
      <c r="M194" t="str">
        <f t="shared" ref="M194:M251" si="98">IF(AND((K194-J194)&gt;1.5,I194&lt;2,I194&gt;0.5,H194&gt;0),"YES","NO")</f>
        <v>NO</v>
      </c>
      <c r="N194" t="str">
        <f t="shared" ref="N194:N251" si="99">IF(AND((J194-K194)&gt;1.5,I194&lt;0.5),"YES","NO")</f>
        <v>NO</v>
      </c>
      <c r="O194" s="1" t="str">
        <f t="shared" ref="O194:O251" si="100">IF(AND((J194-K194)&gt;1.5,I194&lt;2,I194&gt;0.5,H194&lt;0),"YES","NO")</f>
        <v>NO</v>
      </c>
      <c r="P194" s="1" t="str">
        <f t="shared" ref="P194:P251" si="101">IF(AND(I194&lt;1,J194&gt;1.5,K194&gt;1.5),"YES","NO")</f>
        <v>NO</v>
      </c>
      <c r="Q194" s="1" t="str">
        <f t="shared" ref="Q194:Q251" si="102">IF(AND(I194&gt;5,J194&lt;0.25,K194&lt;0.25,H194&gt;0),"YES","NO")</f>
        <v>NO</v>
      </c>
      <c r="R194" s="1" t="str">
        <f t="shared" ref="R194:R251" si="103">IF(AND(I195&gt;5,J195&lt;0.25,K195&lt;0.25,H195&lt;0),"YES","NO")</f>
        <v>NO</v>
      </c>
      <c r="S194">
        <v>49.3</v>
      </c>
      <c r="T194">
        <v>51.55</v>
      </c>
      <c r="U194">
        <v>40.299999999999997</v>
      </c>
      <c r="V194">
        <v>48.45</v>
      </c>
      <c r="W194">
        <v>-1.25</v>
      </c>
      <c r="X194">
        <v>-2.5150905432595572</v>
      </c>
      <c r="Y194" s="1">
        <f t="shared" ref="Y194:Y251" si="104">(V194-S194)/S194*100</f>
        <v>-1.7241379310344713</v>
      </c>
      <c r="Z194" s="1">
        <f t="shared" ref="Z194:Z257" si="105">ABS(Y194)</f>
        <v>1.7241379310344713</v>
      </c>
      <c r="AA194" s="1">
        <f t="shared" ref="AA194:AA251" si="106">IF(Y194&gt;=0,(T194-V194)/V194*100,(T194-S194)/S194*100)</f>
        <v>4.5638945233265718</v>
      </c>
      <c r="AB194" s="1">
        <f t="shared" ref="AB194:AB251" si="107">IF(Y194&gt;=0,(S194-U194)/S194*100,(V194-U194)/V194*100)</f>
        <v>16.821465428276586</v>
      </c>
      <c r="AC194" s="1" t="str">
        <f t="shared" ref="AC194:AC251" si="108">IF(AND(I194&lt;Z194/2,S194&gt;E194,E194&gt;(S194+V194)/2,V194&lt;B194,B194&lt;(S194+V194)/2),"YES","NO")</f>
        <v>NO</v>
      </c>
      <c r="AD194" s="1" t="str">
        <f t="shared" ref="AD194:AD251" si="109">IF(AND(I194&lt;Z194/2,V194&gt;B194,B194&gt;(S194+V194)/2,S194&lt;E194,E194&lt;(S194+V194)/2),"YES","NO")</f>
        <v>NO</v>
      </c>
      <c r="AE194" s="1" t="str">
        <f t="shared" ref="AE194:AE251" si="110">IF(AND(I194&gt;=2*Z194,E194&gt;S194,S194&gt;(B194+E194)/2,B194&lt;V194,V194&lt;(B194+E194)/2),"YES","NO")</f>
        <v>NO</v>
      </c>
      <c r="AF194" s="1" t="str">
        <f t="shared" ref="AF194:AF251" si="111">IF(AND(I194&gt;=2*Z194,E194&lt;S194,S194&lt;(B194+E194)/2,B194&gt;V194,V194&gt;(B194+E194)/2),"YES","NO")</f>
        <v>NO</v>
      </c>
      <c r="AG194" s="1" t="str">
        <f t="shared" ref="AG194:AG251" si="112">IF(AND(B194&lt;V194,E194&lt;S194,E194&gt;(S194+V194)/2,I194&gt;3,Z194&gt;3),"YES","NO")</f>
        <v>NO</v>
      </c>
      <c r="AH194" s="1" t="str">
        <f t="shared" ref="AH194:AH251" si="113">IF(AND(B194&gt;V194,E194&gt;S194,E194&lt;(S194+V194)/2,Z194&gt;3,I194&gt;3),"YES","NO")</f>
        <v>NO</v>
      </c>
      <c r="AI194">
        <v>48.8</v>
      </c>
      <c r="AJ194">
        <v>50.3</v>
      </c>
      <c r="AK194">
        <v>47.5</v>
      </c>
      <c r="AL194">
        <v>49.7</v>
      </c>
      <c r="AM194">
        <v>0.90000000000000568</v>
      </c>
      <c r="AN194">
        <v>1.8442622950819789</v>
      </c>
      <c r="AO194" s="1">
        <f t="shared" ref="AO194:AO251" si="114">(AL194-AI194)/AI194*100</f>
        <v>1.8442622950819789</v>
      </c>
      <c r="AP194" s="1">
        <f t="shared" ref="AP194:AP257" si="115">ABS(AO194)</f>
        <v>1.8442622950819789</v>
      </c>
      <c r="AQ194" s="1">
        <f t="shared" ref="AQ194:AQ251" si="116">IF(AO194&gt;=0,(AJ194-AL194)/AL194*100,(AJ194-AI194)/AI194*100)</f>
        <v>1.2072434607645759</v>
      </c>
      <c r="AR194" s="1">
        <f t="shared" ref="AR194:AR251" si="117">IF(AO194&gt;=0,(AI194-AK194)/AI194*100,(AL194-AK194)/AL194*100)</f>
        <v>2.6639344262295026</v>
      </c>
      <c r="AS194" t="str">
        <f t="shared" ref="AS194:AS251" si="118">IF(AND(AO194&lt;0,AP194&gt;1.5,Y194&lt;0,Z194&gt;1.5,AL194&gt;S194,AL194&lt;E194,H194&gt;0,I194&gt;1.5),"YES","NO")</f>
        <v>NO</v>
      </c>
      <c r="AT194" t="str">
        <f t="shared" ref="AT194:AT251" si="119">IF(AND(AO194&gt;0,AP194&gt;1.5,Y194&gt;0,Z194&gt;1.5,AL194&lt;S194,AL194&gt;E194,H194&lt;0,I194&gt;1.5),"YES","NO")</f>
        <v>NO</v>
      </c>
      <c r="AU194" t="str">
        <f t="shared" ref="AU194:AU251" si="120">IF(AND(AO194&lt;0,S194&lt;AL194,V194&lt;AL194,B194&gt;V194,E194&gt;V194,H194&gt;0),"YES","NO")</f>
        <v>NO</v>
      </c>
      <c r="AV194" t="str">
        <f t="shared" ref="AV194:AV251" si="121">IF(AND(AO194&gt;0,S194&gt;AL194,V194&gt;AL194,B194&lt;V194,E194&lt;V194,H194&lt;0),"YES","NO")</f>
        <v>NO</v>
      </c>
      <c r="AW194" t="str">
        <f t="shared" ref="AW194:AW251" si="122">IF(AND(AO194&gt;0,AP194&gt;1,Y194&gt;0,Z194&gt;1,V194&gt;AL194,S194&gt;AI194,S194&lt;AL194,H194&gt;0,I194&gt;1,E194&gt;V194,B194&lt;V194,B194&gt;S194),"YES","NO")</f>
        <v>NO</v>
      </c>
      <c r="AX194" t="str">
        <f t="shared" ref="AX194:AX251" si="123">IF(AND(AO194&lt;0,AP194&gt;1,Y194&lt;0,Z194&gt;1,V194&lt;AL194,S194&lt;AI194,S194&gt;AL194,H194&lt;0,I194&gt;1,E194&lt;V194,B194&gt;V194,B194&lt;S194),"YES","NO")</f>
        <v>NO</v>
      </c>
    </row>
    <row r="195" spans="1:50" x14ac:dyDescent="0.25">
      <c r="A195" t="s">
        <v>243</v>
      </c>
      <c r="B195">
        <v>74.900000000000006</v>
      </c>
      <c r="C195">
        <v>75.75</v>
      </c>
      <c r="D195">
        <v>74</v>
      </c>
      <c r="E195">
        <v>74.5</v>
      </c>
      <c r="F195">
        <v>0.15000000000000571</v>
      </c>
      <c r="G195">
        <v>0.20174848688635599</v>
      </c>
      <c r="H195" s="1">
        <f t="shared" si="93"/>
        <v>-0.53404539385848548</v>
      </c>
      <c r="I195" s="1">
        <f t="shared" si="94"/>
        <v>0.53404539385848548</v>
      </c>
      <c r="J195" s="1">
        <f t="shared" si="95"/>
        <v>1.134846461949258</v>
      </c>
      <c r="K195" s="1">
        <f t="shared" si="96"/>
        <v>0.67114093959731547</v>
      </c>
      <c r="L195" s="1" t="str">
        <f t="shared" si="97"/>
        <v>NO</v>
      </c>
      <c r="M195" t="str">
        <f t="shared" si="98"/>
        <v>NO</v>
      </c>
      <c r="N195" t="str">
        <f t="shared" si="99"/>
        <v>NO</v>
      </c>
      <c r="O195" s="1" t="str">
        <f t="shared" si="100"/>
        <v>NO</v>
      </c>
      <c r="P195" s="1" t="str">
        <f t="shared" si="101"/>
        <v>NO</v>
      </c>
      <c r="Q195" s="1" t="str">
        <f t="shared" si="102"/>
        <v>NO</v>
      </c>
      <c r="R195" s="1" t="str">
        <f t="shared" si="103"/>
        <v>NO</v>
      </c>
      <c r="S195">
        <v>75.75</v>
      </c>
      <c r="T195">
        <v>76.900000000000006</v>
      </c>
      <c r="U195">
        <v>74.099999999999994</v>
      </c>
      <c r="V195">
        <v>74.349999999999994</v>
      </c>
      <c r="W195">
        <v>-1</v>
      </c>
      <c r="X195">
        <v>-1.3271400132714</v>
      </c>
      <c r="Y195" s="1">
        <f t="shared" si="104"/>
        <v>-1.8481848184818559</v>
      </c>
      <c r="Z195" s="1">
        <f t="shared" si="105"/>
        <v>1.8481848184818559</v>
      </c>
      <c r="AA195" s="1">
        <f t="shared" si="106"/>
        <v>1.5181518151815256</v>
      </c>
      <c r="AB195" s="1">
        <f t="shared" si="107"/>
        <v>0.33624747814391392</v>
      </c>
      <c r="AC195" s="1" t="str">
        <f t="shared" si="108"/>
        <v>NO</v>
      </c>
      <c r="AD195" s="1" t="str">
        <f t="shared" si="109"/>
        <v>NO</v>
      </c>
      <c r="AE195" s="1" t="str">
        <f t="shared" si="110"/>
        <v>NO</v>
      </c>
      <c r="AF195" s="1" t="str">
        <f t="shared" si="111"/>
        <v>NO</v>
      </c>
      <c r="AG195" s="1" t="str">
        <f t="shared" si="112"/>
        <v>NO</v>
      </c>
      <c r="AH195" s="1" t="str">
        <f t="shared" si="113"/>
        <v>NO</v>
      </c>
      <c r="AI195">
        <v>74.2</v>
      </c>
      <c r="AJ195">
        <v>75.75</v>
      </c>
      <c r="AK195">
        <v>73.650000000000006</v>
      </c>
      <c r="AL195">
        <v>75.349999999999994</v>
      </c>
      <c r="AM195">
        <v>1.75</v>
      </c>
      <c r="AN195">
        <v>2.3777173913043481</v>
      </c>
      <c r="AO195" s="1">
        <f t="shared" si="114"/>
        <v>1.5498652291105006</v>
      </c>
      <c r="AP195" s="1">
        <f t="shared" si="115"/>
        <v>1.5498652291105006</v>
      </c>
      <c r="AQ195" s="1">
        <f t="shared" si="116"/>
        <v>0.53085600530856758</v>
      </c>
      <c r="AR195" s="1">
        <f t="shared" si="117"/>
        <v>0.74123989218328457</v>
      </c>
      <c r="AS195" t="str">
        <f t="shared" si="118"/>
        <v>NO</v>
      </c>
      <c r="AT195" t="str">
        <f t="shared" si="119"/>
        <v>NO</v>
      </c>
      <c r="AU195" t="str">
        <f t="shared" si="120"/>
        <v>NO</v>
      </c>
      <c r="AV195" t="str">
        <f t="shared" si="121"/>
        <v>NO</v>
      </c>
      <c r="AW195" t="str">
        <f t="shared" si="122"/>
        <v>NO</v>
      </c>
      <c r="AX195" t="str">
        <f t="shared" si="123"/>
        <v>NO</v>
      </c>
    </row>
    <row r="196" spans="1:50" x14ac:dyDescent="0.25">
      <c r="A196" t="s">
        <v>244</v>
      </c>
      <c r="B196">
        <v>361</v>
      </c>
      <c r="C196">
        <v>363.95</v>
      </c>
      <c r="D196">
        <v>352</v>
      </c>
      <c r="E196">
        <v>357.65</v>
      </c>
      <c r="F196">
        <v>-0.75</v>
      </c>
      <c r="G196">
        <v>-0.20926339285714279</v>
      </c>
      <c r="H196" s="1">
        <f t="shared" si="93"/>
        <v>-0.92797783933518641</v>
      </c>
      <c r="I196" s="1">
        <f t="shared" si="94"/>
        <v>0.92797783933518641</v>
      </c>
      <c r="J196" s="1">
        <f t="shared" si="95"/>
        <v>0.81717451523545392</v>
      </c>
      <c r="K196" s="1">
        <f t="shared" si="96"/>
        <v>1.5797567454214951</v>
      </c>
      <c r="L196" s="1" t="str">
        <f t="shared" si="97"/>
        <v>NO</v>
      </c>
      <c r="M196" t="str">
        <f t="shared" si="98"/>
        <v>NO</v>
      </c>
      <c r="N196" t="str">
        <f t="shared" si="99"/>
        <v>NO</v>
      </c>
      <c r="O196" s="1" t="str">
        <f t="shared" si="100"/>
        <v>NO</v>
      </c>
      <c r="P196" s="1" t="str">
        <f t="shared" si="101"/>
        <v>NO</v>
      </c>
      <c r="Q196" s="1" t="str">
        <f t="shared" si="102"/>
        <v>NO</v>
      </c>
      <c r="R196" s="1" t="str">
        <f t="shared" si="103"/>
        <v>NO</v>
      </c>
      <c r="S196">
        <v>350.75</v>
      </c>
      <c r="T196">
        <v>363.7</v>
      </c>
      <c r="U196">
        <v>349.35</v>
      </c>
      <c r="V196">
        <v>358.4</v>
      </c>
      <c r="W196">
        <v>9.3999999999999773</v>
      </c>
      <c r="X196">
        <v>2.693409742120338</v>
      </c>
      <c r="Y196" s="1">
        <f t="shared" si="104"/>
        <v>2.1810406272273637</v>
      </c>
      <c r="Z196" s="1">
        <f t="shared" si="105"/>
        <v>2.1810406272273637</v>
      </c>
      <c r="AA196" s="1">
        <f t="shared" si="106"/>
        <v>1.4787946428571461</v>
      </c>
      <c r="AB196" s="1">
        <f t="shared" si="107"/>
        <v>0.39914468995010044</v>
      </c>
      <c r="AC196" s="1" t="str">
        <f t="shared" si="108"/>
        <v>NO</v>
      </c>
      <c r="AD196" s="1" t="str">
        <f t="shared" si="109"/>
        <v>NO</v>
      </c>
      <c r="AE196" s="1" t="str">
        <f t="shared" si="110"/>
        <v>NO</v>
      </c>
      <c r="AF196" s="1" t="str">
        <f t="shared" si="111"/>
        <v>NO</v>
      </c>
      <c r="AG196" s="1" t="str">
        <f t="shared" si="112"/>
        <v>NO</v>
      </c>
      <c r="AH196" s="1" t="str">
        <f t="shared" si="113"/>
        <v>NO</v>
      </c>
      <c r="AI196">
        <v>351</v>
      </c>
      <c r="AJ196">
        <v>356.55</v>
      </c>
      <c r="AK196">
        <v>348</v>
      </c>
      <c r="AL196">
        <v>349</v>
      </c>
      <c r="AM196">
        <v>-0.55000000000001137</v>
      </c>
      <c r="AN196">
        <v>-0.15734515806036661</v>
      </c>
      <c r="AO196" s="1">
        <f t="shared" si="114"/>
        <v>-0.56980056980056981</v>
      </c>
      <c r="AP196" s="1">
        <f t="shared" si="115"/>
        <v>0.56980056980056981</v>
      </c>
      <c r="AQ196" s="1">
        <f t="shared" si="116"/>
        <v>1.5811965811965847</v>
      </c>
      <c r="AR196" s="1">
        <f t="shared" si="117"/>
        <v>0.28653295128939826</v>
      </c>
      <c r="AS196" t="str">
        <f t="shared" si="118"/>
        <v>NO</v>
      </c>
      <c r="AT196" t="str">
        <f t="shared" si="119"/>
        <v>NO</v>
      </c>
      <c r="AU196" t="str">
        <f t="shared" si="120"/>
        <v>NO</v>
      </c>
      <c r="AV196" t="str">
        <f t="shared" si="121"/>
        <v>NO</v>
      </c>
      <c r="AW196" t="str">
        <f t="shared" si="122"/>
        <v>NO</v>
      </c>
      <c r="AX196" t="str">
        <f t="shared" si="123"/>
        <v>NO</v>
      </c>
    </row>
    <row r="197" spans="1:50" x14ac:dyDescent="0.25">
      <c r="A197" t="s">
        <v>245</v>
      </c>
      <c r="B197">
        <v>148.25</v>
      </c>
      <c r="C197">
        <v>150</v>
      </c>
      <c r="D197">
        <v>145.55000000000001</v>
      </c>
      <c r="E197">
        <v>149.05000000000001</v>
      </c>
      <c r="F197">
        <v>0.95000000000001705</v>
      </c>
      <c r="G197">
        <v>0.64145847400406286</v>
      </c>
      <c r="H197" s="1">
        <f t="shared" si="93"/>
        <v>0.53962900505902955</v>
      </c>
      <c r="I197" s="1">
        <f t="shared" si="94"/>
        <v>0.53962900505902955</v>
      </c>
      <c r="J197" s="1">
        <f t="shared" si="95"/>
        <v>0.63737001006372929</v>
      </c>
      <c r="K197" s="1">
        <f t="shared" si="96"/>
        <v>1.8212478920741915</v>
      </c>
      <c r="L197" s="1" t="str">
        <f t="shared" si="97"/>
        <v>NO</v>
      </c>
      <c r="M197" t="str">
        <f t="shared" si="98"/>
        <v>NO</v>
      </c>
      <c r="N197" t="str">
        <f t="shared" si="99"/>
        <v>NO</v>
      </c>
      <c r="O197" s="1" t="str">
        <f t="shared" si="100"/>
        <v>NO</v>
      </c>
      <c r="P197" s="1" t="str">
        <f t="shared" si="101"/>
        <v>NO</v>
      </c>
      <c r="Q197" s="1" t="str">
        <f t="shared" si="102"/>
        <v>NO</v>
      </c>
      <c r="R197" s="1" t="str">
        <f t="shared" si="103"/>
        <v>NO</v>
      </c>
      <c r="S197">
        <v>149.6</v>
      </c>
      <c r="T197">
        <v>150.85</v>
      </c>
      <c r="U197">
        <v>146.05000000000001</v>
      </c>
      <c r="V197">
        <v>148.1</v>
      </c>
      <c r="W197">
        <v>-1.4000000000000059</v>
      </c>
      <c r="X197">
        <v>-0.93645484949833147</v>
      </c>
      <c r="Y197" s="1">
        <f t="shared" si="104"/>
        <v>-1.0026737967914439</v>
      </c>
      <c r="Z197" s="1">
        <f t="shared" si="105"/>
        <v>1.0026737967914439</v>
      </c>
      <c r="AA197" s="1">
        <f t="shared" si="106"/>
        <v>0.83556149732620322</v>
      </c>
      <c r="AB197" s="1">
        <f t="shared" si="107"/>
        <v>1.3841998649560994</v>
      </c>
      <c r="AC197" s="1" t="str">
        <f t="shared" si="108"/>
        <v>NO</v>
      </c>
      <c r="AD197" s="1" t="str">
        <f t="shared" si="109"/>
        <v>NO</v>
      </c>
      <c r="AE197" s="1" t="str">
        <f t="shared" si="110"/>
        <v>NO</v>
      </c>
      <c r="AF197" s="1" t="str">
        <f t="shared" si="111"/>
        <v>NO</v>
      </c>
      <c r="AG197" s="1" t="str">
        <f t="shared" si="112"/>
        <v>NO</v>
      </c>
      <c r="AH197" s="1" t="str">
        <f t="shared" si="113"/>
        <v>NO</v>
      </c>
      <c r="AI197">
        <v>150</v>
      </c>
      <c r="AJ197">
        <v>153.5</v>
      </c>
      <c r="AK197">
        <v>147.80000000000001</v>
      </c>
      <c r="AL197">
        <v>149.5</v>
      </c>
      <c r="AM197">
        <v>0.30000000000001142</v>
      </c>
      <c r="AN197">
        <v>0.20107238605898889</v>
      </c>
      <c r="AO197" s="1">
        <f t="shared" si="114"/>
        <v>-0.33333333333333337</v>
      </c>
      <c r="AP197" s="1">
        <f t="shared" si="115"/>
        <v>0.33333333333333337</v>
      </c>
      <c r="AQ197" s="1">
        <f t="shared" si="116"/>
        <v>2.3333333333333335</v>
      </c>
      <c r="AR197" s="1">
        <f t="shared" si="117"/>
        <v>1.1371237458193904</v>
      </c>
      <c r="AS197" t="str">
        <f t="shared" si="118"/>
        <v>NO</v>
      </c>
      <c r="AT197" t="str">
        <f t="shared" si="119"/>
        <v>NO</v>
      </c>
      <c r="AU197" t="str">
        <f t="shared" si="120"/>
        <v>NO</v>
      </c>
      <c r="AV197" t="str">
        <f t="shared" si="121"/>
        <v>NO</v>
      </c>
      <c r="AW197" t="str">
        <f t="shared" si="122"/>
        <v>NO</v>
      </c>
      <c r="AX197" t="str">
        <f t="shared" si="123"/>
        <v>NO</v>
      </c>
    </row>
    <row r="198" spans="1:50" x14ac:dyDescent="0.25">
      <c r="A198" t="s">
        <v>246</v>
      </c>
      <c r="B198">
        <v>1273</v>
      </c>
      <c r="C198">
        <v>1300</v>
      </c>
      <c r="D198">
        <v>1269.25</v>
      </c>
      <c r="E198">
        <v>1283.8499999999999</v>
      </c>
      <c r="F198">
        <v>10.5</v>
      </c>
      <c r="G198">
        <v>0.82459653669454591</v>
      </c>
      <c r="H198" s="1">
        <f t="shared" si="93"/>
        <v>0.85231736056558594</v>
      </c>
      <c r="I198" s="1">
        <f t="shared" si="94"/>
        <v>0.85231736056558594</v>
      </c>
      <c r="J198" s="1">
        <f t="shared" si="95"/>
        <v>1.2579351170308128</v>
      </c>
      <c r="K198" s="1">
        <f t="shared" si="96"/>
        <v>0.2945797329143755</v>
      </c>
      <c r="L198" s="1" t="str">
        <f t="shared" si="97"/>
        <v>NO</v>
      </c>
      <c r="M198" t="str">
        <f t="shared" si="98"/>
        <v>NO</v>
      </c>
      <c r="N198" t="str">
        <f t="shared" si="99"/>
        <v>NO</v>
      </c>
      <c r="O198" s="1" t="str">
        <f t="shared" si="100"/>
        <v>NO</v>
      </c>
      <c r="P198" s="1" t="str">
        <f t="shared" si="101"/>
        <v>NO</v>
      </c>
      <c r="Q198" s="1" t="str">
        <f t="shared" si="102"/>
        <v>NO</v>
      </c>
      <c r="R198" s="1" t="str">
        <f t="shared" si="103"/>
        <v>NO</v>
      </c>
      <c r="S198">
        <v>1293.75</v>
      </c>
      <c r="T198">
        <v>1299.05</v>
      </c>
      <c r="U198">
        <v>1267.05</v>
      </c>
      <c r="V198">
        <v>1273.3499999999999</v>
      </c>
      <c r="W198">
        <v>-14</v>
      </c>
      <c r="X198">
        <v>-1.0875053404280111</v>
      </c>
      <c r="Y198" s="1">
        <f t="shared" si="104"/>
        <v>-1.5768115942029055</v>
      </c>
      <c r="Z198" s="1">
        <f t="shared" si="105"/>
        <v>1.5768115942029055</v>
      </c>
      <c r="AA198" s="1">
        <f t="shared" si="106"/>
        <v>0.40966183574878873</v>
      </c>
      <c r="AB198" s="1">
        <f t="shared" si="107"/>
        <v>0.49475792201672403</v>
      </c>
      <c r="AC198" s="1" t="str">
        <f t="shared" si="108"/>
        <v>NO</v>
      </c>
      <c r="AD198" s="1" t="str">
        <f t="shared" si="109"/>
        <v>NO</v>
      </c>
      <c r="AE198" s="1" t="str">
        <f t="shared" si="110"/>
        <v>NO</v>
      </c>
      <c r="AF198" s="1" t="str">
        <f t="shared" si="111"/>
        <v>NO</v>
      </c>
      <c r="AG198" s="1" t="str">
        <f t="shared" si="112"/>
        <v>NO</v>
      </c>
      <c r="AH198" s="1" t="str">
        <f t="shared" si="113"/>
        <v>NO</v>
      </c>
      <c r="AI198">
        <v>1295</v>
      </c>
      <c r="AJ198">
        <v>1309.8499999999999</v>
      </c>
      <c r="AK198">
        <v>1278</v>
      </c>
      <c r="AL198">
        <v>1287.3499999999999</v>
      </c>
      <c r="AM198">
        <v>-7.8000000000001819</v>
      </c>
      <c r="AN198">
        <v>-0.60224684399491812</v>
      </c>
      <c r="AO198" s="1">
        <f t="shared" si="114"/>
        <v>-0.59073359073359777</v>
      </c>
      <c r="AP198" s="1">
        <f t="shared" si="115"/>
        <v>0.59073359073359777</v>
      </c>
      <c r="AQ198" s="1">
        <f t="shared" si="116"/>
        <v>1.1467181467181398</v>
      </c>
      <c r="AR198" s="1">
        <f t="shared" si="117"/>
        <v>0.72629820950012891</v>
      </c>
      <c r="AS198" t="str">
        <f t="shared" si="118"/>
        <v>NO</v>
      </c>
      <c r="AT198" t="str">
        <f t="shared" si="119"/>
        <v>NO</v>
      </c>
      <c r="AU198" t="str">
        <f t="shared" si="120"/>
        <v>NO</v>
      </c>
      <c r="AV198" t="str">
        <f t="shared" si="121"/>
        <v>NO</v>
      </c>
      <c r="AW198" t="str">
        <f t="shared" si="122"/>
        <v>NO</v>
      </c>
      <c r="AX198" t="str">
        <f t="shared" si="123"/>
        <v>NO</v>
      </c>
    </row>
    <row r="199" spans="1:50" x14ac:dyDescent="0.25">
      <c r="A199" t="s">
        <v>247</v>
      </c>
      <c r="B199">
        <v>52.9</v>
      </c>
      <c r="C199">
        <v>53.3</v>
      </c>
      <c r="D199">
        <v>51.75</v>
      </c>
      <c r="E199">
        <v>51.9</v>
      </c>
      <c r="F199">
        <v>-1.25</v>
      </c>
      <c r="G199">
        <v>-2.3518344308560679</v>
      </c>
      <c r="H199" s="1">
        <f t="shared" si="93"/>
        <v>-1.890359168241966</v>
      </c>
      <c r="I199" s="1">
        <f t="shared" si="94"/>
        <v>1.890359168241966</v>
      </c>
      <c r="J199" s="1">
        <f t="shared" si="95"/>
        <v>0.75614366729678373</v>
      </c>
      <c r="K199" s="1">
        <f t="shared" si="96"/>
        <v>0.28901734104045967</v>
      </c>
      <c r="L199" s="1" t="str">
        <f t="shared" si="97"/>
        <v>NO</v>
      </c>
      <c r="M199" t="str">
        <f t="shared" si="98"/>
        <v>NO</v>
      </c>
      <c r="N199" t="str">
        <f t="shared" si="99"/>
        <v>NO</v>
      </c>
      <c r="O199" s="1" t="str">
        <f t="shared" si="100"/>
        <v>NO</v>
      </c>
      <c r="P199" s="1" t="str">
        <f t="shared" si="101"/>
        <v>NO</v>
      </c>
      <c r="Q199" s="1" t="str">
        <f t="shared" si="102"/>
        <v>NO</v>
      </c>
      <c r="R199" s="1" t="str">
        <f t="shared" si="103"/>
        <v>NO</v>
      </c>
      <c r="S199">
        <v>52.95</v>
      </c>
      <c r="T199">
        <v>53.95</v>
      </c>
      <c r="U199">
        <v>51.6</v>
      </c>
      <c r="V199">
        <v>53.15</v>
      </c>
      <c r="W199">
        <v>1.100000000000001</v>
      </c>
      <c r="X199">
        <v>2.1133525456292062</v>
      </c>
      <c r="Y199" s="1">
        <f t="shared" si="104"/>
        <v>0.37771482530688522</v>
      </c>
      <c r="Z199" s="1">
        <f t="shared" si="105"/>
        <v>0.37771482530688522</v>
      </c>
      <c r="AA199" s="1">
        <f t="shared" si="106"/>
        <v>1.5051740357478913</v>
      </c>
      <c r="AB199" s="1">
        <f t="shared" si="107"/>
        <v>2.5495750708215326</v>
      </c>
      <c r="AC199" s="1" t="str">
        <f t="shared" si="108"/>
        <v>NO</v>
      </c>
      <c r="AD199" s="1" t="str">
        <f t="shared" si="109"/>
        <v>NO</v>
      </c>
      <c r="AE199" s="1" t="str">
        <f t="shared" si="110"/>
        <v>NO</v>
      </c>
      <c r="AF199" s="1" t="str">
        <f t="shared" si="111"/>
        <v>NO</v>
      </c>
      <c r="AG199" s="1" t="str">
        <f t="shared" si="112"/>
        <v>NO</v>
      </c>
      <c r="AH199" s="1" t="str">
        <f t="shared" si="113"/>
        <v>NO</v>
      </c>
      <c r="AI199">
        <v>50.9</v>
      </c>
      <c r="AJ199">
        <v>52.45</v>
      </c>
      <c r="AK199">
        <v>50.4</v>
      </c>
      <c r="AL199">
        <v>52.05</v>
      </c>
      <c r="AM199">
        <v>1.949999999999996</v>
      </c>
      <c r="AN199">
        <v>3.8922155688622659</v>
      </c>
      <c r="AO199" s="1">
        <f t="shared" si="114"/>
        <v>2.2593320235756358</v>
      </c>
      <c r="AP199" s="1">
        <f t="shared" si="115"/>
        <v>2.2593320235756358</v>
      </c>
      <c r="AQ199" s="1">
        <f t="shared" si="116"/>
        <v>0.76849183477426652</v>
      </c>
      <c r="AR199" s="1">
        <f t="shared" si="117"/>
        <v>0.98231827111984282</v>
      </c>
      <c r="AS199" t="str">
        <f t="shared" si="118"/>
        <v>NO</v>
      </c>
      <c r="AT199" t="str">
        <f t="shared" si="119"/>
        <v>NO</v>
      </c>
      <c r="AU199" t="str">
        <f t="shared" si="120"/>
        <v>NO</v>
      </c>
      <c r="AV199" t="str">
        <f t="shared" si="121"/>
        <v>YES</v>
      </c>
      <c r="AW199" t="str">
        <f t="shared" si="122"/>
        <v>NO</v>
      </c>
      <c r="AX199" t="str">
        <f t="shared" si="123"/>
        <v>NO</v>
      </c>
    </row>
    <row r="200" spans="1:50" x14ac:dyDescent="0.25">
      <c r="A200" t="s">
        <v>248</v>
      </c>
      <c r="B200">
        <v>176.75</v>
      </c>
      <c r="C200">
        <v>181.75</v>
      </c>
      <c r="D200">
        <v>174.05</v>
      </c>
      <c r="E200">
        <v>179.25</v>
      </c>
      <c r="F200">
        <v>2.5</v>
      </c>
      <c r="G200">
        <v>1.414427157001414</v>
      </c>
      <c r="H200" s="1">
        <f t="shared" si="93"/>
        <v>1.4144271570014144</v>
      </c>
      <c r="I200" s="1">
        <f t="shared" si="94"/>
        <v>1.4144271570014144</v>
      </c>
      <c r="J200" s="1">
        <f t="shared" si="95"/>
        <v>1.394700139470014</v>
      </c>
      <c r="K200" s="1">
        <f t="shared" si="96"/>
        <v>1.5275813295615213</v>
      </c>
      <c r="L200" s="1" t="str">
        <f t="shared" si="97"/>
        <v>NO</v>
      </c>
      <c r="M200" t="str">
        <f t="shared" si="98"/>
        <v>NO</v>
      </c>
      <c r="N200" t="str">
        <f t="shared" si="99"/>
        <v>NO</v>
      </c>
      <c r="O200" s="1" t="str">
        <f t="shared" si="100"/>
        <v>NO</v>
      </c>
      <c r="P200" s="1" t="str">
        <f t="shared" si="101"/>
        <v>NO</v>
      </c>
      <c r="Q200" s="1" t="str">
        <f t="shared" si="102"/>
        <v>NO</v>
      </c>
      <c r="R200" s="1" t="str">
        <f t="shared" si="103"/>
        <v>NO</v>
      </c>
      <c r="S200">
        <v>177</v>
      </c>
      <c r="T200">
        <v>179</v>
      </c>
      <c r="U200">
        <v>173</v>
      </c>
      <c r="V200">
        <v>176.75</v>
      </c>
      <c r="W200">
        <v>3.1999999999999891</v>
      </c>
      <c r="X200">
        <v>1.8438490348602641</v>
      </c>
      <c r="Y200" s="1">
        <f t="shared" si="104"/>
        <v>-0.14124293785310735</v>
      </c>
      <c r="Z200" s="1">
        <f t="shared" si="105"/>
        <v>0.14124293785310735</v>
      </c>
      <c r="AA200" s="1">
        <f t="shared" si="106"/>
        <v>1.1299435028248588</v>
      </c>
      <c r="AB200" s="1">
        <f t="shared" si="107"/>
        <v>2.1216407355021216</v>
      </c>
      <c r="AC200" s="1" t="str">
        <f t="shared" si="108"/>
        <v>NO</v>
      </c>
      <c r="AD200" s="1" t="str">
        <f t="shared" si="109"/>
        <v>NO</v>
      </c>
      <c r="AE200" s="1" t="str">
        <f t="shared" si="110"/>
        <v>NO</v>
      </c>
      <c r="AF200" s="1" t="str">
        <f t="shared" si="111"/>
        <v>NO</v>
      </c>
      <c r="AG200" s="1" t="str">
        <f t="shared" si="112"/>
        <v>NO</v>
      </c>
      <c r="AH200" s="1" t="str">
        <f t="shared" si="113"/>
        <v>NO</v>
      </c>
      <c r="AI200">
        <v>176.9</v>
      </c>
      <c r="AJ200">
        <v>176.9</v>
      </c>
      <c r="AK200">
        <v>170.15</v>
      </c>
      <c r="AL200">
        <v>173.55</v>
      </c>
      <c r="AM200">
        <v>1.25</v>
      </c>
      <c r="AN200">
        <v>0.72547881601857223</v>
      </c>
      <c r="AO200" s="1">
        <f t="shared" si="114"/>
        <v>-1.893725268513281</v>
      </c>
      <c r="AP200" s="1">
        <f t="shared" si="115"/>
        <v>1.893725268513281</v>
      </c>
      <c r="AQ200" s="1">
        <f t="shared" si="116"/>
        <v>0</v>
      </c>
      <c r="AR200" s="1">
        <f t="shared" si="117"/>
        <v>1.9590895995390409</v>
      </c>
      <c r="AS200" t="str">
        <f t="shared" si="118"/>
        <v>NO</v>
      </c>
      <c r="AT200" t="str">
        <f t="shared" si="119"/>
        <v>NO</v>
      </c>
      <c r="AU200" t="str">
        <f t="shared" si="120"/>
        <v>NO</v>
      </c>
      <c r="AV200" t="str">
        <f t="shared" si="121"/>
        <v>NO</v>
      </c>
      <c r="AW200" t="str">
        <f t="shared" si="122"/>
        <v>NO</v>
      </c>
      <c r="AX200" t="str">
        <f t="shared" si="123"/>
        <v>NO</v>
      </c>
    </row>
    <row r="201" spans="1:50" x14ac:dyDescent="0.25">
      <c r="A201" t="s">
        <v>249</v>
      </c>
      <c r="B201">
        <v>10.1</v>
      </c>
      <c r="C201">
        <v>10.3</v>
      </c>
      <c r="D201">
        <v>9.8000000000000007</v>
      </c>
      <c r="E201">
        <v>10.15</v>
      </c>
      <c r="F201">
        <v>5.0000000000000711E-2</v>
      </c>
      <c r="G201">
        <v>0.4950495049505021</v>
      </c>
      <c r="H201" s="1">
        <f t="shared" si="93"/>
        <v>0.4950495049505021</v>
      </c>
      <c r="I201" s="1">
        <f t="shared" si="94"/>
        <v>0.4950495049505021</v>
      </c>
      <c r="J201" s="1">
        <f t="shared" si="95"/>
        <v>1.4778325123152742</v>
      </c>
      <c r="K201" s="1">
        <f t="shared" si="96"/>
        <v>2.9702970297029596</v>
      </c>
      <c r="L201" s="1" t="str">
        <f t="shared" si="97"/>
        <v>NO</v>
      </c>
      <c r="M201" t="str">
        <f t="shared" si="98"/>
        <v>NO</v>
      </c>
      <c r="N201" t="str">
        <f t="shared" si="99"/>
        <v>NO</v>
      </c>
      <c r="O201" s="1" t="str">
        <f t="shared" si="100"/>
        <v>NO</v>
      </c>
      <c r="P201" s="1" t="str">
        <f t="shared" si="101"/>
        <v>NO</v>
      </c>
      <c r="Q201" s="1" t="str">
        <f t="shared" si="102"/>
        <v>NO</v>
      </c>
      <c r="R201" s="1" t="str">
        <f t="shared" si="103"/>
        <v>NO</v>
      </c>
      <c r="S201">
        <v>10.85</v>
      </c>
      <c r="T201">
        <v>10.85</v>
      </c>
      <c r="U201">
        <v>10.050000000000001</v>
      </c>
      <c r="V201">
        <v>10.1</v>
      </c>
      <c r="W201">
        <v>-0.25</v>
      </c>
      <c r="X201">
        <v>-2.4154589371980681</v>
      </c>
      <c r="Y201" s="1">
        <f t="shared" si="104"/>
        <v>-6.9124423963133648</v>
      </c>
      <c r="Z201" s="1">
        <f t="shared" si="105"/>
        <v>6.9124423963133648</v>
      </c>
      <c r="AA201" s="1">
        <f t="shared" si="106"/>
        <v>0</v>
      </c>
      <c r="AB201" s="1">
        <f t="shared" si="107"/>
        <v>0.4950495049504845</v>
      </c>
      <c r="AC201" s="1" t="str">
        <f t="shared" si="108"/>
        <v>NO</v>
      </c>
      <c r="AD201" s="1" t="str">
        <f t="shared" si="109"/>
        <v>NO</v>
      </c>
      <c r="AE201" s="1" t="str">
        <f t="shared" si="110"/>
        <v>NO</v>
      </c>
      <c r="AF201" s="1" t="str">
        <f t="shared" si="111"/>
        <v>NO</v>
      </c>
      <c r="AG201" s="1" t="str">
        <f t="shared" si="112"/>
        <v>NO</v>
      </c>
      <c r="AH201" s="1" t="str">
        <f t="shared" si="113"/>
        <v>NO</v>
      </c>
      <c r="AI201">
        <v>10.35</v>
      </c>
      <c r="AJ201">
        <v>10.35</v>
      </c>
      <c r="AK201">
        <v>10.15</v>
      </c>
      <c r="AL201">
        <v>10.35</v>
      </c>
      <c r="AM201">
        <v>0.44999999999999929</v>
      </c>
      <c r="AN201">
        <v>4.5454545454545379</v>
      </c>
      <c r="AO201" s="1">
        <f t="shared" si="114"/>
        <v>0</v>
      </c>
      <c r="AP201" s="1">
        <f t="shared" si="115"/>
        <v>0</v>
      </c>
      <c r="AQ201" s="1">
        <f t="shared" si="116"/>
        <v>0</v>
      </c>
      <c r="AR201" s="1">
        <f t="shared" si="117"/>
        <v>1.9323671497584474</v>
      </c>
      <c r="AS201" t="str">
        <f t="shared" si="118"/>
        <v>NO</v>
      </c>
      <c r="AT201" t="str">
        <f t="shared" si="119"/>
        <v>NO</v>
      </c>
      <c r="AU201" t="str">
        <f t="shared" si="120"/>
        <v>NO</v>
      </c>
      <c r="AV201" t="str">
        <f t="shared" si="121"/>
        <v>NO</v>
      </c>
      <c r="AW201" t="str">
        <f t="shared" si="122"/>
        <v>NO</v>
      </c>
      <c r="AX201" t="str">
        <f t="shared" si="123"/>
        <v>NO</v>
      </c>
    </row>
    <row r="202" spans="1:50" x14ac:dyDescent="0.25">
      <c r="A202" t="s">
        <v>250</v>
      </c>
      <c r="B202">
        <v>263.75</v>
      </c>
      <c r="C202">
        <v>276.35000000000002</v>
      </c>
      <c r="D202">
        <v>260.5</v>
      </c>
      <c r="E202">
        <v>271.5</v>
      </c>
      <c r="F202">
        <v>6.3999999999999773</v>
      </c>
      <c r="G202">
        <v>2.414183327046389</v>
      </c>
      <c r="H202" s="1">
        <f t="shared" si="93"/>
        <v>2.9383886255924172</v>
      </c>
      <c r="I202" s="1">
        <f t="shared" si="94"/>
        <v>2.9383886255924172</v>
      </c>
      <c r="J202" s="1">
        <f t="shared" si="95"/>
        <v>1.7863720073664906</v>
      </c>
      <c r="K202" s="1">
        <f t="shared" si="96"/>
        <v>1.2322274881516588</v>
      </c>
      <c r="L202" s="1" t="str">
        <f t="shared" si="97"/>
        <v>NO</v>
      </c>
      <c r="M202" t="str">
        <f t="shared" si="98"/>
        <v>NO</v>
      </c>
      <c r="N202" t="str">
        <f t="shared" si="99"/>
        <v>NO</v>
      </c>
      <c r="O202" s="1" t="str">
        <f t="shared" si="100"/>
        <v>NO</v>
      </c>
      <c r="P202" s="1" t="str">
        <f t="shared" si="101"/>
        <v>NO</v>
      </c>
      <c r="Q202" s="1" t="str">
        <f t="shared" si="102"/>
        <v>NO</v>
      </c>
      <c r="R202" s="1" t="str">
        <f t="shared" si="103"/>
        <v>NO</v>
      </c>
      <c r="S202">
        <v>260.89999999999998</v>
      </c>
      <c r="T202">
        <v>266.75</v>
      </c>
      <c r="U202">
        <v>260.05</v>
      </c>
      <c r="V202">
        <v>265.10000000000002</v>
      </c>
      <c r="W202">
        <v>6.6000000000000227</v>
      </c>
      <c r="X202">
        <v>2.5531914893617111</v>
      </c>
      <c r="Y202" s="1">
        <f t="shared" si="104"/>
        <v>1.6098121885780168</v>
      </c>
      <c r="Z202" s="1">
        <f t="shared" si="105"/>
        <v>1.6098121885780168</v>
      </c>
      <c r="AA202" s="1">
        <f t="shared" si="106"/>
        <v>0.62240663900414073</v>
      </c>
      <c r="AB202" s="1">
        <f t="shared" si="107"/>
        <v>0.32579532387886778</v>
      </c>
      <c r="AC202" s="1" t="str">
        <f t="shared" si="108"/>
        <v>NO</v>
      </c>
      <c r="AD202" s="1" t="str">
        <f t="shared" si="109"/>
        <v>NO</v>
      </c>
      <c r="AE202" s="1" t="str">
        <f t="shared" si="110"/>
        <v>NO</v>
      </c>
      <c r="AF202" s="1" t="str">
        <f t="shared" si="111"/>
        <v>NO</v>
      </c>
      <c r="AG202" s="1" t="str">
        <f t="shared" si="112"/>
        <v>NO</v>
      </c>
      <c r="AH202" s="1" t="str">
        <f t="shared" si="113"/>
        <v>NO</v>
      </c>
      <c r="AI202">
        <v>251.65</v>
      </c>
      <c r="AJ202">
        <v>260</v>
      </c>
      <c r="AK202">
        <v>200.25</v>
      </c>
      <c r="AL202">
        <v>258.5</v>
      </c>
      <c r="AM202">
        <v>8.1999999999999886</v>
      </c>
      <c r="AN202">
        <v>3.2760687175389478</v>
      </c>
      <c r="AO202" s="1">
        <f t="shared" si="114"/>
        <v>2.7220345718259464</v>
      </c>
      <c r="AP202" s="1">
        <f t="shared" si="115"/>
        <v>2.7220345718259464</v>
      </c>
      <c r="AQ202" s="1">
        <f t="shared" si="116"/>
        <v>0.58027079303675055</v>
      </c>
      <c r="AR202" s="1">
        <f t="shared" si="117"/>
        <v>20.425193721438507</v>
      </c>
      <c r="AS202" t="str">
        <f t="shared" si="118"/>
        <v>NO</v>
      </c>
      <c r="AT202" t="str">
        <f t="shared" si="119"/>
        <v>NO</v>
      </c>
      <c r="AU202" t="str">
        <f t="shared" si="120"/>
        <v>NO</v>
      </c>
      <c r="AV202" t="str">
        <f t="shared" si="121"/>
        <v>NO</v>
      </c>
      <c r="AW202" t="str">
        <f t="shared" si="122"/>
        <v>NO</v>
      </c>
      <c r="AX202" t="str">
        <f t="shared" si="123"/>
        <v>NO</v>
      </c>
    </row>
    <row r="203" spans="1:50" x14ac:dyDescent="0.25">
      <c r="A203" t="s">
        <v>251</v>
      </c>
      <c r="B203">
        <v>357</v>
      </c>
      <c r="C203">
        <v>358.75</v>
      </c>
      <c r="D203">
        <v>347</v>
      </c>
      <c r="E203">
        <v>349.45</v>
      </c>
      <c r="F203">
        <v>-9.75</v>
      </c>
      <c r="G203">
        <v>-2.7143652561247218</v>
      </c>
      <c r="H203" s="1">
        <f t="shared" si="93"/>
        <v>-2.1148459383753533</v>
      </c>
      <c r="I203" s="1">
        <f t="shared" si="94"/>
        <v>2.1148459383753533</v>
      </c>
      <c r="J203" s="1">
        <f t="shared" si="95"/>
        <v>0.49019607843137253</v>
      </c>
      <c r="K203" s="1">
        <f t="shared" si="96"/>
        <v>0.70110173129202713</v>
      </c>
      <c r="L203" s="1" t="str">
        <f t="shared" si="97"/>
        <v>NO</v>
      </c>
      <c r="M203" t="str">
        <f t="shared" si="98"/>
        <v>NO</v>
      </c>
      <c r="N203" t="str">
        <f t="shared" si="99"/>
        <v>NO</v>
      </c>
      <c r="O203" s="1" t="str">
        <f t="shared" si="100"/>
        <v>NO</v>
      </c>
      <c r="P203" s="1" t="str">
        <f t="shared" si="101"/>
        <v>NO</v>
      </c>
      <c r="Q203" s="1" t="str">
        <f t="shared" si="102"/>
        <v>NO</v>
      </c>
      <c r="R203" s="1" t="str">
        <f t="shared" si="103"/>
        <v>NO</v>
      </c>
      <c r="S203">
        <v>360</v>
      </c>
      <c r="T203">
        <v>360.5</v>
      </c>
      <c r="U203">
        <v>351.75</v>
      </c>
      <c r="V203">
        <v>359.2</v>
      </c>
      <c r="W203">
        <v>1.0999999999999659</v>
      </c>
      <c r="X203">
        <v>0.30717676626639651</v>
      </c>
      <c r="Y203" s="1">
        <f t="shared" si="104"/>
        <v>-0.22222222222222537</v>
      </c>
      <c r="Z203" s="1">
        <f t="shared" si="105"/>
        <v>0.22222222222222537</v>
      </c>
      <c r="AA203" s="1">
        <f t="shared" si="106"/>
        <v>0.1388888888888889</v>
      </c>
      <c r="AB203" s="1">
        <f t="shared" si="107"/>
        <v>2.0740534521158098</v>
      </c>
      <c r="AC203" s="1" t="str">
        <f t="shared" si="108"/>
        <v>NO</v>
      </c>
      <c r="AD203" s="1" t="str">
        <f t="shared" si="109"/>
        <v>NO</v>
      </c>
      <c r="AE203" s="1" t="str">
        <f t="shared" si="110"/>
        <v>NO</v>
      </c>
      <c r="AF203" s="1" t="str">
        <f t="shared" si="111"/>
        <v>NO</v>
      </c>
      <c r="AG203" s="1" t="str">
        <f t="shared" si="112"/>
        <v>NO</v>
      </c>
      <c r="AH203" s="1" t="str">
        <f t="shared" si="113"/>
        <v>NO</v>
      </c>
      <c r="AI203">
        <v>343</v>
      </c>
      <c r="AJ203">
        <v>360</v>
      </c>
      <c r="AK203">
        <v>340.05</v>
      </c>
      <c r="AL203">
        <v>358.1</v>
      </c>
      <c r="AM203">
        <v>17.450000000000049</v>
      </c>
      <c r="AN203">
        <v>5.1225598121238942</v>
      </c>
      <c r="AO203" s="1">
        <f t="shared" si="114"/>
        <v>4.4023323615160415</v>
      </c>
      <c r="AP203" s="1">
        <f t="shared" si="115"/>
        <v>4.4023323615160415</v>
      </c>
      <c r="AQ203" s="1">
        <f t="shared" si="116"/>
        <v>0.53057805082378584</v>
      </c>
      <c r="AR203" s="1">
        <f t="shared" si="117"/>
        <v>0.86005830903789748</v>
      </c>
      <c r="AS203" t="str">
        <f t="shared" si="118"/>
        <v>NO</v>
      </c>
      <c r="AT203" t="str">
        <f t="shared" si="119"/>
        <v>NO</v>
      </c>
      <c r="AU203" t="str">
        <f t="shared" si="120"/>
        <v>NO</v>
      </c>
      <c r="AV203" t="str">
        <f t="shared" si="121"/>
        <v>YES</v>
      </c>
      <c r="AW203" t="str">
        <f t="shared" si="122"/>
        <v>NO</v>
      </c>
      <c r="AX203" t="str">
        <f t="shared" si="123"/>
        <v>NO</v>
      </c>
    </row>
    <row r="204" spans="1:50" x14ac:dyDescent="0.25">
      <c r="A204" t="s">
        <v>252</v>
      </c>
      <c r="B204">
        <v>6.6</v>
      </c>
      <c r="C204">
        <v>6.8</v>
      </c>
      <c r="D204">
        <v>6.5</v>
      </c>
      <c r="E204">
        <v>6.65</v>
      </c>
      <c r="F204">
        <v>5.0000000000000711E-2</v>
      </c>
      <c r="G204">
        <v>0.75757575757576834</v>
      </c>
      <c r="H204" s="1">
        <f t="shared" si="93"/>
        <v>0.75757575757576834</v>
      </c>
      <c r="I204" s="1">
        <f t="shared" si="94"/>
        <v>0.75757575757576834</v>
      </c>
      <c r="J204" s="1">
        <f t="shared" si="95"/>
        <v>2.255639097744353</v>
      </c>
      <c r="K204" s="1">
        <f t="shared" si="96"/>
        <v>1.5151515151515098</v>
      </c>
      <c r="L204" s="1" t="str">
        <f t="shared" si="97"/>
        <v>NO</v>
      </c>
      <c r="M204" t="str">
        <f t="shared" si="98"/>
        <v>NO</v>
      </c>
      <c r="N204" t="str">
        <f t="shared" si="99"/>
        <v>NO</v>
      </c>
      <c r="O204" s="1" t="str">
        <f t="shared" si="100"/>
        <v>NO</v>
      </c>
      <c r="P204" s="1" t="str">
        <f t="shared" si="101"/>
        <v>YES</v>
      </c>
      <c r="Q204" s="1" t="str">
        <f t="shared" si="102"/>
        <v>NO</v>
      </c>
      <c r="R204" s="1" t="str">
        <f t="shared" si="103"/>
        <v>NO</v>
      </c>
      <c r="S204">
        <v>6.7</v>
      </c>
      <c r="T204">
        <v>6.7</v>
      </c>
      <c r="U204">
        <v>6.25</v>
      </c>
      <c r="V204">
        <v>6.6</v>
      </c>
      <c r="W204">
        <v>-5.0000000000000711E-2</v>
      </c>
      <c r="X204">
        <v>-0.75187969924813092</v>
      </c>
      <c r="Y204" s="1">
        <f t="shared" si="104"/>
        <v>-1.4925373134328437</v>
      </c>
      <c r="Z204" s="1">
        <f t="shared" si="105"/>
        <v>1.4925373134328437</v>
      </c>
      <c r="AA204" s="1">
        <f t="shared" si="106"/>
        <v>0</v>
      </c>
      <c r="AB204" s="1">
        <f t="shared" si="107"/>
        <v>5.3030303030302974</v>
      </c>
      <c r="AC204" s="1" t="str">
        <f t="shared" si="108"/>
        <v>NO</v>
      </c>
      <c r="AD204" s="1" t="str">
        <f t="shared" si="109"/>
        <v>NO</v>
      </c>
      <c r="AE204" s="1" t="str">
        <f t="shared" si="110"/>
        <v>NO</v>
      </c>
      <c r="AF204" s="1" t="str">
        <f t="shared" si="111"/>
        <v>NO</v>
      </c>
      <c r="AG204" s="1" t="str">
        <f t="shared" si="112"/>
        <v>NO</v>
      </c>
      <c r="AH204" s="1" t="str">
        <f t="shared" si="113"/>
        <v>NO</v>
      </c>
      <c r="AI204">
        <v>6.75</v>
      </c>
      <c r="AJ204">
        <v>6.8</v>
      </c>
      <c r="AK204">
        <v>6.6</v>
      </c>
      <c r="AL204">
        <v>6.65</v>
      </c>
      <c r="AM204">
        <v>-9.9999999999999645E-2</v>
      </c>
      <c r="AN204">
        <v>-1.4814814814814761</v>
      </c>
      <c r="AO204" s="1">
        <f t="shared" si="114"/>
        <v>-1.4814814814814761</v>
      </c>
      <c r="AP204" s="1">
        <f t="shared" si="115"/>
        <v>1.4814814814814761</v>
      </c>
      <c r="AQ204" s="1">
        <f t="shared" si="116"/>
        <v>0.74074074074073804</v>
      </c>
      <c r="AR204" s="1">
        <f t="shared" si="117"/>
        <v>0.75187969924813092</v>
      </c>
      <c r="AS204" t="str">
        <f t="shared" si="118"/>
        <v>NO</v>
      </c>
      <c r="AT204" t="str">
        <f t="shared" si="119"/>
        <v>NO</v>
      </c>
      <c r="AU204" t="str">
        <f t="shared" si="120"/>
        <v>NO</v>
      </c>
      <c r="AV204" t="str">
        <f t="shared" si="121"/>
        <v>NO</v>
      </c>
      <c r="AW204" t="str">
        <f t="shared" si="122"/>
        <v>NO</v>
      </c>
      <c r="AX204" t="str">
        <f t="shared" si="123"/>
        <v>NO</v>
      </c>
    </row>
    <row r="205" spans="1:50" x14ac:dyDescent="0.25">
      <c r="A205" t="s">
        <v>253</v>
      </c>
      <c r="B205">
        <v>562.79999999999995</v>
      </c>
      <c r="C205">
        <v>574</v>
      </c>
      <c r="D205">
        <v>552.29999999999995</v>
      </c>
      <c r="E205">
        <v>556.75</v>
      </c>
      <c r="F205">
        <v>-6.0499999999999554</v>
      </c>
      <c r="G205">
        <v>-1.074982231698641</v>
      </c>
      <c r="H205" s="1">
        <f t="shared" si="93"/>
        <v>-1.0749822316986415</v>
      </c>
      <c r="I205" s="1">
        <f t="shared" si="94"/>
        <v>1.0749822316986415</v>
      </c>
      <c r="J205" s="1">
        <f t="shared" si="95"/>
        <v>1.9900497512437894</v>
      </c>
      <c r="K205" s="1">
        <f t="shared" si="96"/>
        <v>0.79928154467894841</v>
      </c>
      <c r="L205" s="1" t="str">
        <f t="shared" si="97"/>
        <v>NO</v>
      </c>
      <c r="M205" t="str">
        <f t="shared" si="98"/>
        <v>NO</v>
      </c>
      <c r="N205" t="str">
        <f t="shared" si="99"/>
        <v>NO</v>
      </c>
      <c r="O205" s="1" t="str">
        <f t="shared" si="100"/>
        <v>NO</v>
      </c>
      <c r="P205" s="1" t="str">
        <f t="shared" si="101"/>
        <v>NO</v>
      </c>
      <c r="Q205" s="1" t="str">
        <f t="shared" si="102"/>
        <v>NO</v>
      </c>
      <c r="R205" s="1" t="str">
        <f t="shared" si="103"/>
        <v>NO</v>
      </c>
      <c r="S205">
        <v>548.15</v>
      </c>
      <c r="T205">
        <v>570</v>
      </c>
      <c r="U205">
        <v>548.15</v>
      </c>
      <c r="V205">
        <v>562.79999999999995</v>
      </c>
      <c r="W205">
        <v>17.699999999999928</v>
      </c>
      <c r="X205">
        <v>3.2471106219042252</v>
      </c>
      <c r="Y205" s="1">
        <f t="shared" si="104"/>
        <v>2.6726261059928809</v>
      </c>
      <c r="Z205" s="1">
        <f t="shared" si="105"/>
        <v>2.6726261059928809</v>
      </c>
      <c r="AA205" s="1">
        <f t="shared" si="106"/>
        <v>1.279317697228153</v>
      </c>
      <c r="AB205" s="1">
        <f t="shared" si="107"/>
        <v>0</v>
      </c>
      <c r="AC205" s="1" t="str">
        <f t="shared" si="108"/>
        <v>NO</v>
      </c>
      <c r="AD205" s="1" t="str">
        <f t="shared" si="109"/>
        <v>NO</v>
      </c>
      <c r="AE205" s="1" t="str">
        <f t="shared" si="110"/>
        <v>NO</v>
      </c>
      <c r="AF205" s="1" t="str">
        <f t="shared" si="111"/>
        <v>NO</v>
      </c>
      <c r="AG205" s="1" t="str">
        <f t="shared" si="112"/>
        <v>NO</v>
      </c>
      <c r="AH205" s="1" t="str">
        <f t="shared" si="113"/>
        <v>NO</v>
      </c>
      <c r="AI205">
        <v>556.5</v>
      </c>
      <c r="AJ205">
        <v>570.54999999999995</v>
      </c>
      <c r="AK205">
        <v>530</v>
      </c>
      <c r="AL205">
        <v>545.1</v>
      </c>
      <c r="AM205">
        <v>-7.3500000000000227</v>
      </c>
      <c r="AN205">
        <v>-1.3304371436329121</v>
      </c>
      <c r="AO205" s="1">
        <f t="shared" si="114"/>
        <v>-2.0485175202156292</v>
      </c>
      <c r="AP205" s="1">
        <f t="shared" si="115"/>
        <v>2.0485175202156292</v>
      </c>
      <c r="AQ205" s="1">
        <f t="shared" si="116"/>
        <v>2.5247079964061014</v>
      </c>
      <c r="AR205" s="1">
        <f t="shared" si="117"/>
        <v>2.7701339203815856</v>
      </c>
      <c r="AS205" t="str">
        <f t="shared" si="118"/>
        <v>NO</v>
      </c>
      <c r="AT205" t="str">
        <f t="shared" si="119"/>
        <v>NO</v>
      </c>
      <c r="AU205" t="str">
        <f t="shared" si="120"/>
        <v>NO</v>
      </c>
      <c r="AV205" t="str">
        <f t="shared" si="121"/>
        <v>NO</v>
      </c>
      <c r="AW205" t="str">
        <f t="shared" si="122"/>
        <v>NO</v>
      </c>
      <c r="AX205" t="str">
        <f t="shared" si="123"/>
        <v>NO</v>
      </c>
    </row>
    <row r="206" spans="1:50" x14ac:dyDescent="0.25">
      <c r="A206" t="s">
        <v>254</v>
      </c>
      <c r="B206">
        <v>48.1</v>
      </c>
      <c r="C206">
        <v>49</v>
      </c>
      <c r="D206">
        <v>47.75</v>
      </c>
      <c r="E206">
        <v>47.95</v>
      </c>
      <c r="F206">
        <v>-0.29999999999999721</v>
      </c>
      <c r="G206">
        <v>-0.62176165803108219</v>
      </c>
      <c r="H206" s="1">
        <f t="shared" si="93"/>
        <v>-0.31185031185030887</v>
      </c>
      <c r="I206" s="1">
        <f t="shared" si="94"/>
        <v>0.31185031185030887</v>
      </c>
      <c r="J206" s="1">
        <f t="shared" si="95"/>
        <v>1.8711018711018681</v>
      </c>
      <c r="K206" s="1">
        <f t="shared" si="96"/>
        <v>0.41710114702816026</v>
      </c>
      <c r="L206" s="1" t="str">
        <f t="shared" si="97"/>
        <v>NO</v>
      </c>
      <c r="M206" t="str">
        <f t="shared" si="98"/>
        <v>NO</v>
      </c>
      <c r="N206" t="str">
        <f t="shared" si="99"/>
        <v>NO</v>
      </c>
      <c r="O206" s="1" t="str">
        <f t="shared" si="100"/>
        <v>NO</v>
      </c>
      <c r="P206" s="1" t="str">
        <f t="shared" si="101"/>
        <v>NO</v>
      </c>
      <c r="Q206" s="1" t="str">
        <f t="shared" si="102"/>
        <v>NO</v>
      </c>
      <c r="R206" s="1" t="str">
        <f t="shared" si="103"/>
        <v>NO</v>
      </c>
      <c r="S206">
        <v>48.5</v>
      </c>
      <c r="T206">
        <v>49.95</v>
      </c>
      <c r="U206">
        <v>47.9</v>
      </c>
      <c r="V206">
        <v>48.25</v>
      </c>
      <c r="W206">
        <v>0.35000000000000142</v>
      </c>
      <c r="X206">
        <v>0.7306889352818402</v>
      </c>
      <c r="Y206" s="1">
        <f t="shared" si="104"/>
        <v>-0.51546391752577314</v>
      </c>
      <c r="Z206" s="1">
        <f t="shared" si="105"/>
        <v>0.51546391752577314</v>
      </c>
      <c r="AA206" s="1">
        <f t="shared" si="106"/>
        <v>2.9896907216494908</v>
      </c>
      <c r="AB206" s="1">
        <f t="shared" si="107"/>
        <v>0.72538860103627234</v>
      </c>
      <c r="AC206" s="1" t="str">
        <f t="shared" si="108"/>
        <v>NO</v>
      </c>
      <c r="AD206" s="1" t="str">
        <f t="shared" si="109"/>
        <v>NO</v>
      </c>
      <c r="AE206" s="1" t="str">
        <f t="shared" si="110"/>
        <v>NO</v>
      </c>
      <c r="AF206" s="1" t="str">
        <f t="shared" si="111"/>
        <v>NO</v>
      </c>
      <c r="AG206" s="1" t="str">
        <f t="shared" si="112"/>
        <v>NO</v>
      </c>
      <c r="AH206" s="1" t="str">
        <f t="shared" si="113"/>
        <v>NO</v>
      </c>
      <c r="AI206">
        <v>48.1</v>
      </c>
      <c r="AJ206">
        <v>48.55</v>
      </c>
      <c r="AK206">
        <v>47.6</v>
      </c>
      <c r="AL206">
        <v>47.9</v>
      </c>
      <c r="AM206">
        <v>4.9999999999997158E-2</v>
      </c>
      <c r="AN206">
        <v>0.1044932079414778</v>
      </c>
      <c r="AO206" s="1">
        <f t="shared" si="114"/>
        <v>-0.41580041580042171</v>
      </c>
      <c r="AP206" s="1">
        <f t="shared" si="115"/>
        <v>0.41580041580042171</v>
      </c>
      <c r="AQ206" s="1">
        <f t="shared" si="116"/>
        <v>0.93555093555092661</v>
      </c>
      <c r="AR206" s="1">
        <f t="shared" si="117"/>
        <v>0.62630480167014024</v>
      </c>
      <c r="AS206" t="str">
        <f t="shared" si="118"/>
        <v>NO</v>
      </c>
      <c r="AT206" t="str">
        <f t="shared" si="119"/>
        <v>NO</v>
      </c>
      <c r="AU206" t="str">
        <f t="shared" si="120"/>
        <v>NO</v>
      </c>
      <c r="AV206" t="str">
        <f t="shared" si="121"/>
        <v>NO</v>
      </c>
      <c r="AW206" t="str">
        <f t="shared" si="122"/>
        <v>NO</v>
      </c>
      <c r="AX206" t="str">
        <f t="shared" si="123"/>
        <v>NO</v>
      </c>
    </row>
    <row r="207" spans="1:50" x14ac:dyDescent="0.25">
      <c r="A207" t="s">
        <v>255</v>
      </c>
      <c r="B207">
        <v>82.5</v>
      </c>
      <c r="C207">
        <v>86</v>
      </c>
      <c r="D207">
        <v>81.75</v>
      </c>
      <c r="E207">
        <v>82.5</v>
      </c>
      <c r="F207">
        <v>0.54999999999999716</v>
      </c>
      <c r="G207">
        <v>0.67114093959731191</v>
      </c>
      <c r="H207" s="1">
        <f t="shared" si="93"/>
        <v>0</v>
      </c>
      <c r="I207" s="1">
        <f t="shared" si="94"/>
        <v>0</v>
      </c>
      <c r="J207" s="1">
        <f t="shared" si="95"/>
        <v>4.2424242424242431</v>
      </c>
      <c r="K207" s="1">
        <f t="shared" si="96"/>
        <v>0.90909090909090906</v>
      </c>
      <c r="L207" s="1" t="str">
        <f t="shared" si="97"/>
        <v>NO</v>
      </c>
      <c r="M207" t="str">
        <f t="shared" si="98"/>
        <v>NO</v>
      </c>
      <c r="N207" t="str">
        <f t="shared" si="99"/>
        <v>YES</v>
      </c>
      <c r="O207" s="1" t="str">
        <f t="shared" si="100"/>
        <v>NO</v>
      </c>
      <c r="P207" s="1" t="str">
        <f t="shared" si="101"/>
        <v>NO</v>
      </c>
      <c r="Q207" s="1" t="str">
        <f t="shared" si="102"/>
        <v>NO</v>
      </c>
      <c r="R207" s="1" t="str">
        <f t="shared" si="103"/>
        <v>NO</v>
      </c>
      <c r="S207">
        <v>83.5</v>
      </c>
      <c r="T207">
        <v>84.45</v>
      </c>
      <c r="U207">
        <v>81.400000000000006</v>
      </c>
      <c r="V207">
        <v>81.95</v>
      </c>
      <c r="W207">
        <v>-1.0499999999999969</v>
      </c>
      <c r="X207">
        <v>-1.2650602409638521</v>
      </c>
      <c r="Y207" s="1">
        <f t="shared" si="104"/>
        <v>-1.8562874251496972</v>
      </c>
      <c r="Z207" s="1">
        <f t="shared" si="105"/>
        <v>1.8562874251496972</v>
      </c>
      <c r="AA207" s="1">
        <f t="shared" si="106"/>
        <v>1.137724550898207</v>
      </c>
      <c r="AB207" s="1">
        <f t="shared" si="107"/>
        <v>0.67114093959731191</v>
      </c>
      <c r="AC207" s="1" t="str">
        <f t="shared" si="108"/>
        <v>NO</v>
      </c>
      <c r="AD207" s="1" t="str">
        <f t="shared" si="109"/>
        <v>NO</v>
      </c>
      <c r="AE207" s="1" t="str">
        <f t="shared" si="110"/>
        <v>NO</v>
      </c>
      <c r="AF207" s="1" t="str">
        <f t="shared" si="111"/>
        <v>NO</v>
      </c>
      <c r="AG207" s="1" t="str">
        <f t="shared" si="112"/>
        <v>NO</v>
      </c>
      <c r="AH207" s="1" t="str">
        <f t="shared" si="113"/>
        <v>NO</v>
      </c>
      <c r="AI207">
        <v>82.8</v>
      </c>
      <c r="AJ207">
        <v>83.55</v>
      </c>
      <c r="AK207">
        <v>82.5</v>
      </c>
      <c r="AL207">
        <v>83</v>
      </c>
      <c r="AM207">
        <v>0.84999999999999432</v>
      </c>
      <c r="AN207">
        <v>1.0346926354229999</v>
      </c>
      <c r="AO207" s="1">
        <f t="shared" si="114"/>
        <v>0.24154589371981022</v>
      </c>
      <c r="AP207" s="1">
        <f t="shared" si="115"/>
        <v>0.24154589371981022</v>
      </c>
      <c r="AQ207" s="1">
        <f t="shared" si="116"/>
        <v>0.66265060240963514</v>
      </c>
      <c r="AR207" s="1">
        <f t="shared" si="117"/>
        <v>0.3623188405797067</v>
      </c>
      <c r="AS207" t="str">
        <f t="shared" si="118"/>
        <v>NO</v>
      </c>
      <c r="AT207" t="str">
        <f t="shared" si="119"/>
        <v>NO</v>
      </c>
      <c r="AU207" t="str">
        <f t="shared" si="120"/>
        <v>NO</v>
      </c>
      <c r="AV207" t="str">
        <f t="shared" si="121"/>
        <v>NO</v>
      </c>
      <c r="AW207" t="str">
        <f t="shared" si="122"/>
        <v>NO</v>
      </c>
      <c r="AX207" t="str">
        <f t="shared" si="123"/>
        <v>NO</v>
      </c>
    </row>
    <row r="208" spans="1:50" x14ac:dyDescent="0.25">
      <c r="A208" t="s">
        <v>256</v>
      </c>
      <c r="B208">
        <v>213.6</v>
      </c>
      <c r="C208">
        <v>214.8</v>
      </c>
      <c r="D208">
        <v>208.25</v>
      </c>
      <c r="E208">
        <v>210</v>
      </c>
      <c r="F208">
        <v>-2.8499999999999939</v>
      </c>
      <c r="G208">
        <v>-1.3389711064129639</v>
      </c>
      <c r="H208" s="1">
        <f t="shared" si="93"/>
        <v>-1.6853932584269637</v>
      </c>
      <c r="I208" s="1">
        <f t="shared" si="94"/>
        <v>1.6853932584269637</v>
      </c>
      <c r="J208" s="1">
        <f t="shared" si="95"/>
        <v>0.56179775280899669</v>
      </c>
      <c r="K208" s="1">
        <f t="shared" si="96"/>
        <v>0.83333333333333337</v>
      </c>
      <c r="L208" s="1" t="str">
        <f t="shared" si="97"/>
        <v>NO</v>
      </c>
      <c r="M208" t="str">
        <f t="shared" si="98"/>
        <v>NO</v>
      </c>
      <c r="N208" t="str">
        <f t="shared" si="99"/>
        <v>NO</v>
      </c>
      <c r="O208" s="1" t="str">
        <f t="shared" si="100"/>
        <v>NO</v>
      </c>
      <c r="P208" s="1" t="str">
        <f t="shared" si="101"/>
        <v>NO</v>
      </c>
      <c r="Q208" s="1" t="str">
        <f t="shared" si="102"/>
        <v>NO</v>
      </c>
      <c r="R208" s="1" t="str">
        <f t="shared" si="103"/>
        <v>NO</v>
      </c>
      <c r="S208">
        <v>208</v>
      </c>
      <c r="T208">
        <v>214.8</v>
      </c>
      <c r="U208">
        <v>205.5</v>
      </c>
      <c r="V208">
        <v>212.85</v>
      </c>
      <c r="W208">
        <v>6.4000000000000057</v>
      </c>
      <c r="X208">
        <v>3.1000242189392129</v>
      </c>
      <c r="Y208" s="1">
        <f t="shared" si="104"/>
        <v>2.3317307692307665</v>
      </c>
      <c r="Z208" s="1">
        <f t="shared" si="105"/>
        <v>2.3317307692307665</v>
      </c>
      <c r="AA208" s="1">
        <f t="shared" si="106"/>
        <v>0.91613812544045903</v>
      </c>
      <c r="AB208" s="1">
        <f t="shared" si="107"/>
        <v>1.2019230769230771</v>
      </c>
      <c r="AC208" s="1" t="str">
        <f t="shared" si="108"/>
        <v>NO</v>
      </c>
      <c r="AD208" s="1" t="str">
        <f t="shared" si="109"/>
        <v>NO</v>
      </c>
      <c r="AE208" s="1" t="str">
        <f t="shared" si="110"/>
        <v>NO</v>
      </c>
      <c r="AF208" s="1" t="str">
        <f t="shared" si="111"/>
        <v>NO</v>
      </c>
      <c r="AG208" s="1" t="str">
        <f t="shared" si="112"/>
        <v>NO</v>
      </c>
      <c r="AH208" s="1" t="str">
        <f t="shared" si="113"/>
        <v>NO</v>
      </c>
      <c r="AI208">
        <v>208</v>
      </c>
      <c r="AJ208">
        <v>209</v>
      </c>
      <c r="AK208">
        <v>203.2</v>
      </c>
      <c r="AL208">
        <v>206.45</v>
      </c>
      <c r="AM208">
        <v>2.6499999999999768</v>
      </c>
      <c r="AN208">
        <v>1.3002944062806561</v>
      </c>
      <c r="AO208" s="1">
        <f t="shared" si="114"/>
        <v>-0.74519230769231315</v>
      </c>
      <c r="AP208" s="1">
        <f t="shared" si="115"/>
        <v>0.74519230769231315</v>
      </c>
      <c r="AQ208" s="1">
        <f t="shared" si="116"/>
        <v>0.48076923076923078</v>
      </c>
      <c r="AR208" s="1">
        <f t="shared" si="117"/>
        <v>1.5742310486800679</v>
      </c>
      <c r="AS208" t="str">
        <f t="shared" si="118"/>
        <v>NO</v>
      </c>
      <c r="AT208" t="str">
        <f t="shared" si="119"/>
        <v>NO</v>
      </c>
      <c r="AU208" t="str">
        <f t="shared" si="120"/>
        <v>NO</v>
      </c>
      <c r="AV208" t="str">
        <f t="shared" si="121"/>
        <v>NO</v>
      </c>
      <c r="AW208" t="str">
        <f t="shared" si="122"/>
        <v>NO</v>
      </c>
      <c r="AX208" t="str">
        <f t="shared" si="123"/>
        <v>NO</v>
      </c>
    </row>
    <row r="209" spans="1:50" x14ac:dyDescent="0.25">
      <c r="A209" t="s">
        <v>257</v>
      </c>
      <c r="B209">
        <v>151.05000000000001</v>
      </c>
      <c r="C209">
        <v>152.75</v>
      </c>
      <c r="D209">
        <v>149.05000000000001</v>
      </c>
      <c r="E209">
        <v>149.55000000000001</v>
      </c>
      <c r="F209">
        <v>-2.75</v>
      </c>
      <c r="G209">
        <v>-1.8056467498358499</v>
      </c>
      <c r="H209" s="1">
        <f t="shared" si="93"/>
        <v>-0.99304865938430964</v>
      </c>
      <c r="I209" s="1">
        <f t="shared" si="94"/>
        <v>0.99304865938430964</v>
      </c>
      <c r="J209" s="1">
        <f t="shared" si="95"/>
        <v>1.1254551473022103</v>
      </c>
      <c r="K209" s="1">
        <f t="shared" si="96"/>
        <v>0.33433634236041454</v>
      </c>
      <c r="L209" s="1" t="str">
        <f t="shared" si="97"/>
        <v>NO</v>
      </c>
      <c r="M209" t="str">
        <f t="shared" si="98"/>
        <v>NO</v>
      </c>
      <c r="N209" t="str">
        <f t="shared" si="99"/>
        <v>NO</v>
      </c>
      <c r="O209" s="1" t="str">
        <f t="shared" si="100"/>
        <v>NO</v>
      </c>
      <c r="P209" s="1" t="str">
        <f t="shared" si="101"/>
        <v>NO</v>
      </c>
      <c r="Q209" s="1" t="str">
        <f t="shared" si="102"/>
        <v>NO</v>
      </c>
      <c r="R209" s="1" t="str">
        <f t="shared" si="103"/>
        <v>NO</v>
      </c>
      <c r="S209">
        <v>152</v>
      </c>
      <c r="T209">
        <v>153.5</v>
      </c>
      <c r="U209">
        <v>149.65</v>
      </c>
      <c r="V209">
        <v>152.30000000000001</v>
      </c>
      <c r="W209">
        <v>1.4500000000000171</v>
      </c>
      <c r="X209">
        <v>0.96121975472324639</v>
      </c>
      <c r="Y209" s="1">
        <f t="shared" si="104"/>
        <v>0.19736842105263905</v>
      </c>
      <c r="Z209" s="1">
        <f t="shared" si="105"/>
        <v>0.19736842105263905</v>
      </c>
      <c r="AA209" s="1">
        <f t="shared" si="106"/>
        <v>0.78791858174654528</v>
      </c>
      <c r="AB209" s="1">
        <f t="shared" si="107"/>
        <v>1.5460526315789436</v>
      </c>
      <c r="AC209" s="1" t="str">
        <f t="shared" si="108"/>
        <v>NO</v>
      </c>
      <c r="AD209" s="1" t="str">
        <f t="shared" si="109"/>
        <v>NO</v>
      </c>
      <c r="AE209" s="1" t="str">
        <f t="shared" si="110"/>
        <v>NO</v>
      </c>
      <c r="AF209" s="1" t="str">
        <f t="shared" si="111"/>
        <v>NO</v>
      </c>
      <c r="AG209" s="1" t="str">
        <f t="shared" si="112"/>
        <v>NO</v>
      </c>
      <c r="AH209" s="1" t="str">
        <f t="shared" si="113"/>
        <v>NO</v>
      </c>
      <c r="AI209">
        <v>146.94999999999999</v>
      </c>
      <c r="AJ209">
        <v>152.5</v>
      </c>
      <c r="AK209">
        <v>146.1</v>
      </c>
      <c r="AL209">
        <v>150.85</v>
      </c>
      <c r="AM209">
        <v>4.3499999999999943</v>
      </c>
      <c r="AN209">
        <v>2.9692832764505082</v>
      </c>
      <c r="AO209" s="1">
        <f t="shared" si="114"/>
        <v>2.6539639333106537</v>
      </c>
      <c r="AP209" s="1">
        <f t="shared" si="115"/>
        <v>2.6539639333106537</v>
      </c>
      <c r="AQ209" s="1">
        <f t="shared" si="116"/>
        <v>1.0938017898574781</v>
      </c>
      <c r="AR209" s="1">
        <f t="shared" si="117"/>
        <v>0.57842803674718912</v>
      </c>
      <c r="AS209" t="str">
        <f t="shared" si="118"/>
        <v>NO</v>
      </c>
      <c r="AT209" t="str">
        <f t="shared" si="119"/>
        <v>NO</v>
      </c>
      <c r="AU209" t="str">
        <f t="shared" si="120"/>
        <v>NO</v>
      </c>
      <c r="AV209" t="str">
        <f t="shared" si="121"/>
        <v>YES</v>
      </c>
      <c r="AW209" t="str">
        <f t="shared" si="122"/>
        <v>NO</v>
      </c>
      <c r="AX209" t="str">
        <f t="shared" si="123"/>
        <v>NO</v>
      </c>
    </row>
    <row r="210" spans="1:50" x14ac:dyDescent="0.25">
      <c r="A210" t="s">
        <v>258</v>
      </c>
      <c r="B210">
        <v>747.7</v>
      </c>
      <c r="C210">
        <v>759</v>
      </c>
      <c r="D210">
        <v>741.15</v>
      </c>
      <c r="E210">
        <v>752.8</v>
      </c>
      <c r="F210">
        <v>5.0999999999999091</v>
      </c>
      <c r="G210">
        <v>0.68209174802727146</v>
      </c>
      <c r="H210" s="1">
        <f t="shared" si="93"/>
        <v>0.68209174802727146</v>
      </c>
      <c r="I210" s="1">
        <f t="shared" si="94"/>
        <v>0.68209174802727146</v>
      </c>
      <c r="J210" s="1">
        <f t="shared" si="95"/>
        <v>0.82359192348565968</v>
      </c>
      <c r="K210" s="1">
        <f t="shared" si="96"/>
        <v>0.87601979403504981</v>
      </c>
      <c r="L210" s="1" t="str">
        <f t="shared" si="97"/>
        <v>NO</v>
      </c>
      <c r="M210" t="str">
        <f t="shared" si="98"/>
        <v>NO</v>
      </c>
      <c r="N210" t="str">
        <f t="shared" si="99"/>
        <v>NO</v>
      </c>
      <c r="O210" s="1" t="str">
        <f t="shared" si="100"/>
        <v>NO</v>
      </c>
      <c r="P210" s="1" t="str">
        <f t="shared" si="101"/>
        <v>NO</v>
      </c>
      <c r="Q210" s="1" t="str">
        <f t="shared" si="102"/>
        <v>NO</v>
      </c>
      <c r="R210" s="1" t="str">
        <f t="shared" si="103"/>
        <v>NO</v>
      </c>
      <c r="S210">
        <v>749</v>
      </c>
      <c r="T210">
        <v>757</v>
      </c>
      <c r="U210">
        <v>736.1</v>
      </c>
      <c r="V210">
        <v>747.7</v>
      </c>
      <c r="W210">
        <v>3.1500000000000909</v>
      </c>
      <c r="X210">
        <v>0.42307434020550538</v>
      </c>
      <c r="Y210" s="1">
        <f t="shared" si="104"/>
        <v>-0.17356475300399926</v>
      </c>
      <c r="Z210" s="1">
        <f t="shared" si="105"/>
        <v>0.17356475300399926</v>
      </c>
      <c r="AA210" s="1">
        <f t="shared" si="106"/>
        <v>1.0680907877169559</v>
      </c>
      <c r="AB210" s="1">
        <f t="shared" si="107"/>
        <v>1.5514243680620599</v>
      </c>
      <c r="AC210" s="1" t="str">
        <f t="shared" si="108"/>
        <v>NO</v>
      </c>
      <c r="AD210" s="1" t="str">
        <f t="shared" si="109"/>
        <v>NO</v>
      </c>
      <c r="AE210" s="1" t="str">
        <f t="shared" si="110"/>
        <v>NO</v>
      </c>
      <c r="AF210" s="1" t="str">
        <f t="shared" si="111"/>
        <v>NO</v>
      </c>
      <c r="AG210" s="1" t="str">
        <f t="shared" si="112"/>
        <v>NO</v>
      </c>
      <c r="AH210" s="1" t="str">
        <f t="shared" si="113"/>
        <v>NO</v>
      </c>
      <c r="AI210">
        <v>733.1</v>
      </c>
      <c r="AJ210">
        <v>750</v>
      </c>
      <c r="AK210">
        <v>728.55</v>
      </c>
      <c r="AL210">
        <v>744.55</v>
      </c>
      <c r="AM210">
        <v>15.099999999999911</v>
      </c>
      <c r="AN210">
        <v>2.0700527794913852</v>
      </c>
      <c r="AO210" s="1">
        <f t="shared" si="114"/>
        <v>1.5618605920065383</v>
      </c>
      <c r="AP210" s="1">
        <f t="shared" si="115"/>
        <v>1.5618605920065383</v>
      </c>
      <c r="AQ210" s="1">
        <f t="shared" si="116"/>
        <v>0.73198576321268494</v>
      </c>
      <c r="AR210" s="1">
        <f t="shared" si="117"/>
        <v>0.62065202564453248</v>
      </c>
      <c r="AS210" t="str">
        <f t="shared" si="118"/>
        <v>NO</v>
      </c>
      <c r="AT210" t="str">
        <f t="shared" si="119"/>
        <v>NO</v>
      </c>
      <c r="AU210" t="str">
        <f t="shared" si="120"/>
        <v>NO</v>
      </c>
      <c r="AV210" t="str">
        <f t="shared" si="121"/>
        <v>NO</v>
      </c>
      <c r="AW210" t="str">
        <f t="shared" si="122"/>
        <v>NO</v>
      </c>
      <c r="AX210" t="str">
        <f t="shared" si="123"/>
        <v>NO</v>
      </c>
    </row>
    <row r="211" spans="1:50" x14ac:dyDescent="0.25">
      <c r="A211" t="s">
        <v>259</v>
      </c>
      <c r="B211">
        <v>470</v>
      </c>
      <c r="C211">
        <v>475.95</v>
      </c>
      <c r="D211">
        <v>469.4</v>
      </c>
      <c r="E211">
        <v>470.3</v>
      </c>
      <c r="F211">
        <v>0.1000000000000227</v>
      </c>
      <c r="G211">
        <v>2.1267545725228151E-2</v>
      </c>
      <c r="H211" s="1">
        <f t="shared" si="93"/>
        <v>6.3829787234044963E-2</v>
      </c>
      <c r="I211" s="1">
        <f t="shared" si="94"/>
        <v>6.3829787234044963E-2</v>
      </c>
      <c r="J211" s="1">
        <f t="shared" si="95"/>
        <v>1.2013608335105204</v>
      </c>
      <c r="K211" s="1">
        <f t="shared" si="96"/>
        <v>0.12765957446808993</v>
      </c>
      <c r="L211" s="1" t="str">
        <f t="shared" si="97"/>
        <v>NO</v>
      </c>
      <c r="M211" t="str">
        <f t="shared" si="98"/>
        <v>NO</v>
      </c>
      <c r="N211" t="str">
        <f t="shared" si="99"/>
        <v>NO</v>
      </c>
      <c r="O211" s="1" t="str">
        <f t="shared" si="100"/>
        <v>NO</v>
      </c>
      <c r="P211" s="1" t="str">
        <f t="shared" si="101"/>
        <v>NO</v>
      </c>
      <c r="Q211" s="1" t="str">
        <f t="shared" si="102"/>
        <v>NO</v>
      </c>
      <c r="R211" s="1" t="str">
        <f t="shared" si="103"/>
        <v>NO</v>
      </c>
      <c r="S211">
        <v>473</v>
      </c>
      <c r="T211">
        <v>476</v>
      </c>
      <c r="U211">
        <v>469.05</v>
      </c>
      <c r="V211">
        <v>470.2</v>
      </c>
      <c r="W211">
        <v>-1.9499999999999891</v>
      </c>
      <c r="X211">
        <v>-0.41300434184051438</v>
      </c>
      <c r="Y211" s="1">
        <f t="shared" si="104"/>
        <v>-0.59196617336152468</v>
      </c>
      <c r="Z211" s="1">
        <f t="shared" si="105"/>
        <v>0.59196617336152468</v>
      </c>
      <c r="AA211" s="1">
        <f t="shared" si="106"/>
        <v>0.63424947145877375</v>
      </c>
      <c r="AB211" s="1">
        <f t="shared" si="107"/>
        <v>0.24457677584006324</v>
      </c>
      <c r="AC211" s="1" t="str">
        <f t="shared" si="108"/>
        <v>NO</v>
      </c>
      <c r="AD211" s="1" t="str">
        <f t="shared" si="109"/>
        <v>NO</v>
      </c>
      <c r="AE211" s="1" t="str">
        <f t="shared" si="110"/>
        <v>NO</v>
      </c>
      <c r="AF211" s="1" t="str">
        <f t="shared" si="111"/>
        <v>NO</v>
      </c>
      <c r="AG211" s="1" t="str">
        <f t="shared" si="112"/>
        <v>NO</v>
      </c>
      <c r="AH211" s="1" t="str">
        <f t="shared" si="113"/>
        <v>NO</v>
      </c>
      <c r="AI211">
        <v>470.05</v>
      </c>
      <c r="AJ211">
        <v>477</v>
      </c>
      <c r="AK211">
        <v>461.2</v>
      </c>
      <c r="AL211">
        <v>472.15</v>
      </c>
      <c r="AM211">
        <v>2.0999999999999659</v>
      </c>
      <c r="AN211">
        <v>0.446760982874155</v>
      </c>
      <c r="AO211" s="1">
        <f t="shared" si="114"/>
        <v>0.446760982874155</v>
      </c>
      <c r="AP211" s="1">
        <f t="shared" si="115"/>
        <v>0.446760982874155</v>
      </c>
      <c r="AQ211" s="1">
        <f t="shared" si="116"/>
        <v>1.0272159271418029</v>
      </c>
      <c r="AR211" s="1">
        <f t="shared" si="117"/>
        <v>1.8827784278268318</v>
      </c>
      <c r="AS211" t="str">
        <f t="shared" si="118"/>
        <v>NO</v>
      </c>
      <c r="AT211" t="str">
        <f t="shared" si="119"/>
        <v>NO</v>
      </c>
      <c r="AU211" t="str">
        <f t="shared" si="120"/>
        <v>NO</v>
      </c>
      <c r="AV211" t="str">
        <f t="shared" si="121"/>
        <v>NO</v>
      </c>
      <c r="AW211" t="str">
        <f t="shared" si="122"/>
        <v>NO</v>
      </c>
      <c r="AX211" t="str">
        <f t="shared" si="123"/>
        <v>NO</v>
      </c>
    </row>
    <row r="212" spans="1:50" x14ac:dyDescent="0.25">
      <c r="A212" t="s">
        <v>260</v>
      </c>
      <c r="B212">
        <v>167.9</v>
      </c>
      <c r="C212">
        <v>171.65</v>
      </c>
      <c r="D212">
        <v>166.25</v>
      </c>
      <c r="E212">
        <v>169</v>
      </c>
      <c r="F212">
        <v>1.5</v>
      </c>
      <c r="G212">
        <v>0.89552238805970152</v>
      </c>
      <c r="H212" s="1">
        <f t="shared" si="93"/>
        <v>0.65515187611673276</v>
      </c>
      <c r="I212" s="1">
        <f t="shared" si="94"/>
        <v>0.65515187611673276</v>
      </c>
      <c r="J212" s="1">
        <f t="shared" si="95"/>
        <v>1.5680473372781099</v>
      </c>
      <c r="K212" s="1">
        <f t="shared" si="96"/>
        <v>0.98272781417510757</v>
      </c>
      <c r="L212" s="1" t="str">
        <f t="shared" si="97"/>
        <v>NO</v>
      </c>
      <c r="M212" t="str">
        <f t="shared" si="98"/>
        <v>NO</v>
      </c>
      <c r="N212" t="str">
        <f t="shared" si="99"/>
        <v>NO</v>
      </c>
      <c r="O212" s="1" t="str">
        <f t="shared" si="100"/>
        <v>NO</v>
      </c>
      <c r="P212" s="1" t="str">
        <f t="shared" si="101"/>
        <v>NO</v>
      </c>
      <c r="Q212" s="1" t="str">
        <f t="shared" si="102"/>
        <v>NO</v>
      </c>
      <c r="R212" s="1" t="str">
        <f t="shared" si="103"/>
        <v>NO</v>
      </c>
      <c r="S212">
        <v>167.35</v>
      </c>
      <c r="T212">
        <v>168.85</v>
      </c>
      <c r="U212">
        <v>166.4</v>
      </c>
      <c r="V212">
        <v>167.5</v>
      </c>
      <c r="W212">
        <v>0.34999999999999432</v>
      </c>
      <c r="X212">
        <v>0.20939276099311649</v>
      </c>
      <c r="Y212" s="1">
        <f t="shared" si="104"/>
        <v>8.9632506722441413E-2</v>
      </c>
      <c r="Z212" s="1">
        <f t="shared" si="105"/>
        <v>8.9632506722441413E-2</v>
      </c>
      <c r="AA212" s="1">
        <f t="shared" si="106"/>
        <v>0.8059701492537279</v>
      </c>
      <c r="AB212" s="1">
        <f t="shared" si="107"/>
        <v>0.56767254257543398</v>
      </c>
      <c r="AC212" s="1" t="str">
        <f t="shared" si="108"/>
        <v>NO</v>
      </c>
      <c r="AD212" s="1" t="str">
        <f t="shared" si="109"/>
        <v>NO</v>
      </c>
      <c r="AE212" s="1" t="str">
        <f t="shared" si="110"/>
        <v>NO</v>
      </c>
      <c r="AF212" s="1" t="str">
        <f t="shared" si="111"/>
        <v>NO</v>
      </c>
      <c r="AG212" s="1" t="str">
        <f t="shared" si="112"/>
        <v>NO</v>
      </c>
      <c r="AH212" s="1" t="str">
        <f t="shared" si="113"/>
        <v>NO</v>
      </c>
      <c r="AI212">
        <v>169.25</v>
      </c>
      <c r="AJ212">
        <v>169.8</v>
      </c>
      <c r="AK212">
        <v>165.35</v>
      </c>
      <c r="AL212">
        <v>167.15</v>
      </c>
      <c r="AM212">
        <v>-0.94999999999998863</v>
      </c>
      <c r="AN212">
        <v>-0.56513979773943401</v>
      </c>
      <c r="AO212" s="1">
        <f t="shared" si="114"/>
        <v>-1.2407680945347086</v>
      </c>
      <c r="AP212" s="1">
        <f t="shared" si="115"/>
        <v>1.2407680945347086</v>
      </c>
      <c r="AQ212" s="1">
        <f t="shared" si="116"/>
        <v>0.32496307237814559</v>
      </c>
      <c r="AR212" s="1">
        <f t="shared" si="117"/>
        <v>1.0768770565360524</v>
      </c>
      <c r="AS212" t="str">
        <f t="shared" si="118"/>
        <v>NO</v>
      </c>
      <c r="AT212" t="str">
        <f t="shared" si="119"/>
        <v>NO</v>
      </c>
      <c r="AU212" t="str">
        <f t="shared" si="120"/>
        <v>NO</v>
      </c>
      <c r="AV212" t="str">
        <f t="shared" si="121"/>
        <v>NO</v>
      </c>
      <c r="AW212" t="str">
        <f t="shared" si="122"/>
        <v>NO</v>
      </c>
      <c r="AX212" t="str">
        <f t="shared" si="123"/>
        <v>NO</v>
      </c>
    </row>
    <row r="213" spans="1:50" x14ac:dyDescent="0.25">
      <c r="A213" t="s">
        <v>261</v>
      </c>
      <c r="B213">
        <v>275.45</v>
      </c>
      <c r="C213">
        <v>288</v>
      </c>
      <c r="D213">
        <v>268.5</v>
      </c>
      <c r="E213">
        <v>274.75</v>
      </c>
      <c r="F213">
        <v>1.399999999999977</v>
      </c>
      <c r="G213">
        <v>0.51216389244557425</v>
      </c>
      <c r="H213" s="1">
        <f t="shared" si="93"/>
        <v>-0.25412960609910645</v>
      </c>
      <c r="I213" s="1">
        <f t="shared" si="94"/>
        <v>0.25412960609910645</v>
      </c>
      <c r="J213" s="1">
        <f t="shared" si="95"/>
        <v>4.5561807950626285</v>
      </c>
      <c r="K213" s="1">
        <f t="shared" si="96"/>
        <v>2.2747952684258417</v>
      </c>
      <c r="L213" s="1" t="str">
        <f t="shared" si="97"/>
        <v>NO</v>
      </c>
      <c r="M213" t="str">
        <f t="shared" si="98"/>
        <v>NO</v>
      </c>
      <c r="N213" t="str">
        <f t="shared" si="99"/>
        <v>YES</v>
      </c>
      <c r="O213" s="1" t="str">
        <f t="shared" si="100"/>
        <v>NO</v>
      </c>
      <c r="P213" s="1" t="str">
        <f t="shared" si="101"/>
        <v>YES</v>
      </c>
      <c r="Q213" s="1" t="str">
        <f t="shared" si="102"/>
        <v>NO</v>
      </c>
      <c r="R213" s="1" t="str">
        <f t="shared" si="103"/>
        <v>NO</v>
      </c>
      <c r="S213">
        <v>272.5</v>
      </c>
      <c r="T213">
        <v>278</v>
      </c>
      <c r="U213">
        <v>267.2</v>
      </c>
      <c r="V213">
        <v>273.35000000000002</v>
      </c>
      <c r="W213">
        <v>0.70000000000004547</v>
      </c>
      <c r="X213">
        <v>0.25673940949937479</v>
      </c>
      <c r="Y213" s="1">
        <f t="shared" si="104"/>
        <v>0.3119266055045955</v>
      </c>
      <c r="Z213" s="1">
        <f t="shared" si="105"/>
        <v>0.3119266055045955</v>
      </c>
      <c r="AA213" s="1">
        <f t="shared" si="106"/>
        <v>1.7011157856228194</v>
      </c>
      <c r="AB213" s="1">
        <f t="shared" si="107"/>
        <v>1.9449541284403713</v>
      </c>
      <c r="AC213" s="1" t="str">
        <f t="shared" si="108"/>
        <v>NO</v>
      </c>
      <c r="AD213" s="1" t="str">
        <f t="shared" si="109"/>
        <v>NO</v>
      </c>
      <c r="AE213" s="1" t="str">
        <f t="shared" si="110"/>
        <v>NO</v>
      </c>
      <c r="AF213" s="1" t="str">
        <f t="shared" si="111"/>
        <v>NO</v>
      </c>
      <c r="AG213" s="1" t="str">
        <f t="shared" si="112"/>
        <v>NO</v>
      </c>
      <c r="AH213" s="1" t="str">
        <f t="shared" si="113"/>
        <v>NO</v>
      </c>
      <c r="AI213">
        <v>252.05</v>
      </c>
      <c r="AJ213">
        <v>274.8</v>
      </c>
      <c r="AK213">
        <v>252.05</v>
      </c>
      <c r="AL213">
        <v>272.64999999999998</v>
      </c>
      <c r="AM213">
        <v>20.199999999999989</v>
      </c>
      <c r="AN213">
        <v>8.0015844721727021</v>
      </c>
      <c r="AO213" s="1">
        <f t="shared" si="114"/>
        <v>8.172981551279495</v>
      </c>
      <c r="AP213" s="1">
        <f t="shared" si="115"/>
        <v>8.172981551279495</v>
      </c>
      <c r="AQ213" s="1">
        <f t="shared" si="116"/>
        <v>0.78855675774804124</v>
      </c>
      <c r="AR213" s="1">
        <f t="shared" si="117"/>
        <v>0</v>
      </c>
      <c r="AS213" t="str">
        <f t="shared" si="118"/>
        <v>NO</v>
      </c>
      <c r="AT213" t="str">
        <f t="shared" si="119"/>
        <v>NO</v>
      </c>
      <c r="AU213" t="str">
        <f t="shared" si="120"/>
        <v>NO</v>
      </c>
      <c r="AV213" t="str">
        <f t="shared" si="121"/>
        <v>NO</v>
      </c>
      <c r="AW213" t="str">
        <f t="shared" si="122"/>
        <v>NO</v>
      </c>
      <c r="AX213" t="str">
        <f t="shared" si="123"/>
        <v>NO</v>
      </c>
    </row>
    <row r="214" spans="1:50" x14ac:dyDescent="0.25">
      <c r="A214" t="s">
        <v>262</v>
      </c>
      <c r="B214">
        <v>184.8</v>
      </c>
      <c r="C214">
        <v>187.5</v>
      </c>
      <c r="D214">
        <v>183.45</v>
      </c>
      <c r="E214">
        <v>185.3</v>
      </c>
      <c r="F214">
        <v>-4.9999999999982947E-2</v>
      </c>
      <c r="G214">
        <v>-2.697599136767356E-2</v>
      </c>
      <c r="H214" s="1">
        <f t="shared" si="93"/>
        <v>0.27056277056277056</v>
      </c>
      <c r="I214" s="1">
        <f t="shared" si="94"/>
        <v>0.27056277056277056</v>
      </c>
      <c r="J214" s="1">
        <f t="shared" si="95"/>
        <v>1.1872638963842357</v>
      </c>
      <c r="K214" s="1">
        <f t="shared" si="96"/>
        <v>0.73051948051949278</v>
      </c>
      <c r="L214" s="1" t="str">
        <f t="shared" si="97"/>
        <v>NO</v>
      </c>
      <c r="M214" t="str">
        <f t="shared" si="98"/>
        <v>NO</v>
      </c>
      <c r="N214" t="str">
        <f t="shared" si="99"/>
        <v>NO</v>
      </c>
      <c r="O214" s="1" t="str">
        <f t="shared" si="100"/>
        <v>NO</v>
      </c>
      <c r="P214" s="1" t="str">
        <f t="shared" si="101"/>
        <v>NO</v>
      </c>
      <c r="Q214" s="1" t="str">
        <f t="shared" si="102"/>
        <v>NO</v>
      </c>
      <c r="R214" s="1" t="str">
        <f t="shared" si="103"/>
        <v>NO</v>
      </c>
      <c r="S214">
        <v>188.75</v>
      </c>
      <c r="T214">
        <v>188.75</v>
      </c>
      <c r="U214">
        <v>184</v>
      </c>
      <c r="V214">
        <v>185.35</v>
      </c>
      <c r="W214">
        <v>0.15000000000000571</v>
      </c>
      <c r="X214">
        <v>8.0993520518361617E-2</v>
      </c>
      <c r="Y214" s="1">
        <f t="shared" si="104"/>
        <v>-1.8013245033112615</v>
      </c>
      <c r="Z214" s="1">
        <f t="shared" si="105"/>
        <v>1.8013245033112615</v>
      </c>
      <c r="AA214" s="1">
        <f t="shared" si="106"/>
        <v>0</v>
      </c>
      <c r="AB214" s="1">
        <f t="shared" si="107"/>
        <v>0.72835176692743153</v>
      </c>
      <c r="AC214" s="1" t="str">
        <f t="shared" si="108"/>
        <v>NO</v>
      </c>
      <c r="AD214" s="1" t="str">
        <f t="shared" si="109"/>
        <v>NO</v>
      </c>
      <c r="AE214" s="1" t="str">
        <f t="shared" si="110"/>
        <v>NO</v>
      </c>
      <c r="AF214" s="1" t="str">
        <f t="shared" si="111"/>
        <v>NO</v>
      </c>
      <c r="AG214" s="1" t="str">
        <f t="shared" si="112"/>
        <v>NO</v>
      </c>
      <c r="AH214" s="1" t="str">
        <f t="shared" si="113"/>
        <v>NO</v>
      </c>
      <c r="AI214">
        <v>186.2</v>
      </c>
      <c r="AJ214">
        <v>186.4</v>
      </c>
      <c r="AK214">
        <v>181.1</v>
      </c>
      <c r="AL214">
        <v>185.2</v>
      </c>
      <c r="AM214">
        <v>1.5499999999999829</v>
      </c>
      <c r="AN214">
        <v>0.84399673291586319</v>
      </c>
      <c r="AO214" s="1">
        <f t="shared" si="114"/>
        <v>-0.53705692803437166</v>
      </c>
      <c r="AP214" s="1">
        <f t="shared" si="115"/>
        <v>0.53705692803437166</v>
      </c>
      <c r="AQ214" s="1">
        <f t="shared" si="116"/>
        <v>0.1074113856068835</v>
      </c>
      <c r="AR214" s="1">
        <f t="shared" si="117"/>
        <v>2.2138228941684637</v>
      </c>
      <c r="AS214" t="str">
        <f t="shared" si="118"/>
        <v>NO</v>
      </c>
      <c r="AT214" t="str">
        <f t="shared" si="119"/>
        <v>NO</v>
      </c>
      <c r="AU214" t="str">
        <f t="shared" si="120"/>
        <v>NO</v>
      </c>
      <c r="AV214" t="str">
        <f t="shared" si="121"/>
        <v>NO</v>
      </c>
      <c r="AW214" t="str">
        <f t="shared" si="122"/>
        <v>NO</v>
      </c>
      <c r="AX214" t="str">
        <f t="shared" si="123"/>
        <v>NO</v>
      </c>
    </row>
    <row r="215" spans="1:50" x14ac:dyDescent="0.25">
      <c r="A215" t="s">
        <v>263</v>
      </c>
      <c r="B215">
        <v>2.9</v>
      </c>
      <c r="C215">
        <v>2.95</v>
      </c>
      <c r="D215">
        <v>2.85</v>
      </c>
      <c r="E215">
        <v>2.9</v>
      </c>
      <c r="F215">
        <v>0</v>
      </c>
      <c r="G215">
        <v>0</v>
      </c>
      <c r="H215" s="1">
        <f t="shared" si="93"/>
        <v>0</v>
      </c>
      <c r="I215" s="1">
        <f t="shared" si="94"/>
        <v>0</v>
      </c>
      <c r="J215" s="1">
        <f t="shared" si="95"/>
        <v>1.7241379310344922</v>
      </c>
      <c r="K215" s="1">
        <f t="shared" si="96"/>
        <v>1.7241379310344769</v>
      </c>
      <c r="L215" s="1" t="str">
        <f t="shared" si="97"/>
        <v>NO</v>
      </c>
      <c r="M215" t="str">
        <f t="shared" si="98"/>
        <v>NO</v>
      </c>
      <c r="N215" t="str">
        <f t="shared" si="99"/>
        <v>NO</v>
      </c>
      <c r="O215" s="1" t="str">
        <f t="shared" si="100"/>
        <v>NO</v>
      </c>
      <c r="P215" s="1" t="str">
        <f t="shared" si="101"/>
        <v>YES</v>
      </c>
      <c r="Q215" s="1" t="str">
        <f t="shared" si="102"/>
        <v>NO</v>
      </c>
      <c r="R215" s="1" t="str">
        <f t="shared" si="103"/>
        <v>NO</v>
      </c>
      <c r="S215">
        <v>2.85</v>
      </c>
      <c r="T215">
        <v>2.9</v>
      </c>
      <c r="U215">
        <v>2.8</v>
      </c>
      <c r="V215">
        <v>2.9</v>
      </c>
      <c r="W215">
        <v>0.1000000000000001</v>
      </c>
      <c r="X215">
        <v>3.5714285714285752</v>
      </c>
      <c r="Y215" s="1">
        <f t="shared" si="104"/>
        <v>1.7543859649122744</v>
      </c>
      <c r="Z215" s="1">
        <f t="shared" si="105"/>
        <v>1.7543859649122744</v>
      </c>
      <c r="AA215" s="1">
        <f t="shared" si="106"/>
        <v>0</v>
      </c>
      <c r="AB215" s="1">
        <f t="shared" si="107"/>
        <v>1.7543859649122899</v>
      </c>
      <c r="AC215" s="1" t="str">
        <f t="shared" si="108"/>
        <v>NO</v>
      </c>
      <c r="AD215" s="1" t="str">
        <f t="shared" si="109"/>
        <v>NO</v>
      </c>
      <c r="AE215" s="1" t="str">
        <f t="shared" si="110"/>
        <v>NO</v>
      </c>
      <c r="AF215" s="1" t="str">
        <f t="shared" si="111"/>
        <v>NO</v>
      </c>
      <c r="AG215" s="1" t="str">
        <f t="shared" si="112"/>
        <v>NO</v>
      </c>
      <c r="AH215" s="1" t="str">
        <f t="shared" si="113"/>
        <v>NO</v>
      </c>
      <c r="AI215">
        <v>2.8</v>
      </c>
      <c r="AJ215">
        <v>2.85</v>
      </c>
      <c r="AK215">
        <v>2.7</v>
      </c>
      <c r="AL215">
        <v>2.8</v>
      </c>
      <c r="AM215">
        <v>-5.0000000000000273E-2</v>
      </c>
      <c r="AN215">
        <v>-1.7543859649122899</v>
      </c>
      <c r="AO215" s="1">
        <f t="shared" si="114"/>
        <v>0</v>
      </c>
      <c r="AP215" s="1">
        <f t="shared" si="115"/>
        <v>0</v>
      </c>
      <c r="AQ215" s="1">
        <f t="shared" si="116"/>
        <v>1.7857142857142954</v>
      </c>
      <c r="AR215" s="1">
        <f t="shared" si="117"/>
        <v>3.5714285714285587</v>
      </c>
      <c r="AS215" t="str">
        <f t="shared" si="118"/>
        <v>NO</v>
      </c>
      <c r="AT215" t="str">
        <f t="shared" si="119"/>
        <v>NO</v>
      </c>
      <c r="AU215" t="str">
        <f t="shared" si="120"/>
        <v>NO</v>
      </c>
      <c r="AV215" t="str">
        <f t="shared" si="121"/>
        <v>NO</v>
      </c>
      <c r="AW215" t="str">
        <f t="shared" si="122"/>
        <v>NO</v>
      </c>
      <c r="AX215" t="str">
        <f t="shared" si="123"/>
        <v>NO</v>
      </c>
    </row>
    <row r="216" spans="1:50" x14ac:dyDescent="0.25">
      <c r="A216" t="s">
        <v>264</v>
      </c>
      <c r="B216">
        <v>139.65</v>
      </c>
      <c r="C216">
        <v>141.25</v>
      </c>
      <c r="D216">
        <v>139.05000000000001</v>
      </c>
      <c r="E216">
        <v>139.94999999999999</v>
      </c>
      <c r="F216">
        <v>-5.0000000000011369E-2</v>
      </c>
      <c r="G216">
        <v>-3.5714285714293838E-2</v>
      </c>
      <c r="H216" s="1">
        <f t="shared" si="93"/>
        <v>0.21482277121373641</v>
      </c>
      <c r="I216" s="1">
        <f t="shared" si="94"/>
        <v>0.21482277121373641</v>
      </c>
      <c r="J216" s="1">
        <f t="shared" si="95"/>
        <v>0.9289031797070465</v>
      </c>
      <c r="K216" s="1">
        <f t="shared" si="96"/>
        <v>0.4296455424274932</v>
      </c>
      <c r="L216" s="1" t="str">
        <f t="shared" si="97"/>
        <v>NO</v>
      </c>
      <c r="M216" t="str">
        <f t="shared" si="98"/>
        <v>NO</v>
      </c>
      <c r="N216" t="str">
        <f t="shared" si="99"/>
        <v>NO</v>
      </c>
      <c r="O216" s="1" t="str">
        <f t="shared" si="100"/>
        <v>NO</v>
      </c>
      <c r="P216" s="1" t="str">
        <f t="shared" si="101"/>
        <v>NO</v>
      </c>
      <c r="Q216" s="1" t="str">
        <f t="shared" si="102"/>
        <v>NO</v>
      </c>
      <c r="R216" s="1" t="str">
        <f t="shared" si="103"/>
        <v>NO</v>
      </c>
      <c r="S216">
        <v>138</v>
      </c>
      <c r="T216">
        <v>140.25</v>
      </c>
      <c r="U216">
        <v>137.9</v>
      </c>
      <c r="V216">
        <v>140</v>
      </c>
      <c r="W216">
        <v>2.4000000000000061</v>
      </c>
      <c r="X216">
        <v>1.7441860465116319</v>
      </c>
      <c r="Y216" s="1">
        <f t="shared" si="104"/>
        <v>1.4492753623188406</v>
      </c>
      <c r="Z216" s="1">
        <f t="shared" si="105"/>
        <v>1.4492753623188406</v>
      </c>
      <c r="AA216" s="1">
        <f t="shared" si="106"/>
        <v>0.17857142857142858</v>
      </c>
      <c r="AB216" s="1">
        <f t="shared" si="107"/>
        <v>7.246376811593791E-2</v>
      </c>
      <c r="AC216" s="1" t="str">
        <f t="shared" si="108"/>
        <v>NO</v>
      </c>
      <c r="AD216" s="1" t="str">
        <f t="shared" si="109"/>
        <v>NO</v>
      </c>
      <c r="AE216" s="1" t="str">
        <f t="shared" si="110"/>
        <v>NO</v>
      </c>
      <c r="AF216" s="1" t="str">
        <f t="shared" si="111"/>
        <v>NO</v>
      </c>
      <c r="AG216" s="1" t="str">
        <f t="shared" si="112"/>
        <v>NO</v>
      </c>
      <c r="AH216" s="1" t="str">
        <f t="shared" si="113"/>
        <v>NO</v>
      </c>
      <c r="AI216">
        <v>137.5</v>
      </c>
      <c r="AJ216">
        <v>139.9</v>
      </c>
      <c r="AK216">
        <v>131.94999999999999</v>
      </c>
      <c r="AL216">
        <v>137.6</v>
      </c>
      <c r="AM216">
        <v>3.1500000000000061</v>
      </c>
      <c r="AN216">
        <v>2.342878393454821</v>
      </c>
      <c r="AO216" s="1">
        <f t="shared" si="114"/>
        <v>7.2727272727268588E-2</v>
      </c>
      <c r="AP216" s="1">
        <f t="shared" si="115"/>
        <v>7.2727272727268588E-2</v>
      </c>
      <c r="AQ216" s="1">
        <f t="shared" si="116"/>
        <v>1.6715116279069848</v>
      </c>
      <c r="AR216" s="1">
        <f t="shared" si="117"/>
        <v>4.036363636363645</v>
      </c>
      <c r="AS216" t="str">
        <f t="shared" si="118"/>
        <v>NO</v>
      </c>
      <c r="AT216" t="str">
        <f t="shared" si="119"/>
        <v>NO</v>
      </c>
      <c r="AU216" t="str">
        <f t="shared" si="120"/>
        <v>NO</v>
      </c>
      <c r="AV216" t="str">
        <f t="shared" si="121"/>
        <v>NO</v>
      </c>
      <c r="AW216" t="str">
        <f t="shared" si="122"/>
        <v>NO</v>
      </c>
      <c r="AX216" t="str">
        <f t="shared" si="123"/>
        <v>NO</v>
      </c>
    </row>
    <row r="217" spans="1:50" x14ac:dyDescent="0.25">
      <c r="A217" t="s">
        <v>265</v>
      </c>
      <c r="B217">
        <v>777.55</v>
      </c>
      <c r="C217">
        <v>785</v>
      </c>
      <c r="D217">
        <v>767</v>
      </c>
      <c r="E217">
        <v>774.4</v>
      </c>
      <c r="F217">
        <v>0.75</v>
      </c>
      <c r="G217">
        <v>9.6943062108188455E-2</v>
      </c>
      <c r="H217" s="1">
        <f t="shared" si="93"/>
        <v>-0.40511864188797858</v>
      </c>
      <c r="I217" s="1">
        <f t="shared" si="94"/>
        <v>0.40511864188797858</v>
      </c>
      <c r="J217" s="1">
        <f t="shared" si="95"/>
        <v>0.95813774033824783</v>
      </c>
      <c r="K217" s="1">
        <f t="shared" si="96"/>
        <v>0.95557851239669134</v>
      </c>
      <c r="L217" s="1" t="str">
        <f t="shared" si="97"/>
        <v>NO</v>
      </c>
      <c r="M217" t="str">
        <f t="shared" si="98"/>
        <v>NO</v>
      </c>
      <c r="N217" t="str">
        <f t="shared" si="99"/>
        <v>NO</v>
      </c>
      <c r="O217" s="1" t="str">
        <f t="shared" si="100"/>
        <v>NO</v>
      </c>
      <c r="P217" s="1" t="str">
        <f t="shared" si="101"/>
        <v>NO</v>
      </c>
      <c r="Q217" s="1" t="str">
        <f t="shared" si="102"/>
        <v>NO</v>
      </c>
      <c r="R217" s="1" t="str">
        <f t="shared" si="103"/>
        <v>NO</v>
      </c>
      <c r="S217">
        <v>787.3</v>
      </c>
      <c r="T217">
        <v>788</v>
      </c>
      <c r="U217">
        <v>772.05</v>
      </c>
      <c r="V217">
        <v>773.65</v>
      </c>
      <c r="W217">
        <v>-13.600000000000019</v>
      </c>
      <c r="X217">
        <v>-1.7275325500158809</v>
      </c>
      <c r="Y217" s="1">
        <f t="shared" si="104"/>
        <v>-1.7337736568017248</v>
      </c>
      <c r="Z217" s="1">
        <f t="shared" si="105"/>
        <v>1.7337736568017248</v>
      </c>
      <c r="AA217" s="1">
        <f t="shared" si="106"/>
        <v>8.8911469579581542E-2</v>
      </c>
      <c r="AB217" s="1">
        <f t="shared" si="107"/>
        <v>0.20681186583080499</v>
      </c>
      <c r="AC217" s="1" t="str">
        <f t="shared" si="108"/>
        <v>NO</v>
      </c>
      <c r="AD217" s="1" t="str">
        <f t="shared" si="109"/>
        <v>NO</v>
      </c>
      <c r="AE217" s="1" t="str">
        <f t="shared" si="110"/>
        <v>NO</v>
      </c>
      <c r="AF217" s="1" t="str">
        <f t="shared" si="111"/>
        <v>NO</v>
      </c>
      <c r="AG217" s="1" t="str">
        <f t="shared" si="112"/>
        <v>NO</v>
      </c>
      <c r="AH217" s="1" t="str">
        <f t="shared" si="113"/>
        <v>NO</v>
      </c>
      <c r="AI217">
        <v>791.65</v>
      </c>
      <c r="AJ217">
        <v>796.7</v>
      </c>
      <c r="AK217">
        <v>769</v>
      </c>
      <c r="AL217">
        <v>787.25</v>
      </c>
      <c r="AM217">
        <v>-0.45000000000004547</v>
      </c>
      <c r="AN217">
        <v>-5.712834835597886E-2</v>
      </c>
      <c r="AO217" s="1">
        <f t="shared" si="114"/>
        <v>-0.55580117476157109</v>
      </c>
      <c r="AP217" s="1">
        <f t="shared" si="115"/>
        <v>0.55580117476157109</v>
      </c>
      <c r="AQ217" s="1">
        <f t="shared" si="116"/>
        <v>0.63790816648772419</v>
      </c>
      <c r="AR217" s="1">
        <f t="shared" si="117"/>
        <v>2.3181962527786601</v>
      </c>
      <c r="AS217" t="str">
        <f t="shared" si="118"/>
        <v>NO</v>
      </c>
      <c r="AT217" t="str">
        <f t="shared" si="119"/>
        <v>NO</v>
      </c>
      <c r="AU217" t="str">
        <f t="shared" si="120"/>
        <v>NO</v>
      </c>
      <c r="AV217" t="str">
        <f t="shared" si="121"/>
        <v>NO</v>
      </c>
      <c r="AW217" t="str">
        <f t="shared" si="122"/>
        <v>NO</v>
      </c>
      <c r="AX217" t="str">
        <f t="shared" si="123"/>
        <v>NO</v>
      </c>
    </row>
    <row r="218" spans="1:50" x14ac:dyDescent="0.25">
      <c r="A218" t="s">
        <v>266</v>
      </c>
      <c r="B218">
        <v>388</v>
      </c>
      <c r="C218">
        <v>388</v>
      </c>
      <c r="D218">
        <v>372.9</v>
      </c>
      <c r="E218">
        <v>376.2</v>
      </c>
      <c r="F218">
        <v>-8.1500000000000341</v>
      </c>
      <c r="G218">
        <v>-2.1204631195524999</v>
      </c>
      <c r="H218" s="1">
        <f t="shared" si="93"/>
        <v>-3.0412371134020648</v>
      </c>
      <c r="I218" s="1">
        <f t="shared" si="94"/>
        <v>3.0412371134020648</v>
      </c>
      <c r="J218" s="1">
        <f t="shared" si="95"/>
        <v>0</v>
      </c>
      <c r="K218" s="1">
        <f t="shared" si="96"/>
        <v>0.87719298245614341</v>
      </c>
      <c r="L218" s="1" t="str">
        <f t="shared" si="97"/>
        <v>NO</v>
      </c>
      <c r="M218" t="str">
        <f t="shared" si="98"/>
        <v>NO</v>
      </c>
      <c r="N218" t="str">
        <f t="shared" si="99"/>
        <v>NO</v>
      </c>
      <c r="O218" s="1" t="str">
        <f t="shared" si="100"/>
        <v>NO</v>
      </c>
      <c r="P218" s="1" t="str">
        <f t="shared" si="101"/>
        <v>NO</v>
      </c>
      <c r="Q218" s="1" t="str">
        <f t="shared" si="102"/>
        <v>NO</v>
      </c>
      <c r="R218" s="1" t="str">
        <f t="shared" si="103"/>
        <v>NO</v>
      </c>
      <c r="S218">
        <v>396.5</v>
      </c>
      <c r="T218">
        <v>396.5</v>
      </c>
      <c r="U218">
        <v>377.25</v>
      </c>
      <c r="V218">
        <v>384.35</v>
      </c>
      <c r="W218">
        <v>2.200000000000045</v>
      </c>
      <c r="X218">
        <v>0.57569017401545086</v>
      </c>
      <c r="Y218" s="1">
        <f t="shared" si="104"/>
        <v>-3.0643127364438785</v>
      </c>
      <c r="Z218" s="1">
        <f t="shared" si="105"/>
        <v>3.0643127364438785</v>
      </c>
      <c r="AA218" s="1">
        <f t="shared" si="106"/>
        <v>0</v>
      </c>
      <c r="AB218" s="1">
        <f t="shared" si="107"/>
        <v>1.8472746194874521</v>
      </c>
      <c r="AC218" s="1" t="str">
        <f t="shared" si="108"/>
        <v>NO</v>
      </c>
      <c r="AD218" s="1" t="str">
        <f t="shared" si="109"/>
        <v>NO</v>
      </c>
      <c r="AE218" s="1" t="str">
        <f t="shared" si="110"/>
        <v>NO</v>
      </c>
      <c r="AF218" s="1" t="str">
        <f t="shared" si="111"/>
        <v>NO</v>
      </c>
      <c r="AG218" s="1" t="str">
        <f t="shared" si="112"/>
        <v>NO</v>
      </c>
      <c r="AH218" s="1" t="str">
        <f t="shared" si="113"/>
        <v>NO</v>
      </c>
      <c r="AI218">
        <v>376.25</v>
      </c>
      <c r="AJ218">
        <v>383.5</v>
      </c>
      <c r="AK218">
        <v>376.25</v>
      </c>
      <c r="AL218">
        <v>382.15</v>
      </c>
      <c r="AM218">
        <v>4.5499999999999554</v>
      </c>
      <c r="AN218">
        <v>1.20497881355931</v>
      </c>
      <c r="AO218" s="1">
        <f t="shared" si="114"/>
        <v>1.5681063122923526</v>
      </c>
      <c r="AP218" s="1">
        <f t="shared" si="115"/>
        <v>1.5681063122923526</v>
      </c>
      <c r="AQ218" s="1">
        <f t="shared" si="116"/>
        <v>0.35326442496402533</v>
      </c>
      <c r="AR218" s="1">
        <f t="shared" si="117"/>
        <v>0</v>
      </c>
      <c r="AS218" t="str">
        <f t="shared" si="118"/>
        <v>NO</v>
      </c>
      <c r="AT218" t="str">
        <f t="shared" si="119"/>
        <v>NO</v>
      </c>
      <c r="AU218" t="str">
        <f t="shared" si="120"/>
        <v>NO</v>
      </c>
      <c r="AV218" t="str">
        <f t="shared" si="121"/>
        <v>NO</v>
      </c>
      <c r="AW218" t="str">
        <f t="shared" si="122"/>
        <v>NO</v>
      </c>
      <c r="AX218" t="str">
        <f t="shared" si="123"/>
        <v>NO</v>
      </c>
    </row>
    <row r="219" spans="1:50" x14ac:dyDescent="0.25">
      <c r="A219" t="s">
        <v>267</v>
      </c>
      <c r="B219">
        <v>198.85</v>
      </c>
      <c r="C219">
        <v>201</v>
      </c>
      <c r="D219">
        <v>194.1</v>
      </c>
      <c r="E219">
        <v>197.3</v>
      </c>
      <c r="F219">
        <v>1</v>
      </c>
      <c r="G219">
        <v>0.50942435048395318</v>
      </c>
      <c r="H219" s="1">
        <f t="shared" si="93"/>
        <v>-0.77948202162433144</v>
      </c>
      <c r="I219" s="1">
        <f t="shared" si="94"/>
        <v>0.77948202162433144</v>
      </c>
      <c r="J219" s="1">
        <f t="shared" si="95"/>
        <v>1.0812169977369905</v>
      </c>
      <c r="K219" s="1">
        <f t="shared" si="96"/>
        <v>1.6218955904713721</v>
      </c>
      <c r="L219" s="1" t="str">
        <f t="shared" si="97"/>
        <v>NO</v>
      </c>
      <c r="M219" t="str">
        <f t="shared" si="98"/>
        <v>NO</v>
      </c>
      <c r="N219" t="str">
        <f t="shared" si="99"/>
        <v>NO</v>
      </c>
      <c r="O219" s="1" t="str">
        <f t="shared" si="100"/>
        <v>NO</v>
      </c>
      <c r="P219" s="1" t="str">
        <f t="shared" si="101"/>
        <v>NO</v>
      </c>
      <c r="Q219" s="1" t="str">
        <f t="shared" si="102"/>
        <v>NO</v>
      </c>
      <c r="R219" s="1" t="str">
        <f t="shared" si="103"/>
        <v>NO</v>
      </c>
      <c r="S219">
        <v>199</v>
      </c>
      <c r="T219">
        <v>199.85</v>
      </c>
      <c r="U219">
        <v>195.65</v>
      </c>
      <c r="V219">
        <v>196.3</v>
      </c>
      <c r="W219">
        <v>-2</v>
      </c>
      <c r="X219">
        <v>-1.0085728693898131</v>
      </c>
      <c r="Y219" s="1">
        <f t="shared" si="104"/>
        <v>-1.3567839195979841</v>
      </c>
      <c r="Z219" s="1">
        <f t="shared" si="105"/>
        <v>1.3567839195979841</v>
      </c>
      <c r="AA219" s="1">
        <f t="shared" si="106"/>
        <v>0.42713567839195693</v>
      </c>
      <c r="AB219" s="1">
        <f t="shared" si="107"/>
        <v>0.33112582781457239</v>
      </c>
      <c r="AC219" s="1" t="str">
        <f t="shared" si="108"/>
        <v>NO</v>
      </c>
      <c r="AD219" s="1" t="str">
        <f t="shared" si="109"/>
        <v>NO</v>
      </c>
      <c r="AE219" s="1" t="str">
        <f t="shared" si="110"/>
        <v>NO</v>
      </c>
      <c r="AF219" s="1" t="str">
        <f t="shared" si="111"/>
        <v>NO</v>
      </c>
      <c r="AG219" s="1" t="str">
        <f t="shared" si="112"/>
        <v>NO</v>
      </c>
      <c r="AH219" s="1" t="str">
        <f t="shared" si="113"/>
        <v>NO</v>
      </c>
      <c r="AI219">
        <v>198</v>
      </c>
      <c r="AJ219">
        <v>199.9</v>
      </c>
      <c r="AK219">
        <v>196</v>
      </c>
      <c r="AL219">
        <v>198.3</v>
      </c>
      <c r="AM219">
        <v>1.25</v>
      </c>
      <c r="AN219">
        <v>0.63435676224308546</v>
      </c>
      <c r="AO219" s="1">
        <f t="shared" si="114"/>
        <v>0.15151515151515726</v>
      </c>
      <c r="AP219" s="1">
        <f t="shared" si="115"/>
        <v>0.15151515151515726</v>
      </c>
      <c r="AQ219" s="1">
        <f t="shared" si="116"/>
        <v>0.80685829551184785</v>
      </c>
      <c r="AR219" s="1">
        <f t="shared" si="117"/>
        <v>1.0101010101010102</v>
      </c>
      <c r="AS219" t="str">
        <f t="shared" si="118"/>
        <v>NO</v>
      </c>
      <c r="AT219" t="str">
        <f t="shared" si="119"/>
        <v>NO</v>
      </c>
      <c r="AU219" t="str">
        <f t="shared" si="120"/>
        <v>NO</v>
      </c>
      <c r="AV219" t="str">
        <f t="shared" si="121"/>
        <v>NO</v>
      </c>
      <c r="AW219" t="str">
        <f t="shared" si="122"/>
        <v>NO</v>
      </c>
      <c r="AX219" t="str">
        <f t="shared" si="123"/>
        <v>NO</v>
      </c>
    </row>
    <row r="220" spans="1:50" x14ac:dyDescent="0.25">
      <c r="A220" t="s">
        <v>268</v>
      </c>
      <c r="B220">
        <v>27.8</v>
      </c>
      <c r="C220">
        <v>28.6</v>
      </c>
      <c r="D220">
        <v>27.75</v>
      </c>
      <c r="E220">
        <v>27.8</v>
      </c>
      <c r="F220">
        <v>-5.0000000000000711E-2</v>
      </c>
      <c r="G220">
        <v>-0.17953321364452679</v>
      </c>
      <c r="H220" s="1">
        <f t="shared" si="93"/>
        <v>0</v>
      </c>
      <c r="I220" s="1">
        <f t="shared" si="94"/>
        <v>0</v>
      </c>
      <c r="J220" s="1">
        <f t="shared" si="95"/>
        <v>2.8776978417266212</v>
      </c>
      <c r="K220" s="1">
        <f t="shared" si="96"/>
        <v>0.17985611510791621</v>
      </c>
      <c r="L220" s="1" t="str">
        <f t="shared" si="97"/>
        <v>NO</v>
      </c>
      <c r="M220" t="str">
        <f t="shared" si="98"/>
        <v>NO</v>
      </c>
      <c r="N220" t="str">
        <f t="shared" si="99"/>
        <v>YES</v>
      </c>
      <c r="O220" s="1" t="str">
        <f t="shared" si="100"/>
        <v>NO</v>
      </c>
      <c r="P220" s="1" t="str">
        <f t="shared" si="101"/>
        <v>NO</v>
      </c>
      <c r="Q220" s="1" t="str">
        <f t="shared" si="102"/>
        <v>NO</v>
      </c>
      <c r="R220" s="1" t="str">
        <f t="shared" si="103"/>
        <v>NO</v>
      </c>
      <c r="S220">
        <v>28.55</v>
      </c>
      <c r="T220">
        <v>29.05</v>
      </c>
      <c r="U220">
        <v>27.7</v>
      </c>
      <c r="V220">
        <v>27.85</v>
      </c>
      <c r="W220">
        <v>-0.69999999999999929</v>
      </c>
      <c r="X220">
        <v>-2.451838879159367</v>
      </c>
      <c r="Y220" s="1">
        <f t="shared" si="104"/>
        <v>-2.451838879159367</v>
      </c>
      <c r="Z220" s="1">
        <f t="shared" si="105"/>
        <v>2.451838879159367</v>
      </c>
      <c r="AA220" s="1">
        <f t="shared" si="106"/>
        <v>1.7513134851138354</v>
      </c>
      <c r="AB220" s="1">
        <f t="shared" si="107"/>
        <v>0.53859964093358037</v>
      </c>
      <c r="AC220" s="1" t="str">
        <f t="shared" si="108"/>
        <v>NO</v>
      </c>
      <c r="AD220" s="1" t="str">
        <f t="shared" si="109"/>
        <v>NO</v>
      </c>
      <c r="AE220" s="1" t="str">
        <f t="shared" si="110"/>
        <v>NO</v>
      </c>
      <c r="AF220" s="1" t="str">
        <f t="shared" si="111"/>
        <v>NO</v>
      </c>
      <c r="AG220" s="1" t="str">
        <f t="shared" si="112"/>
        <v>NO</v>
      </c>
      <c r="AH220" s="1" t="str">
        <f t="shared" si="113"/>
        <v>NO</v>
      </c>
      <c r="AI220">
        <v>28.85</v>
      </c>
      <c r="AJ220">
        <v>29.3</v>
      </c>
      <c r="AK220">
        <v>28.25</v>
      </c>
      <c r="AL220">
        <v>28.55</v>
      </c>
      <c r="AM220">
        <v>-0.30000000000000071</v>
      </c>
      <c r="AN220">
        <v>-1.0398613518197599</v>
      </c>
      <c r="AO220" s="1">
        <f t="shared" si="114"/>
        <v>-1.0398613518197597</v>
      </c>
      <c r="AP220" s="1">
        <f t="shared" si="115"/>
        <v>1.0398613518197597</v>
      </c>
      <c r="AQ220" s="1">
        <f t="shared" si="116"/>
        <v>1.5597920277296335</v>
      </c>
      <c r="AR220" s="1">
        <f t="shared" si="117"/>
        <v>1.0507880910683036</v>
      </c>
      <c r="AS220" t="str">
        <f t="shared" si="118"/>
        <v>NO</v>
      </c>
      <c r="AT220" t="str">
        <f t="shared" si="119"/>
        <v>NO</v>
      </c>
      <c r="AU220" t="str">
        <f t="shared" si="120"/>
        <v>NO</v>
      </c>
      <c r="AV220" t="str">
        <f t="shared" si="121"/>
        <v>NO</v>
      </c>
      <c r="AW220" t="str">
        <f t="shared" si="122"/>
        <v>NO</v>
      </c>
      <c r="AX220" t="str">
        <f t="shared" si="123"/>
        <v>NO</v>
      </c>
    </row>
    <row r="221" spans="1:50" x14ac:dyDescent="0.25">
      <c r="A221" t="s">
        <v>269</v>
      </c>
      <c r="B221">
        <v>42.5</v>
      </c>
      <c r="C221">
        <v>43.75</v>
      </c>
      <c r="D221">
        <v>42.5</v>
      </c>
      <c r="E221">
        <v>43</v>
      </c>
      <c r="F221">
        <v>-0.5</v>
      </c>
      <c r="G221">
        <v>-1.149425287356322</v>
      </c>
      <c r="H221" s="1">
        <f t="shared" si="93"/>
        <v>1.1764705882352942</v>
      </c>
      <c r="I221" s="1">
        <f t="shared" si="94"/>
        <v>1.1764705882352942</v>
      </c>
      <c r="J221" s="1">
        <f t="shared" si="95"/>
        <v>1.7441860465116279</v>
      </c>
      <c r="K221" s="1">
        <f t="shared" si="96"/>
        <v>0</v>
      </c>
      <c r="L221" s="1" t="str">
        <f t="shared" si="97"/>
        <v>NO</v>
      </c>
      <c r="M221" t="str">
        <f t="shared" si="98"/>
        <v>NO</v>
      </c>
      <c r="N221" t="str">
        <f t="shared" si="99"/>
        <v>NO</v>
      </c>
      <c r="O221" s="1" t="str">
        <f t="shared" si="100"/>
        <v>NO</v>
      </c>
      <c r="P221" s="1" t="str">
        <f t="shared" si="101"/>
        <v>NO</v>
      </c>
      <c r="Q221" s="1" t="str">
        <f t="shared" si="102"/>
        <v>NO</v>
      </c>
      <c r="R221" s="1" t="str">
        <f t="shared" si="103"/>
        <v>NO</v>
      </c>
      <c r="S221">
        <v>43.1</v>
      </c>
      <c r="T221">
        <v>44.55</v>
      </c>
      <c r="U221">
        <v>42.9</v>
      </c>
      <c r="V221">
        <v>43.5</v>
      </c>
      <c r="W221">
        <v>0.54999999999999716</v>
      </c>
      <c r="X221">
        <v>1.2805587892898651</v>
      </c>
      <c r="Y221" s="1">
        <f t="shared" si="104"/>
        <v>0.9280742459396718</v>
      </c>
      <c r="Z221" s="1">
        <f t="shared" si="105"/>
        <v>0.9280742459396718</v>
      </c>
      <c r="AA221" s="1">
        <f t="shared" si="106"/>
        <v>2.4137931034482691</v>
      </c>
      <c r="AB221" s="1">
        <f t="shared" si="107"/>
        <v>0.46403712296984417</v>
      </c>
      <c r="AC221" s="1" t="str">
        <f t="shared" si="108"/>
        <v>NO</v>
      </c>
      <c r="AD221" s="1" t="str">
        <f t="shared" si="109"/>
        <v>NO</v>
      </c>
      <c r="AE221" s="1" t="str">
        <f t="shared" si="110"/>
        <v>NO</v>
      </c>
      <c r="AF221" s="1" t="str">
        <f t="shared" si="111"/>
        <v>NO</v>
      </c>
      <c r="AG221" s="1" t="str">
        <f t="shared" si="112"/>
        <v>NO</v>
      </c>
      <c r="AH221" s="1" t="str">
        <f t="shared" si="113"/>
        <v>NO</v>
      </c>
      <c r="AI221">
        <v>43.3</v>
      </c>
      <c r="AJ221">
        <v>43.95</v>
      </c>
      <c r="AK221">
        <v>42.4</v>
      </c>
      <c r="AL221">
        <v>42.95</v>
      </c>
      <c r="AM221">
        <v>-0.19999999999999571</v>
      </c>
      <c r="AN221">
        <v>-0.46349942062571431</v>
      </c>
      <c r="AO221" s="1">
        <f t="shared" si="114"/>
        <v>-0.80831408775980207</v>
      </c>
      <c r="AP221" s="1">
        <f t="shared" si="115"/>
        <v>0.80831408775980207</v>
      </c>
      <c r="AQ221" s="1">
        <f t="shared" si="116"/>
        <v>1.5011547344110987</v>
      </c>
      <c r="AR221" s="1">
        <f t="shared" si="117"/>
        <v>1.2805587892898818</v>
      </c>
      <c r="AS221" t="str">
        <f t="shared" si="118"/>
        <v>NO</v>
      </c>
      <c r="AT221" t="str">
        <f t="shared" si="119"/>
        <v>NO</v>
      </c>
      <c r="AU221" t="str">
        <f t="shared" si="120"/>
        <v>NO</v>
      </c>
      <c r="AV221" t="str">
        <f t="shared" si="121"/>
        <v>NO</v>
      </c>
      <c r="AW221" t="str">
        <f t="shared" si="122"/>
        <v>NO</v>
      </c>
      <c r="AX221" t="str">
        <f t="shared" si="123"/>
        <v>NO</v>
      </c>
    </row>
    <row r="222" spans="1:50" x14ac:dyDescent="0.25">
      <c r="A222" t="s">
        <v>270</v>
      </c>
      <c r="B222">
        <v>10401</v>
      </c>
      <c r="C222">
        <v>10520.95</v>
      </c>
      <c r="D222">
        <v>10195.4</v>
      </c>
      <c r="E222">
        <v>10320.1</v>
      </c>
      <c r="F222">
        <v>-145.25</v>
      </c>
      <c r="G222">
        <v>-1.3879134477107791</v>
      </c>
      <c r="H222" s="1">
        <f t="shared" si="93"/>
        <v>-0.77780982597826775</v>
      </c>
      <c r="I222" s="1">
        <f t="shared" si="94"/>
        <v>0.77780982597826775</v>
      </c>
      <c r="J222" s="1">
        <f t="shared" si="95"/>
        <v>1.1532544947601262</v>
      </c>
      <c r="K222" s="1">
        <f t="shared" si="96"/>
        <v>1.2083216247904645</v>
      </c>
      <c r="L222" s="1" t="str">
        <f t="shared" si="97"/>
        <v>NO</v>
      </c>
      <c r="M222" t="str">
        <f t="shared" si="98"/>
        <v>NO</v>
      </c>
      <c r="N222" t="str">
        <f t="shared" si="99"/>
        <v>NO</v>
      </c>
      <c r="O222" s="1" t="str">
        <f t="shared" si="100"/>
        <v>NO</v>
      </c>
      <c r="P222" s="1" t="str">
        <f t="shared" si="101"/>
        <v>NO</v>
      </c>
      <c r="Q222" s="1" t="str">
        <f t="shared" si="102"/>
        <v>NO</v>
      </c>
      <c r="R222" s="1" t="str">
        <f t="shared" si="103"/>
        <v>NO</v>
      </c>
      <c r="S222">
        <v>10690.05</v>
      </c>
      <c r="T222">
        <v>10690.05</v>
      </c>
      <c r="U222">
        <v>10361</v>
      </c>
      <c r="V222">
        <v>10465.35</v>
      </c>
      <c r="W222">
        <v>-39.699999999998909</v>
      </c>
      <c r="X222">
        <v>-0.37791347970736849</v>
      </c>
      <c r="Y222" s="1">
        <f t="shared" si="104"/>
        <v>-2.1019546213534914</v>
      </c>
      <c r="Z222" s="1">
        <f t="shared" si="105"/>
        <v>2.1019546213534914</v>
      </c>
      <c r="AA222" s="1">
        <f t="shared" si="106"/>
        <v>0</v>
      </c>
      <c r="AB222" s="1">
        <f t="shared" si="107"/>
        <v>0.9970999536565941</v>
      </c>
      <c r="AC222" s="1" t="str">
        <f t="shared" si="108"/>
        <v>NO</v>
      </c>
      <c r="AD222" s="1" t="str">
        <f t="shared" si="109"/>
        <v>NO</v>
      </c>
      <c r="AE222" s="1" t="str">
        <f t="shared" si="110"/>
        <v>NO</v>
      </c>
      <c r="AF222" s="1" t="str">
        <f t="shared" si="111"/>
        <v>NO</v>
      </c>
      <c r="AG222" s="1" t="str">
        <f t="shared" si="112"/>
        <v>NO</v>
      </c>
      <c r="AH222" s="1" t="str">
        <f t="shared" si="113"/>
        <v>NO</v>
      </c>
      <c r="AI222">
        <v>10500</v>
      </c>
      <c r="AJ222">
        <v>10799</v>
      </c>
      <c r="AK222">
        <v>10350</v>
      </c>
      <c r="AL222">
        <v>10505.05</v>
      </c>
      <c r="AM222">
        <v>106.75</v>
      </c>
      <c r="AN222">
        <v>1.026610118961754</v>
      </c>
      <c r="AO222" s="1">
        <f t="shared" si="114"/>
        <v>4.8095238095231169E-2</v>
      </c>
      <c r="AP222" s="1">
        <f t="shared" si="115"/>
        <v>4.8095238095231169E-2</v>
      </c>
      <c r="AQ222" s="1">
        <f t="shared" si="116"/>
        <v>2.7981780191431813</v>
      </c>
      <c r="AR222" s="1">
        <f t="shared" si="117"/>
        <v>1.4285714285714286</v>
      </c>
      <c r="AS222" t="str">
        <f t="shared" si="118"/>
        <v>NO</v>
      </c>
      <c r="AT222" t="str">
        <f t="shared" si="119"/>
        <v>NO</v>
      </c>
      <c r="AU222" t="str">
        <f t="shared" si="120"/>
        <v>NO</v>
      </c>
      <c r="AV222" t="str">
        <f t="shared" si="121"/>
        <v>NO</v>
      </c>
      <c r="AW222" t="str">
        <f t="shared" si="122"/>
        <v>NO</v>
      </c>
      <c r="AX222" t="str">
        <f t="shared" si="123"/>
        <v>NO</v>
      </c>
    </row>
    <row r="223" spans="1:50" x14ac:dyDescent="0.25">
      <c r="A223" t="s">
        <v>271</v>
      </c>
      <c r="B223">
        <v>1485</v>
      </c>
      <c r="C223">
        <v>1521</v>
      </c>
      <c r="D223">
        <v>1480</v>
      </c>
      <c r="E223">
        <v>1510.55</v>
      </c>
      <c r="F223">
        <v>20.450000000000049</v>
      </c>
      <c r="G223">
        <v>1.3723911146902921</v>
      </c>
      <c r="H223" s="1">
        <f t="shared" si="93"/>
        <v>1.7205387205387175</v>
      </c>
      <c r="I223" s="1">
        <f t="shared" si="94"/>
        <v>1.7205387205387175</v>
      </c>
      <c r="J223" s="1">
        <f t="shared" si="95"/>
        <v>0.69180099963589725</v>
      </c>
      <c r="K223" s="1">
        <f t="shared" si="96"/>
        <v>0.33670033670033667</v>
      </c>
      <c r="L223" s="1" t="str">
        <f t="shared" si="97"/>
        <v>NO</v>
      </c>
      <c r="M223" t="str">
        <f t="shared" si="98"/>
        <v>NO</v>
      </c>
      <c r="N223" t="str">
        <f t="shared" si="99"/>
        <v>NO</v>
      </c>
      <c r="O223" s="1" t="str">
        <f t="shared" si="100"/>
        <v>NO</v>
      </c>
      <c r="P223" s="1" t="str">
        <f t="shared" si="101"/>
        <v>NO</v>
      </c>
      <c r="Q223" s="1" t="str">
        <f t="shared" si="102"/>
        <v>NO</v>
      </c>
      <c r="R223" s="1" t="str">
        <f t="shared" si="103"/>
        <v>NO</v>
      </c>
      <c r="S223">
        <v>1505</v>
      </c>
      <c r="T223">
        <v>1518.25</v>
      </c>
      <c r="U223">
        <v>1457.15</v>
      </c>
      <c r="V223">
        <v>1490.1</v>
      </c>
      <c r="W223">
        <v>-18.75</v>
      </c>
      <c r="X223">
        <v>-1.242668257282036</v>
      </c>
      <c r="Y223" s="1">
        <f t="shared" si="104"/>
        <v>-0.99003322259136817</v>
      </c>
      <c r="Z223" s="1">
        <f t="shared" si="105"/>
        <v>0.99003322259136817</v>
      </c>
      <c r="AA223" s="1">
        <f t="shared" si="106"/>
        <v>0.8803986710963454</v>
      </c>
      <c r="AB223" s="1">
        <f t="shared" si="107"/>
        <v>2.2112609891953441</v>
      </c>
      <c r="AC223" s="1" t="str">
        <f t="shared" si="108"/>
        <v>NO</v>
      </c>
      <c r="AD223" s="1" t="str">
        <f t="shared" si="109"/>
        <v>NO</v>
      </c>
      <c r="AE223" s="1" t="str">
        <f t="shared" si="110"/>
        <v>NO</v>
      </c>
      <c r="AF223" s="1" t="str">
        <f t="shared" si="111"/>
        <v>NO</v>
      </c>
      <c r="AG223" s="1" t="str">
        <f t="shared" si="112"/>
        <v>NO</v>
      </c>
      <c r="AH223" s="1" t="str">
        <f t="shared" si="113"/>
        <v>NO</v>
      </c>
      <c r="AI223">
        <v>1480</v>
      </c>
      <c r="AJ223">
        <v>1518.7</v>
      </c>
      <c r="AK223">
        <v>1439</v>
      </c>
      <c r="AL223">
        <v>1508.85</v>
      </c>
      <c r="AM223">
        <v>44.699999999999818</v>
      </c>
      <c r="AN223">
        <v>3.0529658846429539</v>
      </c>
      <c r="AO223" s="1">
        <f t="shared" si="114"/>
        <v>1.9493243243243183</v>
      </c>
      <c r="AP223" s="1">
        <f t="shared" si="115"/>
        <v>1.9493243243243183</v>
      </c>
      <c r="AQ223" s="1">
        <f t="shared" si="116"/>
        <v>0.65281505782550531</v>
      </c>
      <c r="AR223" s="1">
        <f t="shared" si="117"/>
        <v>2.7702702702702706</v>
      </c>
      <c r="AS223" t="str">
        <f t="shared" si="118"/>
        <v>NO</v>
      </c>
      <c r="AT223" t="str">
        <f t="shared" si="119"/>
        <v>NO</v>
      </c>
      <c r="AU223" t="str">
        <f t="shared" si="120"/>
        <v>NO</v>
      </c>
      <c r="AV223" t="str">
        <f t="shared" si="121"/>
        <v>NO</v>
      </c>
      <c r="AW223" t="str">
        <f t="shared" si="122"/>
        <v>NO</v>
      </c>
      <c r="AX223" t="str">
        <f t="shared" si="123"/>
        <v>NO</v>
      </c>
    </row>
    <row r="224" spans="1:50" x14ac:dyDescent="0.25">
      <c r="A224" t="s">
        <v>272</v>
      </c>
      <c r="B224">
        <v>845</v>
      </c>
      <c r="C224">
        <v>861.55</v>
      </c>
      <c r="D224">
        <v>842.7</v>
      </c>
      <c r="E224">
        <v>848.2</v>
      </c>
      <c r="F224">
        <v>0.25</v>
      </c>
      <c r="G224">
        <v>2.9482870452267228E-2</v>
      </c>
      <c r="H224" s="1">
        <f t="shared" si="93"/>
        <v>0.37869822485207638</v>
      </c>
      <c r="I224" s="1">
        <f t="shared" si="94"/>
        <v>0.37869822485207638</v>
      </c>
      <c r="J224" s="1">
        <f t="shared" si="95"/>
        <v>1.5739212449893785</v>
      </c>
      <c r="K224" s="1">
        <f t="shared" si="96"/>
        <v>0.27218934911242065</v>
      </c>
      <c r="L224" s="1" t="str">
        <f t="shared" si="97"/>
        <v>NO</v>
      </c>
      <c r="M224" t="str">
        <f t="shared" si="98"/>
        <v>NO</v>
      </c>
      <c r="N224" t="str">
        <f t="shared" si="99"/>
        <v>NO</v>
      </c>
      <c r="O224" s="1" t="str">
        <f t="shared" si="100"/>
        <v>NO</v>
      </c>
      <c r="P224" s="1" t="str">
        <f t="shared" si="101"/>
        <v>NO</v>
      </c>
      <c r="Q224" s="1" t="str">
        <f t="shared" si="102"/>
        <v>NO</v>
      </c>
      <c r="R224" s="1" t="str">
        <f t="shared" si="103"/>
        <v>NO</v>
      </c>
      <c r="S224">
        <v>847.2</v>
      </c>
      <c r="T224">
        <v>862</v>
      </c>
      <c r="U224">
        <v>843.05</v>
      </c>
      <c r="V224">
        <v>847.95</v>
      </c>
      <c r="W224">
        <v>0.75</v>
      </c>
      <c r="X224">
        <v>8.8526912181303111E-2</v>
      </c>
      <c r="Y224" s="1">
        <f t="shared" si="104"/>
        <v>8.8526912181303111E-2</v>
      </c>
      <c r="Z224" s="1">
        <f t="shared" si="105"/>
        <v>8.8526912181303111E-2</v>
      </c>
      <c r="AA224" s="1">
        <f t="shared" si="106"/>
        <v>1.6569373194174131</v>
      </c>
      <c r="AB224" s="1">
        <f t="shared" si="107"/>
        <v>0.48984891406988795</v>
      </c>
      <c r="AC224" s="1" t="str">
        <f t="shared" si="108"/>
        <v>NO</v>
      </c>
      <c r="AD224" s="1" t="str">
        <f t="shared" si="109"/>
        <v>NO</v>
      </c>
      <c r="AE224" s="1" t="str">
        <f t="shared" si="110"/>
        <v>NO</v>
      </c>
      <c r="AF224" s="1" t="str">
        <f t="shared" si="111"/>
        <v>NO</v>
      </c>
      <c r="AG224" s="1" t="str">
        <f t="shared" si="112"/>
        <v>NO</v>
      </c>
      <c r="AH224" s="1" t="str">
        <f t="shared" si="113"/>
        <v>NO</v>
      </c>
      <c r="AI224">
        <v>850.45</v>
      </c>
      <c r="AJ224">
        <v>862.2</v>
      </c>
      <c r="AK224">
        <v>843.5</v>
      </c>
      <c r="AL224">
        <v>847.2</v>
      </c>
      <c r="AM224">
        <v>-1.75</v>
      </c>
      <c r="AN224">
        <v>-0.20613699275575709</v>
      </c>
      <c r="AO224" s="1">
        <f t="shared" si="114"/>
        <v>-0.38215062613910278</v>
      </c>
      <c r="AP224" s="1">
        <f t="shared" si="115"/>
        <v>0.38215062613910278</v>
      </c>
      <c r="AQ224" s="1">
        <f t="shared" si="116"/>
        <v>1.3816214945029102</v>
      </c>
      <c r="AR224" s="1">
        <f t="shared" si="117"/>
        <v>0.43673276676110073</v>
      </c>
      <c r="AS224" t="str">
        <f t="shared" si="118"/>
        <v>NO</v>
      </c>
      <c r="AT224" t="str">
        <f t="shared" si="119"/>
        <v>NO</v>
      </c>
      <c r="AU224" t="str">
        <f t="shared" si="120"/>
        <v>NO</v>
      </c>
      <c r="AV224" t="str">
        <f t="shared" si="121"/>
        <v>NO</v>
      </c>
      <c r="AW224" t="str">
        <f t="shared" si="122"/>
        <v>NO</v>
      </c>
      <c r="AX224" t="str">
        <f t="shared" si="123"/>
        <v>NO</v>
      </c>
    </row>
    <row r="225" spans="1:50" x14ac:dyDescent="0.25">
      <c r="A225" t="s">
        <v>273</v>
      </c>
      <c r="B225">
        <v>23.8</v>
      </c>
      <c r="C225">
        <v>23.95</v>
      </c>
      <c r="D225">
        <v>23.2</v>
      </c>
      <c r="E225">
        <v>23.85</v>
      </c>
      <c r="F225">
        <v>5.0000000000000711E-2</v>
      </c>
      <c r="G225">
        <v>0.21008403361344841</v>
      </c>
      <c r="H225" s="1">
        <f t="shared" si="93"/>
        <v>0.21008403361344835</v>
      </c>
      <c r="I225" s="1">
        <f t="shared" si="94"/>
        <v>0.21008403361344835</v>
      </c>
      <c r="J225" s="1">
        <f t="shared" si="95"/>
        <v>0.41928721174003292</v>
      </c>
      <c r="K225" s="1">
        <f t="shared" si="96"/>
        <v>2.5210084033613507</v>
      </c>
      <c r="L225" s="1" t="str">
        <f t="shared" si="97"/>
        <v>YES</v>
      </c>
      <c r="M225" t="str">
        <f t="shared" si="98"/>
        <v>NO</v>
      </c>
      <c r="N225" t="str">
        <f t="shared" si="99"/>
        <v>NO</v>
      </c>
      <c r="O225" s="1" t="str">
        <f t="shared" si="100"/>
        <v>NO</v>
      </c>
      <c r="P225" s="1" t="str">
        <f t="shared" si="101"/>
        <v>NO</v>
      </c>
      <c r="Q225" s="1" t="str">
        <f t="shared" si="102"/>
        <v>NO</v>
      </c>
      <c r="R225" s="1" t="str">
        <f t="shared" si="103"/>
        <v>NO</v>
      </c>
      <c r="S225">
        <v>23.8</v>
      </c>
      <c r="T225">
        <v>23.95</v>
      </c>
      <c r="U225">
        <v>23.4</v>
      </c>
      <c r="V225">
        <v>23.8</v>
      </c>
      <c r="W225">
        <v>0.40000000000000208</v>
      </c>
      <c r="X225">
        <v>1.7094017094017191</v>
      </c>
      <c r="Y225" s="1">
        <f t="shared" si="104"/>
        <v>0</v>
      </c>
      <c r="Z225" s="1">
        <f t="shared" si="105"/>
        <v>0</v>
      </c>
      <c r="AA225" s="1">
        <f t="shared" si="106"/>
        <v>0.63025210084033012</v>
      </c>
      <c r="AB225" s="1">
        <f t="shared" si="107"/>
        <v>1.6806722689075719</v>
      </c>
      <c r="AC225" s="1" t="str">
        <f t="shared" si="108"/>
        <v>NO</v>
      </c>
      <c r="AD225" s="1" t="str">
        <f t="shared" si="109"/>
        <v>NO</v>
      </c>
      <c r="AE225" s="1" t="str">
        <f t="shared" si="110"/>
        <v>NO</v>
      </c>
      <c r="AF225" s="1" t="str">
        <f t="shared" si="111"/>
        <v>NO</v>
      </c>
      <c r="AG225" s="1" t="str">
        <f t="shared" si="112"/>
        <v>NO</v>
      </c>
      <c r="AH225" s="1" t="str">
        <f t="shared" si="113"/>
        <v>NO</v>
      </c>
      <c r="AI225">
        <v>22.4</v>
      </c>
      <c r="AJ225">
        <v>23.5</v>
      </c>
      <c r="AK225">
        <v>22.35</v>
      </c>
      <c r="AL225">
        <v>23.4</v>
      </c>
      <c r="AM225">
        <v>1.0499999999999969</v>
      </c>
      <c r="AN225">
        <v>4.6979865771811946</v>
      </c>
      <c r="AO225" s="1">
        <f t="shared" si="114"/>
        <v>4.4642857142857144</v>
      </c>
      <c r="AP225" s="1">
        <f t="shared" si="115"/>
        <v>4.4642857142857144</v>
      </c>
      <c r="AQ225" s="1">
        <f t="shared" si="116"/>
        <v>0.42735042735043349</v>
      </c>
      <c r="AR225" s="1">
        <f t="shared" si="117"/>
        <v>0.22321428571427304</v>
      </c>
      <c r="AS225" t="str">
        <f t="shared" si="118"/>
        <v>NO</v>
      </c>
      <c r="AT225" t="str">
        <f t="shared" si="119"/>
        <v>NO</v>
      </c>
      <c r="AU225" t="str">
        <f t="shared" si="120"/>
        <v>NO</v>
      </c>
      <c r="AV225" t="str">
        <f t="shared" si="121"/>
        <v>NO</v>
      </c>
      <c r="AW225" t="str">
        <f t="shared" si="122"/>
        <v>NO</v>
      </c>
      <c r="AX225" t="str">
        <f t="shared" si="123"/>
        <v>NO</v>
      </c>
    </row>
    <row r="226" spans="1:50" x14ac:dyDescent="0.25">
      <c r="A226" t="s">
        <v>274</v>
      </c>
      <c r="B226">
        <v>2300</v>
      </c>
      <c r="C226">
        <v>2300</v>
      </c>
      <c r="D226">
        <v>2242.4499999999998</v>
      </c>
      <c r="E226">
        <v>2258</v>
      </c>
      <c r="F226">
        <v>-35.650000000000091</v>
      </c>
      <c r="G226">
        <v>-1.5542911952564731</v>
      </c>
      <c r="H226" s="1">
        <f t="shared" si="93"/>
        <v>-1.8260869565217392</v>
      </c>
      <c r="I226" s="1">
        <f t="shared" si="94"/>
        <v>1.8260869565217392</v>
      </c>
      <c r="J226" s="1">
        <f t="shared" si="95"/>
        <v>0</v>
      </c>
      <c r="K226" s="1">
        <f t="shared" si="96"/>
        <v>0.68866253321524273</v>
      </c>
      <c r="L226" s="1" t="str">
        <f t="shared" si="97"/>
        <v>NO</v>
      </c>
      <c r="M226" t="str">
        <f t="shared" si="98"/>
        <v>NO</v>
      </c>
      <c r="N226" t="str">
        <f t="shared" si="99"/>
        <v>NO</v>
      </c>
      <c r="O226" s="1" t="str">
        <f t="shared" si="100"/>
        <v>NO</v>
      </c>
      <c r="P226" s="1" t="str">
        <f t="shared" si="101"/>
        <v>NO</v>
      </c>
      <c r="Q226" s="1" t="str">
        <f t="shared" si="102"/>
        <v>NO</v>
      </c>
      <c r="R226" s="1" t="str">
        <f t="shared" si="103"/>
        <v>NO</v>
      </c>
      <c r="S226">
        <v>2359.9499999999998</v>
      </c>
      <c r="T226">
        <v>2360</v>
      </c>
      <c r="U226">
        <v>2275.25</v>
      </c>
      <c r="V226">
        <v>2293.65</v>
      </c>
      <c r="W226">
        <v>-71.199999999999818</v>
      </c>
      <c r="X226">
        <v>-3.0107617819311931</v>
      </c>
      <c r="Y226" s="1">
        <f t="shared" si="104"/>
        <v>-2.8093815546939438</v>
      </c>
      <c r="Z226" s="1">
        <f t="shared" si="105"/>
        <v>2.8093815546939438</v>
      </c>
      <c r="AA226" s="1">
        <f t="shared" si="106"/>
        <v>2.1186889552821842E-3</v>
      </c>
      <c r="AB226" s="1">
        <f t="shared" si="107"/>
        <v>0.80221481045495557</v>
      </c>
      <c r="AC226" s="1" t="str">
        <f t="shared" si="108"/>
        <v>NO</v>
      </c>
      <c r="AD226" s="1" t="str">
        <f t="shared" si="109"/>
        <v>NO</v>
      </c>
      <c r="AE226" s="1" t="str">
        <f t="shared" si="110"/>
        <v>NO</v>
      </c>
      <c r="AF226" s="1" t="str">
        <f t="shared" si="111"/>
        <v>NO</v>
      </c>
      <c r="AG226" s="1" t="str">
        <f t="shared" si="112"/>
        <v>NO</v>
      </c>
      <c r="AH226" s="1" t="str">
        <f t="shared" si="113"/>
        <v>NO</v>
      </c>
      <c r="AI226">
        <v>2281</v>
      </c>
      <c r="AJ226">
        <v>2385</v>
      </c>
      <c r="AK226">
        <v>2265</v>
      </c>
      <c r="AL226">
        <v>2364.85</v>
      </c>
      <c r="AM226">
        <v>69.849999999999909</v>
      </c>
      <c r="AN226">
        <v>3.043572984749451</v>
      </c>
      <c r="AO226" s="1">
        <f t="shared" si="114"/>
        <v>3.6760192897851778</v>
      </c>
      <c r="AP226" s="1">
        <f t="shared" si="115"/>
        <v>3.6760192897851778</v>
      </c>
      <c r="AQ226" s="1">
        <f t="shared" si="116"/>
        <v>0.85206249867856698</v>
      </c>
      <c r="AR226" s="1">
        <f t="shared" si="117"/>
        <v>0.70144673388864531</v>
      </c>
      <c r="AS226" t="str">
        <f t="shared" si="118"/>
        <v>NO</v>
      </c>
      <c r="AT226" t="str">
        <f t="shared" si="119"/>
        <v>NO</v>
      </c>
      <c r="AU226" t="str">
        <f t="shared" si="120"/>
        <v>NO</v>
      </c>
      <c r="AV226" t="str">
        <f t="shared" si="121"/>
        <v>NO</v>
      </c>
      <c r="AW226" t="str">
        <f t="shared" si="122"/>
        <v>NO</v>
      </c>
      <c r="AX226" t="str">
        <f t="shared" si="123"/>
        <v>NO</v>
      </c>
    </row>
    <row r="227" spans="1:50" x14ac:dyDescent="0.25">
      <c r="A227" t="s">
        <v>275</v>
      </c>
      <c r="B227">
        <v>1033</v>
      </c>
      <c r="C227">
        <v>1110</v>
      </c>
      <c r="D227">
        <v>1025.9000000000001</v>
      </c>
      <c r="E227">
        <v>1078.3499999999999</v>
      </c>
      <c r="F227">
        <v>41.25</v>
      </c>
      <c r="G227">
        <v>3.977437084177033</v>
      </c>
      <c r="H227" s="1">
        <f t="shared" si="93"/>
        <v>4.3901258470474254</v>
      </c>
      <c r="I227" s="1">
        <f t="shared" si="94"/>
        <v>4.3901258470474254</v>
      </c>
      <c r="J227" s="1">
        <f t="shared" si="95"/>
        <v>2.9350396439004123</v>
      </c>
      <c r="K227" s="1">
        <f t="shared" si="96"/>
        <v>0.68731848983542199</v>
      </c>
      <c r="L227" s="1" t="str">
        <f t="shared" si="97"/>
        <v>NO</v>
      </c>
      <c r="M227" t="str">
        <f t="shared" si="98"/>
        <v>NO</v>
      </c>
      <c r="N227" t="str">
        <f t="shared" si="99"/>
        <v>NO</v>
      </c>
      <c r="O227" s="1" t="str">
        <f t="shared" si="100"/>
        <v>NO</v>
      </c>
      <c r="P227" s="1" t="str">
        <f t="shared" si="101"/>
        <v>NO</v>
      </c>
      <c r="Q227" s="1" t="str">
        <f t="shared" si="102"/>
        <v>NO</v>
      </c>
      <c r="R227" s="1" t="str">
        <f t="shared" si="103"/>
        <v>NO</v>
      </c>
      <c r="S227">
        <v>1034.45</v>
      </c>
      <c r="T227">
        <v>1074.7</v>
      </c>
      <c r="U227">
        <v>1022</v>
      </c>
      <c r="V227">
        <v>1037.0999999999999</v>
      </c>
      <c r="W227">
        <v>23.949999999999928</v>
      </c>
      <c r="X227">
        <v>2.3639145240092709</v>
      </c>
      <c r="Y227" s="1">
        <f t="shared" si="104"/>
        <v>0.25617477886798429</v>
      </c>
      <c r="Z227" s="1">
        <f t="shared" si="105"/>
        <v>0.25617477886798429</v>
      </c>
      <c r="AA227" s="1">
        <f t="shared" si="106"/>
        <v>3.6254941664256233</v>
      </c>
      <c r="AB227" s="1">
        <f t="shared" si="107"/>
        <v>1.2035381120402189</v>
      </c>
      <c r="AC227" s="1" t="str">
        <f t="shared" si="108"/>
        <v>NO</v>
      </c>
      <c r="AD227" s="1" t="str">
        <f t="shared" si="109"/>
        <v>NO</v>
      </c>
      <c r="AE227" s="1" t="str">
        <f t="shared" si="110"/>
        <v>NO</v>
      </c>
      <c r="AF227" s="1" t="str">
        <f t="shared" si="111"/>
        <v>NO</v>
      </c>
      <c r="AG227" s="1" t="str">
        <f t="shared" si="112"/>
        <v>NO</v>
      </c>
      <c r="AH227" s="1" t="str">
        <f t="shared" si="113"/>
        <v>NO</v>
      </c>
      <c r="AI227">
        <v>1017</v>
      </c>
      <c r="AJ227">
        <v>1037.8</v>
      </c>
      <c r="AK227">
        <v>990</v>
      </c>
      <c r="AL227">
        <v>1013.15</v>
      </c>
      <c r="AM227">
        <v>4.6000000000000227</v>
      </c>
      <c r="AN227">
        <v>0.45610034207525879</v>
      </c>
      <c r="AO227" s="1">
        <f t="shared" si="114"/>
        <v>-0.37856440511307993</v>
      </c>
      <c r="AP227" s="1">
        <f t="shared" si="115"/>
        <v>0.37856440511307993</v>
      </c>
      <c r="AQ227" s="1">
        <f t="shared" si="116"/>
        <v>2.0452310717797397</v>
      </c>
      <c r="AR227" s="1">
        <f t="shared" si="117"/>
        <v>2.2849528697626194</v>
      </c>
      <c r="AS227" t="str">
        <f t="shared" si="118"/>
        <v>NO</v>
      </c>
      <c r="AT227" t="str">
        <f t="shared" si="119"/>
        <v>NO</v>
      </c>
      <c r="AU227" t="str">
        <f t="shared" si="120"/>
        <v>NO</v>
      </c>
      <c r="AV227" t="str">
        <f t="shared" si="121"/>
        <v>NO</v>
      </c>
      <c r="AW227" t="str">
        <f t="shared" si="122"/>
        <v>NO</v>
      </c>
      <c r="AX227" t="str">
        <f t="shared" si="123"/>
        <v>NO</v>
      </c>
    </row>
    <row r="228" spans="1:50" x14ac:dyDescent="0.25">
      <c r="A228" t="s">
        <v>276</v>
      </c>
      <c r="B228">
        <v>38.299999999999997</v>
      </c>
      <c r="C228">
        <v>38.799999999999997</v>
      </c>
      <c r="D228">
        <v>37.9</v>
      </c>
      <c r="E228">
        <v>38</v>
      </c>
      <c r="F228">
        <v>-0.25</v>
      </c>
      <c r="G228">
        <v>-0.65359477124183007</v>
      </c>
      <c r="H228" s="1">
        <f t="shared" si="93"/>
        <v>-0.78328981723236857</v>
      </c>
      <c r="I228" s="1">
        <f t="shared" si="94"/>
        <v>0.78328981723236857</v>
      </c>
      <c r="J228" s="1">
        <f t="shared" si="95"/>
        <v>1.3054830287206267</v>
      </c>
      <c r="K228" s="1">
        <f t="shared" si="96"/>
        <v>0.26315789473684581</v>
      </c>
      <c r="L228" s="1" t="str">
        <f t="shared" si="97"/>
        <v>NO</v>
      </c>
      <c r="M228" t="str">
        <f t="shared" si="98"/>
        <v>NO</v>
      </c>
      <c r="N228" t="str">
        <f t="shared" si="99"/>
        <v>NO</v>
      </c>
      <c r="O228" s="1" t="str">
        <f t="shared" si="100"/>
        <v>NO</v>
      </c>
      <c r="P228" s="1" t="str">
        <f t="shared" si="101"/>
        <v>NO</v>
      </c>
      <c r="Q228" s="1" t="str">
        <f t="shared" si="102"/>
        <v>NO</v>
      </c>
      <c r="R228" s="1" t="str">
        <f t="shared" si="103"/>
        <v>NO</v>
      </c>
      <c r="S228">
        <v>37.700000000000003</v>
      </c>
      <c r="T228">
        <v>39.5</v>
      </c>
      <c r="U228">
        <v>37.700000000000003</v>
      </c>
      <c r="V228">
        <v>38.25</v>
      </c>
      <c r="W228">
        <v>0.35000000000000142</v>
      </c>
      <c r="X228">
        <v>0.92348284960422544</v>
      </c>
      <c r="Y228" s="1">
        <f t="shared" si="104"/>
        <v>1.4588859416445548</v>
      </c>
      <c r="Z228" s="1">
        <f t="shared" si="105"/>
        <v>1.4588859416445548</v>
      </c>
      <c r="AA228" s="1">
        <f t="shared" si="106"/>
        <v>3.2679738562091507</v>
      </c>
      <c r="AB228" s="1">
        <f t="shared" si="107"/>
        <v>0</v>
      </c>
      <c r="AC228" s="1" t="str">
        <f t="shared" si="108"/>
        <v>NO</v>
      </c>
      <c r="AD228" s="1" t="str">
        <f t="shared" si="109"/>
        <v>NO</v>
      </c>
      <c r="AE228" s="1" t="str">
        <f t="shared" si="110"/>
        <v>NO</v>
      </c>
      <c r="AF228" s="1" t="str">
        <f t="shared" si="111"/>
        <v>NO</v>
      </c>
      <c r="AG228" s="1" t="str">
        <f t="shared" si="112"/>
        <v>NO</v>
      </c>
      <c r="AH228" s="1" t="str">
        <f t="shared" si="113"/>
        <v>NO</v>
      </c>
      <c r="AI228">
        <v>38.65</v>
      </c>
      <c r="AJ228">
        <v>38.950000000000003</v>
      </c>
      <c r="AK228">
        <v>37.6</v>
      </c>
      <c r="AL228">
        <v>37.9</v>
      </c>
      <c r="AM228">
        <v>-0.85000000000000142</v>
      </c>
      <c r="AN228">
        <v>-2.193548387096778</v>
      </c>
      <c r="AO228" s="1">
        <f t="shared" si="114"/>
        <v>-1.9404915912031049</v>
      </c>
      <c r="AP228" s="1">
        <f t="shared" si="115"/>
        <v>1.9404915912031049</v>
      </c>
      <c r="AQ228" s="1">
        <f t="shared" si="116"/>
        <v>0.77619663648125292</v>
      </c>
      <c r="AR228" s="1">
        <f t="shared" si="117"/>
        <v>0.79155672823218259</v>
      </c>
      <c r="AS228" t="str">
        <f t="shared" si="118"/>
        <v>NO</v>
      </c>
      <c r="AT228" t="str">
        <f t="shared" si="119"/>
        <v>NO</v>
      </c>
      <c r="AU228" t="str">
        <f t="shared" si="120"/>
        <v>NO</v>
      </c>
      <c r="AV228" t="str">
        <f t="shared" si="121"/>
        <v>NO</v>
      </c>
      <c r="AW228" t="str">
        <f t="shared" si="122"/>
        <v>NO</v>
      </c>
      <c r="AX228" t="str">
        <f t="shared" si="123"/>
        <v>NO</v>
      </c>
    </row>
    <row r="229" spans="1:50" x14ac:dyDescent="0.25">
      <c r="A229" t="s">
        <v>277</v>
      </c>
      <c r="B229">
        <v>1069</v>
      </c>
      <c r="C229">
        <v>1087</v>
      </c>
      <c r="D229">
        <v>1053.95</v>
      </c>
      <c r="E229">
        <v>1070.3</v>
      </c>
      <c r="F229">
        <v>0.75</v>
      </c>
      <c r="G229">
        <v>7.012294890374457E-2</v>
      </c>
      <c r="H229" s="1">
        <f t="shared" si="93"/>
        <v>0.12160898035546815</v>
      </c>
      <c r="I229" s="1">
        <f t="shared" si="94"/>
        <v>0.12160898035546815</v>
      </c>
      <c r="J229" s="1">
        <f t="shared" si="95"/>
        <v>1.5603101934037229</v>
      </c>
      <c r="K229" s="1">
        <f t="shared" si="96"/>
        <v>1.4078578110383493</v>
      </c>
      <c r="L229" s="1" t="str">
        <f t="shared" si="97"/>
        <v>NO</v>
      </c>
      <c r="M229" t="str">
        <f t="shared" si="98"/>
        <v>NO</v>
      </c>
      <c r="N229" t="str">
        <f t="shared" si="99"/>
        <v>NO</v>
      </c>
      <c r="O229" s="1" t="str">
        <f t="shared" si="100"/>
        <v>NO</v>
      </c>
      <c r="P229" s="1" t="str">
        <f t="shared" si="101"/>
        <v>NO</v>
      </c>
      <c r="Q229" s="1" t="str">
        <f t="shared" si="102"/>
        <v>NO</v>
      </c>
      <c r="R229" s="1" t="str">
        <f t="shared" si="103"/>
        <v>NO</v>
      </c>
      <c r="S229">
        <v>1043.5999999999999</v>
      </c>
      <c r="T229">
        <v>1073.8499999999999</v>
      </c>
      <c r="U229">
        <v>1038</v>
      </c>
      <c r="V229">
        <v>1069.55</v>
      </c>
      <c r="W229">
        <v>33.649999999999856</v>
      </c>
      <c r="X229">
        <v>3.2483830485567968</v>
      </c>
      <c r="Y229" s="1">
        <f t="shared" si="104"/>
        <v>2.486584898428521</v>
      </c>
      <c r="Z229" s="1">
        <f t="shared" si="105"/>
        <v>2.486584898428521</v>
      </c>
      <c r="AA229" s="1">
        <f t="shared" si="106"/>
        <v>0.40203824038146463</v>
      </c>
      <c r="AB229" s="1">
        <f t="shared" si="107"/>
        <v>0.53660406285932438</v>
      </c>
      <c r="AC229" s="1" t="str">
        <f t="shared" si="108"/>
        <v>NO</v>
      </c>
      <c r="AD229" s="1" t="str">
        <f t="shared" si="109"/>
        <v>NO</v>
      </c>
      <c r="AE229" s="1" t="str">
        <f t="shared" si="110"/>
        <v>NO</v>
      </c>
      <c r="AF229" s="1" t="str">
        <f t="shared" si="111"/>
        <v>NO</v>
      </c>
      <c r="AG229" s="1" t="str">
        <f t="shared" si="112"/>
        <v>NO</v>
      </c>
      <c r="AH229" s="1" t="str">
        <f t="shared" si="113"/>
        <v>NO</v>
      </c>
      <c r="AI229">
        <v>1039</v>
      </c>
      <c r="AJ229">
        <v>1043.5999999999999</v>
      </c>
      <c r="AK229">
        <v>1025.55</v>
      </c>
      <c r="AL229">
        <v>1035.9000000000001</v>
      </c>
      <c r="AM229">
        <v>12.05000000000007</v>
      </c>
      <c r="AN229">
        <v>1.1769302143868801</v>
      </c>
      <c r="AO229" s="1">
        <f t="shared" si="114"/>
        <v>-0.29836381135706536</v>
      </c>
      <c r="AP229" s="1">
        <f t="shared" si="115"/>
        <v>0.29836381135706536</v>
      </c>
      <c r="AQ229" s="1">
        <f t="shared" si="116"/>
        <v>0.44273339749758511</v>
      </c>
      <c r="AR229" s="1">
        <f t="shared" si="117"/>
        <v>0.99913119026934416</v>
      </c>
      <c r="AS229" t="str">
        <f t="shared" si="118"/>
        <v>NO</v>
      </c>
      <c r="AT229" t="str">
        <f t="shared" si="119"/>
        <v>NO</v>
      </c>
      <c r="AU229" t="str">
        <f t="shared" si="120"/>
        <v>NO</v>
      </c>
      <c r="AV229" t="str">
        <f t="shared" si="121"/>
        <v>NO</v>
      </c>
      <c r="AW229" t="str">
        <f t="shared" si="122"/>
        <v>NO</v>
      </c>
      <c r="AX229" t="str">
        <f t="shared" si="123"/>
        <v>NO</v>
      </c>
    </row>
    <row r="230" spans="1:50" x14ac:dyDescent="0.25">
      <c r="A230" t="s">
        <v>278</v>
      </c>
      <c r="B230">
        <v>7.75</v>
      </c>
      <c r="C230">
        <v>8</v>
      </c>
      <c r="D230">
        <v>7.7</v>
      </c>
      <c r="E230">
        <v>7.9</v>
      </c>
      <c r="F230">
        <v>0.25</v>
      </c>
      <c r="G230">
        <v>3.2679738562091512</v>
      </c>
      <c r="H230" s="1">
        <f t="shared" si="93"/>
        <v>1.9354838709677464</v>
      </c>
      <c r="I230" s="1">
        <f t="shared" si="94"/>
        <v>1.9354838709677464</v>
      </c>
      <c r="J230" s="1">
        <f t="shared" si="95"/>
        <v>1.265822784810122</v>
      </c>
      <c r="K230" s="1">
        <f t="shared" si="96"/>
        <v>0.64516129032257841</v>
      </c>
      <c r="L230" s="1" t="str">
        <f t="shared" si="97"/>
        <v>NO</v>
      </c>
      <c r="M230" t="str">
        <f t="shared" si="98"/>
        <v>NO</v>
      </c>
      <c r="N230" t="str">
        <f t="shared" si="99"/>
        <v>NO</v>
      </c>
      <c r="O230" s="1" t="str">
        <f t="shared" si="100"/>
        <v>NO</v>
      </c>
      <c r="P230" s="1" t="str">
        <f t="shared" si="101"/>
        <v>NO</v>
      </c>
      <c r="Q230" s="1" t="str">
        <f t="shared" si="102"/>
        <v>NO</v>
      </c>
      <c r="R230" s="1" t="str">
        <f t="shared" si="103"/>
        <v>NO</v>
      </c>
      <c r="S230">
        <v>7.95</v>
      </c>
      <c r="T230">
        <v>8</v>
      </c>
      <c r="U230">
        <v>7.5</v>
      </c>
      <c r="V230">
        <v>7.65</v>
      </c>
      <c r="W230">
        <v>-0.14999999999999949</v>
      </c>
      <c r="X230">
        <v>-1.923076923076916</v>
      </c>
      <c r="Y230" s="1">
        <f t="shared" si="104"/>
        <v>-3.7735849056603752</v>
      </c>
      <c r="Z230" s="1">
        <f t="shared" si="105"/>
        <v>3.7735849056603752</v>
      </c>
      <c r="AA230" s="1">
        <f t="shared" si="106"/>
        <v>0.62893081761006064</v>
      </c>
      <c r="AB230" s="1">
        <f t="shared" si="107"/>
        <v>1.9607843137254948</v>
      </c>
      <c r="AC230" s="1" t="str">
        <f t="shared" si="108"/>
        <v>NO</v>
      </c>
      <c r="AD230" s="1" t="str">
        <f t="shared" si="109"/>
        <v>NO</v>
      </c>
      <c r="AE230" s="1" t="str">
        <f t="shared" si="110"/>
        <v>NO</v>
      </c>
      <c r="AF230" s="1" t="str">
        <f t="shared" si="111"/>
        <v>NO</v>
      </c>
      <c r="AG230" s="1" t="str">
        <f t="shared" si="112"/>
        <v>NO</v>
      </c>
      <c r="AH230" s="1" t="str">
        <f t="shared" si="113"/>
        <v>NO</v>
      </c>
      <c r="AI230">
        <v>8</v>
      </c>
      <c r="AJ230">
        <v>8.3000000000000007</v>
      </c>
      <c r="AK230">
        <v>7.7</v>
      </c>
      <c r="AL230">
        <v>7.8</v>
      </c>
      <c r="AM230">
        <v>0.14999999999999949</v>
      </c>
      <c r="AN230">
        <v>1.960784313725483</v>
      </c>
      <c r="AO230" s="1">
        <f t="shared" si="114"/>
        <v>-2.5000000000000022</v>
      </c>
      <c r="AP230" s="1">
        <f t="shared" si="115"/>
        <v>2.5000000000000022</v>
      </c>
      <c r="AQ230" s="1">
        <f t="shared" si="116"/>
        <v>3.7500000000000089</v>
      </c>
      <c r="AR230" s="1">
        <f t="shared" si="117"/>
        <v>1.2820512820512775</v>
      </c>
      <c r="AS230" t="str">
        <f t="shared" si="118"/>
        <v>NO</v>
      </c>
      <c r="AT230" t="str">
        <f t="shared" si="119"/>
        <v>NO</v>
      </c>
      <c r="AU230" t="str">
        <f t="shared" si="120"/>
        <v>NO</v>
      </c>
      <c r="AV230" t="str">
        <f t="shared" si="121"/>
        <v>NO</v>
      </c>
      <c r="AW230" t="str">
        <f t="shared" si="122"/>
        <v>NO</v>
      </c>
      <c r="AX230" t="str">
        <f t="shared" si="123"/>
        <v>NO</v>
      </c>
    </row>
    <row r="231" spans="1:50" x14ac:dyDescent="0.25">
      <c r="A231" t="s">
        <v>279</v>
      </c>
      <c r="B231">
        <v>557.5</v>
      </c>
      <c r="C231">
        <v>577.20000000000005</v>
      </c>
      <c r="D231">
        <v>547.20000000000005</v>
      </c>
      <c r="E231">
        <v>551.95000000000005</v>
      </c>
      <c r="F231">
        <v>-8.0999999999999091</v>
      </c>
      <c r="G231">
        <v>-1.446299437550203</v>
      </c>
      <c r="H231" s="1">
        <f t="shared" si="93"/>
        <v>-0.99551569506725646</v>
      </c>
      <c r="I231" s="1">
        <f t="shared" si="94"/>
        <v>0.99551569506725646</v>
      </c>
      <c r="J231" s="1">
        <f t="shared" si="95"/>
        <v>3.5336322869955237</v>
      </c>
      <c r="K231" s="1">
        <f t="shared" si="96"/>
        <v>0.86058519793459543</v>
      </c>
      <c r="L231" s="1" t="str">
        <f t="shared" si="97"/>
        <v>NO</v>
      </c>
      <c r="M231" t="str">
        <f t="shared" si="98"/>
        <v>NO</v>
      </c>
      <c r="N231" t="str">
        <f t="shared" si="99"/>
        <v>NO</v>
      </c>
      <c r="O231" s="1" t="str">
        <f t="shared" si="100"/>
        <v>YES</v>
      </c>
      <c r="P231" s="1" t="str">
        <f t="shared" si="101"/>
        <v>NO</v>
      </c>
      <c r="Q231" s="1" t="str">
        <f t="shared" si="102"/>
        <v>NO</v>
      </c>
      <c r="R231" s="1" t="str">
        <f t="shared" si="103"/>
        <v>NO</v>
      </c>
      <c r="S231">
        <v>576.20000000000005</v>
      </c>
      <c r="T231">
        <v>582.54999999999995</v>
      </c>
      <c r="U231">
        <v>552.1</v>
      </c>
      <c r="V231">
        <v>560.04999999999995</v>
      </c>
      <c r="W231">
        <v>-14.350000000000019</v>
      </c>
      <c r="X231">
        <v>-2.4982590529247952</v>
      </c>
      <c r="Y231" s="1">
        <f t="shared" si="104"/>
        <v>-2.8028462339465618</v>
      </c>
      <c r="Z231" s="1">
        <f t="shared" si="105"/>
        <v>2.8028462339465618</v>
      </c>
      <c r="AA231" s="1">
        <f t="shared" si="106"/>
        <v>1.1020479000346943</v>
      </c>
      <c r="AB231" s="1">
        <f t="shared" si="107"/>
        <v>1.4195161146326101</v>
      </c>
      <c r="AC231" s="1" t="str">
        <f t="shared" si="108"/>
        <v>NO</v>
      </c>
      <c r="AD231" s="1" t="str">
        <f t="shared" si="109"/>
        <v>NO</v>
      </c>
      <c r="AE231" s="1" t="str">
        <f t="shared" si="110"/>
        <v>NO</v>
      </c>
      <c r="AF231" s="1" t="str">
        <f t="shared" si="111"/>
        <v>NO</v>
      </c>
      <c r="AG231" s="1" t="str">
        <f t="shared" si="112"/>
        <v>NO</v>
      </c>
      <c r="AH231" s="1" t="str">
        <f t="shared" si="113"/>
        <v>NO</v>
      </c>
      <c r="AI231">
        <v>576</v>
      </c>
      <c r="AJ231">
        <v>586.1</v>
      </c>
      <c r="AK231">
        <v>571.15</v>
      </c>
      <c r="AL231">
        <v>574.4</v>
      </c>
      <c r="AM231">
        <v>-0.55000000000006821</v>
      </c>
      <c r="AN231">
        <v>-9.5660492216726359E-2</v>
      </c>
      <c r="AO231" s="1">
        <f t="shared" si="114"/>
        <v>-0.27777777777778173</v>
      </c>
      <c r="AP231" s="1">
        <f t="shared" si="115"/>
        <v>0.27777777777778173</v>
      </c>
      <c r="AQ231" s="1">
        <f t="shared" si="116"/>
        <v>1.7534722222222261</v>
      </c>
      <c r="AR231" s="1">
        <f t="shared" si="117"/>
        <v>0.56580779944289694</v>
      </c>
      <c r="AS231" t="str">
        <f t="shared" si="118"/>
        <v>NO</v>
      </c>
      <c r="AT231" t="str">
        <f t="shared" si="119"/>
        <v>NO</v>
      </c>
      <c r="AU231" t="str">
        <f t="shared" si="120"/>
        <v>NO</v>
      </c>
      <c r="AV231" t="str">
        <f t="shared" si="121"/>
        <v>NO</v>
      </c>
      <c r="AW231" t="str">
        <f t="shared" si="122"/>
        <v>NO</v>
      </c>
      <c r="AX231" t="str">
        <f t="shared" si="123"/>
        <v>NO</v>
      </c>
    </row>
    <row r="232" spans="1:50" x14ac:dyDescent="0.25">
      <c r="A232" t="s">
        <v>280</v>
      </c>
      <c r="B232">
        <v>321.5</v>
      </c>
      <c r="C232">
        <v>324.85000000000002</v>
      </c>
      <c r="D232">
        <v>317.7</v>
      </c>
      <c r="E232">
        <v>319.14999999999998</v>
      </c>
      <c r="F232">
        <v>-1.200000000000045</v>
      </c>
      <c r="G232">
        <v>-0.37459029186828319</v>
      </c>
      <c r="H232" s="1">
        <f t="shared" si="93"/>
        <v>-0.73094867807154673</v>
      </c>
      <c r="I232" s="1">
        <f t="shared" si="94"/>
        <v>0.73094867807154673</v>
      </c>
      <c r="J232" s="1">
        <f t="shared" si="95"/>
        <v>1.0419906687402871</v>
      </c>
      <c r="K232" s="1">
        <f t="shared" si="96"/>
        <v>0.45433181889393348</v>
      </c>
      <c r="L232" s="1" t="str">
        <f t="shared" si="97"/>
        <v>NO</v>
      </c>
      <c r="M232" t="str">
        <f t="shared" si="98"/>
        <v>NO</v>
      </c>
      <c r="N232" t="str">
        <f t="shared" si="99"/>
        <v>NO</v>
      </c>
      <c r="O232" s="1" t="str">
        <f t="shared" si="100"/>
        <v>NO</v>
      </c>
      <c r="P232" s="1" t="str">
        <f t="shared" si="101"/>
        <v>NO</v>
      </c>
      <c r="Q232" s="1" t="str">
        <f t="shared" si="102"/>
        <v>NO</v>
      </c>
      <c r="R232" s="1" t="str">
        <f t="shared" si="103"/>
        <v>NO</v>
      </c>
      <c r="S232">
        <v>311.8</v>
      </c>
      <c r="T232">
        <v>322</v>
      </c>
      <c r="U232">
        <v>311.8</v>
      </c>
      <c r="V232">
        <v>320.35000000000002</v>
      </c>
      <c r="W232">
        <v>10.80000000000001</v>
      </c>
      <c r="X232">
        <v>3.4889355516071752</v>
      </c>
      <c r="Y232" s="1">
        <f t="shared" si="104"/>
        <v>2.7421423989737046</v>
      </c>
      <c r="Z232" s="1">
        <f t="shared" si="105"/>
        <v>2.7421423989737046</v>
      </c>
      <c r="AA232" s="1">
        <f t="shared" si="106"/>
        <v>0.51506165131886283</v>
      </c>
      <c r="AB232" s="1">
        <f t="shared" si="107"/>
        <v>0</v>
      </c>
      <c r="AC232" s="1" t="str">
        <f t="shared" si="108"/>
        <v>NO</v>
      </c>
      <c r="AD232" s="1" t="str">
        <f t="shared" si="109"/>
        <v>NO</v>
      </c>
      <c r="AE232" s="1" t="str">
        <f t="shared" si="110"/>
        <v>NO</v>
      </c>
      <c r="AF232" s="1" t="str">
        <f t="shared" si="111"/>
        <v>NO</v>
      </c>
      <c r="AG232" s="1" t="str">
        <f t="shared" si="112"/>
        <v>NO</v>
      </c>
      <c r="AH232" s="1" t="str">
        <f t="shared" si="113"/>
        <v>NO</v>
      </c>
      <c r="AI232">
        <v>303</v>
      </c>
      <c r="AJ232">
        <v>311</v>
      </c>
      <c r="AK232">
        <v>301.05</v>
      </c>
      <c r="AL232">
        <v>309.55</v>
      </c>
      <c r="AM232">
        <v>6.3500000000000227</v>
      </c>
      <c r="AN232">
        <v>2.0943271767810101</v>
      </c>
      <c r="AO232" s="1">
        <f t="shared" si="114"/>
        <v>2.1617161716171656</v>
      </c>
      <c r="AP232" s="1">
        <f t="shared" si="115"/>
        <v>2.1617161716171656</v>
      </c>
      <c r="AQ232" s="1">
        <f t="shared" si="116"/>
        <v>0.46842190276207024</v>
      </c>
      <c r="AR232" s="1">
        <f t="shared" si="117"/>
        <v>0.64356435643563981</v>
      </c>
      <c r="AS232" t="str">
        <f t="shared" si="118"/>
        <v>NO</v>
      </c>
      <c r="AT232" t="str">
        <f t="shared" si="119"/>
        <v>NO</v>
      </c>
      <c r="AU232" t="str">
        <f t="shared" si="120"/>
        <v>NO</v>
      </c>
      <c r="AV232" t="str">
        <f t="shared" si="121"/>
        <v>NO</v>
      </c>
      <c r="AW232" t="str">
        <f t="shared" si="122"/>
        <v>NO</v>
      </c>
      <c r="AX232" t="str">
        <f t="shared" si="123"/>
        <v>NO</v>
      </c>
    </row>
    <row r="233" spans="1:50" x14ac:dyDescent="0.25">
      <c r="A233" t="s">
        <v>281</v>
      </c>
      <c r="B233">
        <v>211</v>
      </c>
      <c r="C233">
        <v>211.6</v>
      </c>
      <c r="D233">
        <v>208.6</v>
      </c>
      <c r="E233">
        <v>209.35</v>
      </c>
      <c r="F233">
        <v>-2.25</v>
      </c>
      <c r="G233">
        <v>-1.0633270321361059</v>
      </c>
      <c r="H233" s="1">
        <f t="shared" si="93"/>
        <v>-0.78199052132701696</v>
      </c>
      <c r="I233" s="1">
        <f t="shared" si="94"/>
        <v>0.78199052132701696</v>
      </c>
      <c r="J233" s="1">
        <f t="shared" si="95"/>
        <v>0.28436018957345699</v>
      </c>
      <c r="K233" s="1">
        <f t="shared" si="96"/>
        <v>0.35825173155003581</v>
      </c>
      <c r="L233" s="1" t="str">
        <f t="shared" si="97"/>
        <v>NO</v>
      </c>
      <c r="M233" t="str">
        <f t="shared" si="98"/>
        <v>NO</v>
      </c>
      <c r="N233" t="str">
        <f t="shared" si="99"/>
        <v>NO</v>
      </c>
      <c r="O233" s="1" t="str">
        <f t="shared" si="100"/>
        <v>NO</v>
      </c>
      <c r="P233" s="1" t="str">
        <f t="shared" si="101"/>
        <v>NO</v>
      </c>
      <c r="Q233" s="1" t="str">
        <f t="shared" si="102"/>
        <v>NO</v>
      </c>
      <c r="R233" s="1" t="str">
        <f t="shared" si="103"/>
        <v>NO</v>
      </c>
      <c r="S233">
        <v>211.5</v>
      </c>
      <c r="T233">
        <v>212.5</v>
      </c>
      <c r="U233">
        <v>208.45</v>
      </c>
      <c r="V233">
        <v>211.6</v>
      </c>
      <c r="W233">
        <v>2.3499999999999939</v>
      </c>
      <c r="X233">
        <v>1.123058542413379</v>
      </c>
      <c r="Y233" s="1">
        <f t="shared" si="104"/>
        <v>4.7281323877065871E-2</v>
      </c>
      <c r="Z233" s="1">
        <f t="shared" si="105"/>
        <v>4.7281323877065871E-2</v>
      </c>
      <c r="AA233" s="1">
        <f t="shared" si="106"/>
        <v>0.42533081285444502</v>
      </c>
      <c r="AB233" s="1">
        <f t="shared" si="107"/>
        <v>1.4420803782505964</v>
      </c>
      <c r="AC233" s="1" t="str">
        <f t="shared" si="108"/>
        <v>NO</v>
      </c>
      <c r="AD233" s="1" t="str">
        <f t="shared" si="109"/>
        <v>NO</v>
      </c>
      <c r="AE233" s="1" t="str">
        <f t="shared" si="110"/>
        <v>NO</v>
      </c>
      <c r="AF233" s="1" t="str">
        <f t="shared" si="111"/>
        <v>NO</v>
      </c>
      <c r="AG233" s="1" t="str">
        <f t="shared" si="112"/>
        <v>NO</v>
      </c>
      <c r="AH233" s="1" t="str">
        <f t="shared" si="113"/>
        <v>NO</v>
      </c>
      <c r="AI233">
        <v>207</v>
      </c>
      <c r="AJ233">
        <v>210.8</v>
      </c>
      <c r="AK233">
        <v>207</v>
      </c>
      <c r="AL233">
        <v>209.25</v>
      </c>
      <c r="AM233">
        <v>2.25</v>
      </c>
      <c r="AN233">
        <v>1.0869565217391299</v>
      </c>
      <c r="AO233" s="1">
        <f t="shared" si="114"/>
        <v>1.0869565217391304</v>
      </c>
      <c r="AP233" s="1">
        <f t="shared" si="115"/>
        <v>1.0869565217391304</v>
      </c>
      <c r="AQ233" s="1">
        <f t="shared" si="116"/>
        <v>0.74074074074074614</v>
      </c>
      <c r="AR233" s="1">
        <f t="shared" si="117"/>
        <v>0</v>
      </c>
      <c r="AS233" t="str">
        <f t="shared" si="118"/>
        <v>NO</v>
      </c>
      <c r="AT233" t="str">
        <f t="shared" si="119"/>
        <v>NO</v>
      </c>
      <c r="AU233" t="str">
        <f t="shared" si="120"/>
        <v>NO</v>
      </c>
      <c r="AV233" t="str">
        <f t="shared" si="121"/>
        <v>YES</v>
      </c>
      <c r="AW233" t="str">
        <f t="shared" si="122"/>
        <v>NO</v>
      </c>
      <c r="AX233" t="str">
        <f t="shared" si="123"/>
        <v>NO</v>
      </c>
    </row>
    <row r="234" spans="1:50" x14ac:dyDescent="0.25">
      <c r="A234" t="s">
        <v>282</v>
      </c>
      <c r="B234">
        <v>32.700000000000003</v>
      </c>
      <c r="C234">
        <v>33.299999999999997</v>
      </c>
      <c r="D234">
        <v>31.9</v>
      </c>
      <c r="E234">
        <v>32.049999999999997</v>
      </c>
      <c r="F234">
        <v>-0.65000000000000568</v>
      </c>
      <c r="G234">
        <v>-1.987767584097877</v>
      </c>
      <c r="H234" s="1">
        <f t="shared" si="93"/>
        <v>-1.9877675840978766</v>
      </c>
      <c r="I234" s="1">
        <f t="shared" si="94"/>
        <v>1.9877675840978766</v>
      </c>
      <c r="J234" s="1">
        <f t="shared" si="95"/>
        <v>1.8348623853210833</v>
      </c>
      <c r="K234" s="1">
        <f t="shared" si="96"/>
        <v>0.46801872074882556</v>
      </c>
      <c r="L234" s="1" t="str">
        <f t="shared" si="97"/>
        <v>NO</v>
      </c>
      <c r="M234" t="str">
        <f t="shared" si="98"/>
        <v>NO</v>
      </c>
      <c r="N234" t="str">
        <f t="shared" si="99"/>
        <v>NO</v>
      </c>
      <c r="O234" s="1" t="str">
        <f t="shared" si="100"/>
        <v>NO</v>
      </c>
      <c r="P234" s="1" t="str">
        <f t="shared" si="101"/>
        <v>NO</v>
      </c>
      <c r="Q234" s="1" t="str">
        <f t="shared" si="102"/>
        <v>NO</v>
      </c>
      <c r="R234" s="1" t="str">
        <f t="shared" si="103"/>
        <v>NO</v>
      </c>
      <c r="S234">
        <v>31.3</v>
      </c>
      <c r="T234">
        <v>33.5</v>
      </c>
      <c r="U234">
        <v>30.7</v>
      </c>
      <c r="V234">
        <v>32.700000000000003</v>
      </c>
      <c r="W234">
        <v>1.850000000000001</v>
      </c>
      <c r="X234">
        <v>5.9967585089141036</v>
      </c>
      <c r="Y234" s="1">
        <f t="shared" si="104"/>
        <v>4.4728434504792398</v>
      </c>
      <c r="Z234" s="1">
        <f t="shared" si="105"/>
        <v>4.4728434504792398</v>
      </c>
      <c r="AA234" s="1">
        <f t="shared" si="106"/>
        <v>2.4464831804281255</v>
      </c>
      <c r="AB234" s="1">
        <f t="shared" si="107"/>
        <v>1.9169329073482473</v>
      </c>
      <c r="AC234" s="1" t="str">
        <f t="shared" si="108"/>
        <v>NO</v>
      </c>
      <c r="AD234" s="1" t="str">
        <f t="shared" si="109"/>
        <v>NO</v>
      </c>
      <c r="AE234" s="1" t="str">
        <f t="shared" si="110"/>
        <v>NO</v>
      </c>
      <c r="AF234" s="1" t="str">
        <f t="shared" si="111"/>
        <v>NO</v>
      </c>
      <c r="AG234" s="1" t="str">
        <f t="shared" si="112"/>
        <v>NO</v>
      </c>
      <c r="AH234" s="1" t="str">
        <f t="shared" si="113"/>
        <v>NO</v>
      </c>
      <c r="AI234">
        <v>31</v>
      </c>
      <c r="AJ234">
        <v>31.4</v>
      </c>
      <c r="AK234">
        <v>30.6</v>
      </c>
      <c r="AL234">
        <v>30.85</v>
      </c>
      <c r="AM234">
        <v>-0.14999999999999861</v>
      </c>
      <c r="AN234">
        <v>-0.48387096774193089</v>
      </c>
      <c r="AO234" s="1">
        <f t="shared" si="114"/>
        <v>-0.48387096774193089</v>
      </c>
      <c r="AP234" s="1">
        <f t="shared" si="115"/>
        <v>0.48387096774193089</v>
      </c>
      <c r="AQ234" s="1">
        <f t="shared" si="116"/>
        <v>1.2903225806451568</v>
      </c>
      <c r="AR234" s="1">
        <f t="shared" si="117"/>
        <v>0.81037277147487841</v>
      </c>
      <c r="AS234" t="str">
        <f t="shared" si="118"/>
        <v>NO</v>
      </c>
      <c r="AT234" t="str">
        <f t="shared" si="119"/>
        <v>NO</v>
      </c>
      <c r="AU234" t="str">
        <f t="shared" si="120"/>
        <v>NO</v>
      </c>
      <c r="AV234" t="str">
        <f t="shared" si="121"/>
        <v>NO</v>
      </c>
      <c r="AW234" t="str">
        <f t="shared" si="122"/>
        <v>NO</v>
      </c>
      <c r="AX234" t="str">
        <f t="shared" si="123"/>
        <v>NO</v>
      </c>
    </row>
    <row r="235" spans="1:50" x14ac:dyDescent="0.25">
      <c r="A235" t="s">
        <v>283</v>
      </c>
      <c r="B235">
        <v>1931.65</v>
      </c>
      <c r="C235">
        <v>1948.65</v>
      </c>
      <c r="D235">
        <v>1910</v>
      </c>
      <c r="E235">
        <v>1922.5</v>
      </c>
      <c r="F235">
        <v>-9.2000000000000455</v>
      </c>
      <c r="G235">
        <v>-0.47626443029456161</v>
      </c>
      <c r="H235" s="1">
        <f t="shared" si="93"/>
        <v>-0.47368829756944014</v>
      </c>
      <c r="I235" s="1">
        <f t="shared" si="94"/>
        <v>0.47368829756944014</v>
      </c>
      <c r="J235" s="1">
        <f t="shared" si="95"/>
        <v>0.88007661843501672</v>
      </c>
      <c r="K235" s="1">
        <f t="shared" si="96"/>
        <v>0.65019505851755521</v>
      </c>
      <c r="L235" s="1" t="str">
        <f t="shared" si="97"/>
        <v>NO</v>
      </c>
      <c r="M235" t="str">
        <f t="shared" si="98"/>
        <v>NO</v>
      </c>
      <c r="N235" t="str">
        <f t="shared" si="99"/>
        <v>NO</v>
      </c>
      <c r="O235" s="1" t="str">
        <f t="shared" si="100"/>
        <v>NO</v>
      </c>
      <c r="P235" s="1" t="str">
        <f t="shared" si="101"/>
        <v>NO</v>
      </c>
      <c r="Q235" s="1" t="str">
        <f t="shared" si="102"/>
        <v>NO</v>
      </c>
      <c r="R235" s="1" t="str">
        <f t="shared" si="103"/>
        <v>NO</v>
      </c>
      <c r="S235">
        <v>1965</v>
      </c>
      <c r="T235">
        <v>1970</v>
      </c>
      <c r="U235">
        <v>1919</v>
      </c>
      <c r="V235">
        <v>1931.7</v>
      </c>
      <c r="W235">
        <v>-4.25</v>
      </c>
      <c r="X235">
        <v>-0.21953046308014151</v>
      </c>
      <c r="Y235" s="1">
        <f t="shared" si="104"/>
        <v>-1.694656488549616</v>
      </c>
      <c r="Z235" s="1">
        <f t="shared" si="105"/>
        <v>1.694656488549616</v>
      </c>
      <c r="AA235" s="1">
        <f t="shared" si="106"/>
        <v>0.2544529262086514</v>
      </c>
      <c r="AB235" s="1">
        <f t="shared" si="107"/>
        <v>0.65745198529792648</v>
      </c>
      <c r="AC235" s="1" t="str">
        <f t="shared" si="108"/>
        <v>NO</v>
      </c>
      <c r="AD235" s="1" t="str">
        <f t="shared" si="109"/>
        <v>NO</v>
      </c>
      <c r="AE235" s="1" t="str">
        <f t="shared" si="110"/>
        <v>NO</v>
      </c>
      <c r="AF235" s="1" t="str">
        <f t="shared" si="111"/>
        <v>NO</v>
      </c>
      <c r="AG235" s="1" t="str">
        <f t="shared" si="112"/>
        <v>NO</v>
      </c>
      <c r="AH235" s="1" t="str">
        <f t="shared" si="113"/>
        <v>NO</v>
      </c>
      <c r="AI235">
        <v>1902.25</v>
      </c>
      <c r="AJ235">
        <v>1945</v>
      </c>
      <c r="AK235">
        <v>1893.85</v>
      </c>
      <c r="AL235">
        <v>1935.95</v>
      </c>
      <c r="AM235">
        <v>43.100000000000144</v>
      </c>
      <c r="AN235">
        <v>2.2769897244895341</v>
      </c>
      <c r="AO235" s="1">
        <f t="shared" si="114"/>
        <v>1.7715862794059689</v>
      </c>
      <c r="AP235" s="1">
        <f t="shared" si="115"/>
        <v>1.7715862794059689</v>
      </c>
      <c r="AQ235" s="1">
        <f t="shared" si="116"/>
        <v>0.46747075079418138</v>
      </c>
      <c r="AR235" s="1">
        <f t="shared" si="117"/>
        <v>0.44158233670653652</v>
      </c>
      <c r="AS235" t="str">
        <f t="shared" si="118"/>
        <v>NO</v>
      </c>
      <c r="AT235" t="str">
        <f t="shared" si="119"/>
        <v>NO</v>
      </c>
      <c r="AU235" t="str">
        <f t="shared" si="120"/>
        <v>NO</v>
      </c>
      <c r="AV235" t="str">
        <f t="shared" si="121"/>
        <v>NO</v>
      </c>
      <c r="AW235" t="str">
        <f t="shared" si="122"/>
        <v>NO</v>
      </c>
      <c r="AX235" t="str">
        <f t="shared" si="123"/>
        <v>NO</v>
      </c>
    </row>
    <row r="236" spans="1:50" x14ac:dyDescent="0.25">
      <c r="A236" t="s">
        <v>284</v>
      </c>
      <c r="B236">
        <v>284.10000000000002</v>
      </c>
      <c r="C236">
        <v>286.55</v>
      </c>
      <c r="D236">
        <v>282.2</v>
      </c>
      <c r="E236">
        <v>283.89999999999998</v>
      </c>
      <c r="F236">
        <v>-0.2000000000000455</v>
      </c>
      <c r="G236">
        <v>-7.0397747272103295E-2</v>
      </c>
      <c r="H236" s="1">
        <f t="shared" si="93"/>
        <v>-7.0397747272103295E-2</v>
      </c>
      <c r="I236" s="1">
        <f t="shared" si="94"/>
        <v>7.0397747272103295E-2</v>
      </c>
      <c r="J236" s="1">
        <f t="shared" si="95"/>
        <v>0.86237240408306526</v>
      </c>
      <c r="K236" s="1">
        <f t="shared" si="96"/>
        <v>0.5988023952095769</v>
      </c>
      <c r="L236" s="1" t="str">
        <f t="shared" si="97"/>
        <v>NO</v>
      </c>
      <c r="M236" t="str">
        <f t="shared" si="98"/>
        <v>NO</v>
      </c>
      <c r="N236" t="str">
        <f t="shared" si="99"/>
        <v>NO</v>
      </c>
      <c r="O236" s="1" t="str">
        <f t="shared" si="100"/>
        <v>NO</v>
      </c>
      <c r="P236" s="1" t="str">
        <f t="shared" si="101"/>
        <v>NO</v>
      </c>
      <c r="Q236" s="1" t="str">
        <f t="shared" si="102"/>
        <v>NO</v>
      </c>
      <c r="R236" s="1" t="str">
        <f t="shared" si="103"/>
        <v>NO</v>
      </c>
      <c r="S236">
        <v>286.10000000000002</v>
      </c>
      <c r="T236">
        <v>289.39999999999998</v>
      </c>
      <c r="U236">
        <v>283</v>
      </c>
      <c r="V236">
        <v>284.10000000000002</v>
      </c>
      <c r="W236">
        <v>-0.84999999999996589</v>
      </c>
      <c r="X236">
        <v>-0.29829794700823509</v>
      </c>
      <c r="Y236" s="1">
        <f t="shared" si="104"/>
        <v>-0.69905627403005943</v>
      </c>
      <c r="Z236" s="1">
        <f t="shared" si="105"/>
        <v>0.69905627403005943</v>
      </c>
      <c r="AA236" s="1">
        <f t="shared" si="106"/>
        <v>1.1534428521495821</v>
      </c>
      <c r="AB236" s="1">
        <f t="shared" si="107"/>
        <v>0.3871876099964881</v>
      </c>
      <c r="AC236" s="1" t="str">
        <f t="shared" si="108"/>
        <v>NO</v>
      </c>
      <c r="AD236" s="1" t="str">
        <f t="shared" si="109"/>
        <v>NO</v>
      </c>
      <c r="AE236" s="1" t="str">
        <f t="shared" si="110"/>
        <v>NO</v>
      </c>
      <c r="AF236" s="1" t="str">
        <f t="shared" si="111"/>
        <v>NO</v>
      </c>
      <c r="AG236" s="1" t="str">
        <f t="shared" si="112"/>
        <v>NO</v>
      </c>
      <c r="AH236" s="1" t="str">
        <f t="shared" si="113"/>
        <v>NO</v>
      </c>
      <c r="AI236">
        <v>286.5</v>
      </c>
      <c r="AJ236">
        <v>290.5</v>
      </c>
      <c r="AK236">
        <v>284.2</v>
      </c>
      <c r="AL236">
        <v>284.95</v>
      </c>
      <c r="AM236">
        <v>-2.3500000000000232</v>
      </c>
      <c r="AN236">
        <v>-0.81796032022277165</v>
      </c>
      <c r="AO236" s="1">
        <f t="shared" si="114"/>
        <v>-0.5410122164048905</v>
      </c>
      <c r="AP236" s="1">
        <f t="shared" si="115"/>
        <v>0.5410122164048905</v>
      </c>
      <c r="AQ236" s="1">
        <f t="shared" si="116"/>
        <v>1.3961605584642234</v>
      </c>
      <c r="AR236" s="1">
        <f t="shared" si="117"/>
        <v>0.26320407088962977</v>
      </c>
      <c r="AS236" t="str">
        <f t="shared" si="118"/>
        <v>NO</v>
      </c>
      <c r="AT236" t="str">
        <f t="shared" si="119"/>
        <v>NO</v>
      </c>
      <c r="AU236" t="str">
        <f t="shared" si="120"/>
        <v>NO</v>
      </c>
      <c r="AV236" t="str">
        <f t="shared" si="121"/>
        <v>NO</v>
      </c>
      <c r="AW236" t="str">
        <f t="shared" si="122"/>
        <v>NO</v>
      </c>
      <c r="AX236" t="str">
        <f t="shared" si="123"/>
        <v>NO</v>
      </c>
    </row>
    <row r="237" spans="1:50" x14ac:dyDescent="0.25">
      <c r="A237" t="s">
        <v>285</v>
      </c>
      <c r="B237">
        <v>153.25</v>
      </c>
      <c r="C237">
        <v>155.5</v>
      </c>
      <c r="D237">
        <v>153</v>
      </c>
      <c r="E237">
        <v>153.94999999999999</v>
      </c>
      <c r="F237">
        <v>-0.75</v>
      </c>
      <c r="G237">
        <v>-0.4848093083387201</v>
      </c>
      <c r="H237" s="1">
        <f t="shared" si="93"/>
        <v>0.4567699836867789</v>
      </c>
      <c r="I237" s="1">
        <f t="shared" si="94"/>
        <v>0.4567699836867789</v>
      </c>
      <c r="J237" s="1">
        <f t="shared" si="95"/>
        <v>1.0068203962325506</v>
      </c>
      <c r="K237" s="1">
        <f t="shared" si="96"/>
        <v>0.16313213703099511</v>
      </c>
      <c r="L237" s="1" t="str">
        <f t="shared" si="97"/>
        <v>NO</v>
      </c>
      <c r="M237" t="str">
        <f t="shared" si="98"/>
        <v>NO</v>
      </c>
      <c r="N237" t="str">
        <f t="shared" si="99"/>
        <v>NO</v>
      </c>
      <c r="O237" s="1" t="str">
        <f t="shared" si="100"/>
        <v>NO</v>
      </c>
      <c r="P237" s="1" t="str">
        <f t="shared" si="101"/>
        <v>NO</v>
      </c>
      <c r="Q237" s="1" t="str">
        <f t="shared" si="102"/>
        <v>NO</v>
      </c>
      <c r="R237" s="1" t="str">
        <f t="shared" si="103"/>
        <v>NO</v>
      </c>
      <c r="S237">
        <v>157.94999999999999</v>
      </c>
      <c r="T237">
        <v>157.94999999999999</v>
      </c>
      <c r="U237">
        <v>153.80000000000001</v>
      </c>
      <c r="V237">
        <v>154.69999999999999</v>
      </c>
      <c r="W237">
        <v>-1.6500000000000059</v>
      </c>
      <c r="X237">
        <v>-1.0553245922609571</v>
      </c>
      <c r="Y237" s="1">
        <f t="shared" si="104"/>
        <v>-2.0576131687242798</v>
      </c>
      <c r="Z237" s="1">
        <f t="shared" si="105"/>
        <v>2.0576131687242798</v>
      </c>
      <c r="AA237" s="1">
        <f t="shared" si="106"/>
        <v>0</v>
      </c>
      <c r="AB237" s="1">
        <f t="shared" si="107"/>
        <v>0.58177117000644951</v>
      </c>
      <c r="AC237" s="1" t="str">
        <f t="shared" si="108"/>
        <v>NO</v>
      </c>
      <c r="AD237" s="1" t="str">
        <f t="shared" si="109"/>
        <v>NO</v>
      </c>
      <c r="AE237" s="1" t="str">
        <f t="shared" si="110"/>
        <v>NO</v>
      </c>
      <c r="AF237" s="1" t="str">
        <f t="shared" si="111"/>
        <v>NO</v>
      </c>
      <c r="AG237" s="1" t="str">
        <f t="shared" si="112"/>
        <v>NO</v>
      </c>
      <c r="AH237" s="1" t="str">
        <f t="shared" si="113"/>
        <v>NO</v>
      </c>
      <c r="AI237">
        <v>153.69999999999999</v>
      </c>
      <c r="AJ237">
        <v>157.4</v>
      </c>
      <c r="AK237">
        <v>152.25</v>
      </c>
      <c r="AL237">
        <v>156.35</v>
      </c>
      <c r="AM237">
        <v>2.6999999999999891</v>
      </c>
      <c r="AN237">
        <v>1.757240481614051</v>
      </c>
      <c r="AO237" s="1">
        <f t="shared" si="114"/>
        <v>1.7241379310344866</v>
      </c>
      <c r="AP237" s="1">
        <f t="shared" si="115"/>
        <v>1.7241379310344866</v>
      </c>
      <c r="AQ237" s="1">
        <f t="shared" si="116"/>
        <v>0.67157019507515925</v>
      </c>
      <c r="AR237" s="1">
        <f t="shared" si="117"/>
        <v>0.94339622641508702</v>
      </c>
      <c r="AS237" t="str">
        <f t="shared" si="118"/>
        <v>NO</v>
      </c>
      <c r="AT237" t="str">
        <f t="shared" si="119"/>
        <v>NO</v>
      </c>
      <c r="AU237" t="str">
        <f t="shared" si="120"/>
        <v>NO</v>
      </c>
      <c r="AV237" t="str">
        <f t="shared" si="121"/>
        <v>NO</v>
      </c>
      <c r="AW237" t="str">
        <f t="shared" si="122"/>
        <v>NO</v>
      </c>
      <c r="AX237" t="str">
        <f t="shared" si="123"/>
        <v>NO</v>
      </c>
    </row>
    <row r="238" spans="1:50" x14ac:dyDescent="0.25">
      <c r="A238" t="s">
        <v>286</v>
      </c>
      <c r="B238">
        <v>3449</v>
      </c>
      <c r="C238">
        <v>3582</v>
      </c>
      <c r="D238">
        <v>3413.3</v>
      </c>
      <c r="E238">
        <v>3465.65</v>
      </c>
      <c r="F238">
        <v>43.650000000000091</v>
      </c>
      <c r="G238">
        <v>1.2755698421975481</v>
      </c>
      <c r="H238" s="1">
        <f t="shared" si="93"/>
        <v>0.48274862278921693</v>
      </c>
      <c r="I238" s="1">
        <f t="shared" si="94"/>
        <v>0.48274862278921693</v>
      </c>
      <c r="J238" s="1">
        <f t="shared" si="95"/>
        <v>3.357234573600909</v>
      </c>
      <c r="K238" s="1">
        <f t="shared" si="96"/>
        <v>1.035082632647139</v>
      </c>
      <c r="L238" s="1" t="str">
        <f t="shared" si="97"/>
        <v>NO</v>
      </c>
      <c r="M238" t="str">
        <f t="shared" si="98"/>
        <v>NO</v>
      </c>
      <c r="N238" t="str">
        <f t="shared" si="99"/>
        <v>YES</v>
      </c>
      <c r="O238" s="1" t="str">
        <f t="shared" si="100"/>
        <v>NO</v>
      </c>
      <c r="P238" s="1" t="str">
        <f t="shared" si="101"/>
        <v>NO</v>
      </c>
      <c r="Q238" s="1" t="str">
        <f t="shared" si="102"/>
        <v>NO</v>
      </c>
      <c r="R238" s="1" t="str">
        <f t="shared" si="103"/>
        <v>NO</v>
      </c>
      <c r="S238">
        <v>3371.1</v>
      </c>
      <c r="T238">
        <v>3450</v>
      </c>
      <c r="U238">
        <v>3371.1</v>
      </c>
      <c r="V238">
        <v>3422</v>
      </c>
      <c r="W238">
        <v>52.75</v>
      </c>
      <c r="X238">
        <v>1.5656303331601991</v>
      </c>
      <c r="Y238" s="1">
        <f t="shared" si="104"/>
        <v>1.5098929132923999</v>
      </c>
      <c r="Z238" s="1">
        <f t="shared" si="105"/>
        <v>1.5098929132923999</v>
      </c>
      <c r="AA238" s="1">
        <f t="shared" si="106"/>
        <v>0.81823495032144944</v>
      </c>
      <c r="AB238" s="1">
        <f t="shared" si="107"/>
        <v>0</v>
      </c>
      <c r="AC238" s="1" t="str">
        <f t="shared" si="108"/>
        <v>NO</v>
      </c>
      <c r="AD238" s="1" t="str">
        <f t="shared" si="109"/>
        <v>NO</v>
      </c>
      <c r="AE238" s="1" t="str">
        <f t="shared" si="110"/>
        <v>NO</v>
      </c>
      <c r="AF238" s="1" t="str">
        <f t="shared" si="111"/>
        <v>NO</v>
      </c>
      <c r="AG238" s="1" t="str">
        <f t="shared" si="112"/>
        <v>NO</v>
      </c>
      <c r="AH238" s="1" t="str">
        <f t="shared" si="113"/>
        <v>NO</v>
      </c>
      <c r="AI238">
        <v>3329.95</v>
      </c>
      <c r="AJ238">
        <v>3375</v>
      </c>
      <c r="AK238">
        <v>3311</v>
      </c>
      <c r="AL238">
        <v>3369.25</v>
      </c>
      <c r="AM238">
        <v>62.949999999999818</v>
      </c>
      <c r="AN238">
        <v>1.903940961195288</v>
      </c>
      <c r="AO238" s="1">
        <f t="shared" si="114"/>
        <v>1.1801979008693879</v>
      </c>
      <c r="AP238" s="1">
        <f t="shared" si="115"/>
        <v>1.1801979008693879</v>
      </c>
      <c r="AQ238" s="1">
        <f t="shared" si="116"/>
        <v>0.170661126363434</v>
      </c>
      <c r="AR238" s="1">
        <f t="shared" si="117"/>
        <v>0.56907761377797927</v>
      </c>
      <c r="AS238" t="str">
        <f t="shared" si="118"/>
        <v>NO</v>
      </c>
      <c r="AT238" t="str">
        <f t="shared" si="119"/>
        <v>NO</v>
      </c>
      <c r="AU238" t="str">
        <f t="shared" si="120"/>
        <v>NO</v>
      </c>
      <c r="AV238" t="str">
        <f t="shared" si="121"/>
        <v>NO</v>
      </c>
      <c r="AW238" t="str">
        <f t="shared" si="122"/>
        <v>NO</v>
      </c>
      <c r="AX238" t="str">
        <f t="shared" si="123"/>
        <v>NO</v>
      </c>
    </row>
    <row r="239" spans="1:50" x14ac:dyDescent="0.25">
      <c r="A239" t="s">
        <v>287</v>
      </c>
      <c r="B239">
        <v>1889.85</v>
      </c>
      <c r="C239">
        <v>1965</v>
      </c>
      <c r="D239">
        <v>1860.2</v>
      </c>
      <c r="E239">
        <v>1916.65</v>
      </c>
      <c r="F239">
        <v>22.150000000000091</v>
      </c>
      <c r="G239">
        <v>1.169173924518347</v>
      </c>
      <c r="H239" s="1">
        <f t="shared" si="93"/>
        <v>1.4181019657644884</v>
      </c>
      <c r="I239" s="1">
        <f t="shared" si="94"/>
        <v>1.4181019657644884</v>
      </c>
      <c r="J239" s="1">
        <f t="shared" si="95"/>
        <v>2.5226306315707046</v>
      </c>
      <c r="K239" s="1">
        <f t="shared" si="96"/>
        <v>1.5689075852580823</v>
      </c>
      <c r="L239" s="1" t="str">
        <f t="shared" si="97"/>
        <v>NO</v>
      </c>
      <c r="M239" t="str">
        <f t="shared" si="98"/>
        <v>NO</v>
      </c>
      <c r="N239" t="str">
        <f t="shared" si="99"/>
        <v>NO</v>
      </c>
      <c r="O239" s="1" t="str">
        <f t="shared" si="100"/>
        <v>NO</v>
      </c>
      <c r="P239" s="1" t="str">
        <f t="shared" si="101"/>
        <v>NO</v>
      </c>
      <c r="Q239" s="1" t="str">
        <f t="shared" si="102"/>
        <v>NO</v>
      </c>
      <c r="R239" s="1" t="str">
        <f t="shared" si="103"/>
        <v>NO</v>
      </c>
      <c r="S239">
        <v>1874</v>
      </c>
      <c r="T239">
        <v>1914.2</v>
      </c>
      <c r="U239">
        <v>1840</v>
      </c>
      <c r="V239">
        <v>1894.5</v>
      </c>
      <c r="W239">
        <v>50.700000000000053</v>
      </c>
      <c r="X239">
        <v>2.749755938822001</v>
      </c>
      <c r="Y239" s="1">
        <f t="shared" si="104"/>
        <v>1.0939167556029883</v>
      </c>
      <c r="Z239" s="1">
        <f t="shared" si="105"/>
        <v>1.0939167556029883</v>
      </c>
      <c r="AA239" s="1">
        <f t="shared" si="106"/>
        <v>1.0398522037476932</v>
      </c>
      <c r="AB239" s="1">
        <f t="shared" si="107"/>
        <v>1.8143009605122731</v>
      </c>
      <c r="AC239" s="1" t="str">
        <f t="shared" si="108"/>
        <v>NO</v>
      </c>
      <c r="AD239" s="1" t="str">
        <f t="shared" si="109"/>
        <v>NO</v>
      </c>
      <c r="AE239" s="1" t="str">
        <f t="shared" si="110"/>
        <v>NO</v>
      </c>
      <c r="AF239" s="1" t="str">
        <f t="shared" si="111"/>
        <v>NO</v>
      </c>
      <c r="AG239" s="1" t="str">
        <f t="shared" si="112"/>
        <v>NO</v>
      </c>
      <c r="AH239" s="1" t="str">
        <f t="shared" si="113"/>
        <v>NO</v>
      </c>
      <c r="AI239">
        <v>1821</v>
      </c>
      <c r="AJ239">
        <v>1854.95</v>
      </c>
      <c r="AK239">
        <v>1805</v>
      </c>
      <c r="AL239">
        <v>1843.8</v>
      </c>
      <c r="AM239">
        <v>27.89999999999986</v>
      </c>
      <c r="AN239">
        <v>1.536428217412845</v>
      </c>
      <c r="AO239" s="1">
        <f t="shared" si="114"/>
        <v>1.2520593080724851</v>
      </c>
      <c r="AP239" s="1">
        <f t="shared" si="115"/>
        <v>1.2520593080724851</v>
      </c>
      <c r="AQ239" s="1">
        <f t="shared" si="116"/>
        <v>0.60472936327150939</v>
      </c>
      <c r="AR239" s="1">
        <f t="shared" si="117"/>
        <v>0.87863811092806154</v>
      </c>
      <c r="AS239" t="str">
        <f t="shared" si="118"/>
        <v>NO</v>
      </c>
      <c r="AT239" t="str">
        <f t="shared" si="119"/>
        <v>NO</v>
      </c>
      <c r="AU239" t="str">
        <f t="shared" si="120"/>
        <v>NO</v>
      </c>
      <c r="AV239" t="str">
        <f t="shared" si="121"/>
        <v>NO</v>
      </c>
      <c r="AW239" t="str">
        <f t="shared" si="122"/>
        <v>NO</v>
      </c>
      <c r="AX239" t="str">
        <f t="shared" si="123"/>
        <v>NO</v>
      </c>
    </row>
    <row r="240" spans="1:50" x14ac:dyDescent="0.25">
      <c r="A240" t="s">
        <v>288</v>
      </c>
      <c r="B240">
        <v>29.4</v>
      </c>
      <c r="C240">
        <v>31.25</v>
      </c>
      <c r="D240">
        <v>29</v>
      </c>
      <c r="E240">
        <v>30.7</v>
      </c>
      <c r="F240">
        <v>1.3499999999999981</v>
      </c>
      <c r="G240">
        <v>4.5996592844974371</v>
      </c>
      <c r="H240" s="1">
        <f t="shared" si="93"/>
        <v>4.4217687074829959</v>
      </c>
      <c r="I240" s="1">
        <f t="shared" si="94"/>
        <v>4.4217687074829959</v>
      </c>
      <c r="J240" s="1">
        <f t="shared" si="95"/>
        <v>1.7915309446254093</v>
      </c>
      <c r="K240" s="1">
        <f t="shared" si="96"/>
        <v>1.3605442176870701</v>
      </c>
      <c r="L240" s="1" t="str">
        <f t="shared" si="97"/>
        <v>NO</v>
      </c>
      <c r="M240" t="str">
        <f t="shared" si="98"/>
        <v>NO</v>
      </c>
      <c r="N240" t="str">
        <f t="shared" si="99"/>
        <v>NO</v>
      </c>
      <c r="O240" s="1" t="str">
        <f t="shared" si="100"/>
        <v>NO</v>
      </c>
      <c r="P240" s="1" t="str">
        <f t="shared" si="101"/>
        <v>NO</v>
      </c>
      <c r="Q240" s="1" t="str">
        <f t="shared" si="102"/>
        <v>NO</v>
      </c>
      <c r="R240" s="1" t="str">
        <f t="shared" si="103"/>
        <v>NO</v>
      </c>
      <c r="S240">
        <v>29.2</v>
      </c>
      <c r="T240">
        <v>29.55</v>
      </c>
      <c r="U240">
        <v>29.05</v>
      </c>
      <c r="V240">
        <v>29.35</v>
      </c>
      <c r="W240">
        <v>0</v>
      </c>
      <c r="X240">
        <v>0</v>
      </c>
      <c r="Y240" s="1">
        <f t="shared" si="104"/>
        <v>0.51369863013699368</v>
      </c>
      <c r="Z240" s="1">
        <f t="shared" si="105"/>
        <v>0.51369863013699368</v>
      </c>
      <c r="AA240" s="1">
        <f t="shared" si="106"/>
        <v>0.68143100511073007</v>
      </c>
      <c r="AB240" s="1">
        <f t="shared" si="107"/>
        <v>0.51369863013698147</v>
      </c>
      <c r="AC240" s="1" t="str">
        <f t="shared" si="108"/>
        <v>NO</v>
      </c>
      <c r="AD240" s="1" t="str">
        <f t="shared" si="109"/>
        <v>NO</v>
      </c>
      <c r="AE240" s="1" t="str">
        <f t="shared" si="110"/>
        <v>NO</v>
      </c>
      <c r="AF240" s="1" t="str">
        <f t="shared" si="111"/>
        <v>NO</v>
      </c>
      <c r="AG240" s="1" t="str">
        <f t="shared" si="112"/>
        <v>NO</v>
      </c>
      <c r="AH240" s="1" t="str">
        <f t="shared" si="113"/>
        <v>NO</v>
      </c>
      <c r="AI240">
        <v>29.1</v>
      </c>
      <c r="AJ240">
        <v>29.5</v>
      </c>
      <c r="AK240">
        <v>28.8</v>
      </c>
      <c r="AL240">
        <v>29.35</v>
      </c>
      <c r="AM240">
        <v>0.25</v>
      </c>
      <c r="AN240">
        <v>0.85910652920962194</v>
      </c>
      <c r="AO240" s="1">
        <f t="shared" si="114"/>
        <v>0.85910652920962194</v>
      </c>
      <c r="AP240" s="1">
        <f t="shared" si="115"/>
        <v>0.85910652920962194</v>
      </c>
      <c r="AQ240" s="1">
        <f t="shared" si="116"/>
        <v>0.51107325383304447</v>
      </c>
      <c r="AR240" s="1">
        <f t="shared" si="117"/>
        <v>1.0309278350515487</v>
      </c>
      <c r="AS240" t="str">
        <f t="shared" si="118"/>
        <v>NO</v>
      </c>
      <c r="AT240" t="str">
        <f t="shared" si="119"/>
        <v>NO</v>
      </c>
      <c r="AU240" t="str">
        <f t="shared" si="120"/>
        <v>NO</v>
      </c>
      <c r="AV240" t="str">
        <f t="shared" si="121"/>
        <v>NO</v>
      </c>
      <c r="AW240" t="str">
        <f t="shared" si="122"/>
        <v>NO</v>
      </c>
      <c r="AX240" t="str">
        <f t="shared" si="123"/>
        <v>NO</v>
      </c>
    </row>
    <row r="241" spans="1:50" x14ac:dyDescent="0.25">
      <c r="A241" t="s">
        <v>289</v>
      </c>
      <c r="B241">
        <v>741</v>
      </c>
      <c r="C241">
        <v>751.5</v>
      </c>
      <c r="D241">
        <v>737</v>
      </c>
      <c r="E241">
        <v>740.5</v>
      </c>
      <c r="F241">
        <v>-6.2000000000000446</v>
      </c>
      <c r="G241">
        <v>-0.83032007499665805</v>
      </c>
      <c r="H241" s="1">
        <f t="shared" si="93"/>
        <v>-6.7476383265856948E-2</v>
      </c>
      <c r="I241" s="1">
        <f t="shared" si="94"/>
        <v>6.7476383265856948E-2</v>
      </c>
      <c r="J241" s="1">
        <f t="shared" si="95"/>
        <v>1.417004048582996</v>
      </c>
      <c r="K241" s="1">
        <f t="shared" si="96"/>
        <v>0.47265361242403781</v>
      </c>
      <c r="L241" s="1" t="str">
        <f t="shared" si="97"/>
        <v>NO</v>
      </c>
      <c r="M241" t="str">
        <f t="shared" si="98"/>
        <v>NO</v>
      </c>
      <c r="N241" t="str">
        <f t="shared" si="99"/>
        <v>NO</v>
      </c>
      <c r="O241" s="1" t="str">
        <f t="shared" si="100"/>
        <v>NO</v>
      </c>
      <c r="P241" s="1" t="str">
        <f t="shared" si="101"/>
        <v>NO</v>
      </c>
      <c r="Q241" s="1" t="str">
        <f t="shared" si="102"/>
        <v>NO</v>
      </c>
      <c r="R241" s="1" t="str">
        <f t="shared" si="103"/>
        <v>NO</v>
      </c>
      <c r="S241">
        <v>760</v>
      </c>
      <c r="T241">
        <v>765.8</v>
      </c>
      <c r="U241">
        <v>742.5</v>
      </c>
      <c r="V241">
        <v>746.7</v>
      </c>
      <c r="W241">
        <v>-13.649999999999981</v>
      </c>
      <c r="X241">
        <v>-1.795225882817121</v>
      </c>
      <c r="Y241" s="1">
        <f t="shared" si="104"/>
        <v>-1.749999999999994</v>
      </c>
      <c r="Z241" s="1">
        <f t="shared" si="105"/>
        <v>1.749999999999994</v>
      </c>
      <c r="AA241" s="1">
        <f t="shared" si="106"/>
        <v>0.76315789473683604</v>
      </c>
      <c r="AB241" s="1">
        <f t="shared" si="107"/>
        <v>0.56247488951386704</v>
      </c>
      <c r="AC241" s="1" t="str">
        <f t="shared" si="108"/>
        <v>NO</v>
      </c>
      <c r="AD241" s="1" t="str">
        <f t="shared" si="109"/>
        <v>NO</v>
      </c>
      <c r="AE241" s="1" t="str">
        <f t="shared" si="110"/>
        <v>NO</v>
      </c>
      <c r="AF241" s="1" t="str">
        <f t="shared" si="111"/>
        <v>NO</v>
      </c>
      <c r="AG241" s="1" t="str">
        <f t="shared" si="112"/>
        <v>NO</v>
      </c>
      <c r="AH241" s="1" t="str">
        <f t="shared" si="113"/>
        <v>NO</v>
      </c>
      <c r="AI241">
        <v>762.8</v>
      </c>
      <c r="AJ241">
        <v>767.8</v>
      </c>
      <c r="AK241">
        <v>753.15</v>
      </c>
      <c r="AL241">
        <v>760.35</v>
      </c>
      <c r="AM241">
        <v>1.350000000000023</v>
      </c>
      <c r="AN241">
        <v>0.17786561264822431</v>
      </c>
      <c r="AO241" s="1">
        <f t="shared" si="114"/>
        <v>-0.32118510749868012</v>
      </c>
      <c r="AP241" s="1">
        <f t="shared" si="115"/>
        <v>0.32118510749868012</v>
      </c>
      <c r="AQ241" s="1">
        <f t="shared" si="116"/>
        <v>0.65547981122181442</v>
      </c>
      <c r="AR241" s="1">
        <f t="shared" si="117"/>
        <v>0.9469323337936536</v>
      </c>
      <c r="AS241" t="str">
        <f t="shared" si="118"/>
        <v>NO</v>
      </c>
      <c r="AT241" t="str">
        <f t="shared" si="119"/>
        <v>NO</v>
      </c>
      <c r="AU241" t="str">
        <f t="shared" si="120"/>
        <v>NO</v>
      </c>
      <c r="AV241" t="str">
        <f t="shared" si="121"/>
        <v>NO</v>
      </c>
      <c r="AW241" t="str">
        <f t="shared" si="122"/>
        <v>NO</v>
      </c>
      <c r="AX241" t="str">
        <f t="shared" si="123"/>
        <v>NO</v>
      </c>
    </row>
    <row r="242" spans="1:50" x14ac:dyDescent="0.25">
      <c r="A242" t="s">
        <v>290</v>
      </c>
      <c r="B242">
        <v>308</v>
      </c>
      <c r="C242">
        <v>310.95</v>
      </c>
      <c r="D242">
        <v>304.8</v>
      </c>
      <c r="E242">
        <v>308.8</v>
      </c>
      <c r="F242">
        <v>0.94999999999998863</v>
      </c>
      <c r="G242">
        <v>0.30859184667857348</v>
      </c>
      <c r="H242" s="1">
        <f t="shared" si="93"/>
        <v>0.25974025974026343</v>
      </c>
      <c r="I242" s="1">
        <f t="shared" si="94"/>
        <v>0.25974025974026343</v>
      </c>
      <c r="J242" s="1">
        <f t="shared" si="95"/>
        <v>0.69624352331605477</v>
      </c>
      <c r="K242" s="1">
        <f t="shared" si="96"/>
        <v>1.0389610389610353</v>
      </c>
      <c r="L242" s="1" t="str">
        <f t="shared" si="97"/>
        <v>NO</v>
      </c>
      <c r="M242" t="str">
        <f t="shared" si="98"/>
        <v>NO</v>
      </c>
      <c r="N242" t="str">
        <f t="shared" si="99"/>
        <v>NO</v>
      </c>
      <c r="O242" s="1" t="str">
        <f t="shared" si="100"/>
        <v>NO</v>
      </c>
      <c r="P242" s="1" t="str">
        <f t="shared" si="101"/>
        <v>NO</v>
      </c>
      <c r="Q242" s="1" t="str">
        <f t="shared" si="102"/>
        <v>NO</v>
      </c>
      <c r="R242" s="1" t="str">
        <f t="shared" si="103"/>
        <v>NO</v>
      </c>
      <c r="S242">
        <v>310.10000000000002</v>
      </c>
      <c r="T242">
        <v>312</v>
      </c>
      <c r="U242">
        <v>307.10000000000002</v>
      </c>
      <c r="V242">
        <v>307.85000000000002</v>
      </c>
      <c r="W242">
        <v>1.100000000000023</v>
      </c>
      <c r="X242">
        <v>0.35859820700897238</v>
      </c>
      <c r="Y242" s="1">
        <f t="shared" si="104"/>
        <v>-0.72557239600128987</v>
      </c>
      <c r="Z242" s="1">
        <f t="shared" si="105"/>
        <v>0.72557239600128987</v>
      </c>
      <c r="AA242" s="1">
        <f t="shared" si="106"/>
        <v>0.61270557884552634</v>
      </c>
      <c r="AB242" s="1">
        <f t="shared" si="107"/>
        <v>0.24362514211466621</v>
      </c>
      <c r="AC242" s="1" t="str">
        <f t="shared" si="108"/>
        <v>NO</v>
      </c>
      <c r="AD242" s="1" t="str">
        <f t="shared" si="109"/>
        <v>NO</v>
      </c>
      <c r="AE242" s="1" t="str">
        <f t="shared" si="110"/>
        <v>NO</v>
      </c>
      <c r="AF242" s="1" t="str">
        <f t="shared" si="111"/>
        <v>NO</v>
      </c>
      <c r="AG242" s="1" t="str">
        <f t="shared" si="112"/>
        <v>NO</v>
      </c>
      <c r="AH242" s="1" t="str">
        <f t="shared" si="113"/>
        <v>NO</v>
      </c>
      <c r="AI242">
        <v>307</v>
      </c>
      <c r="AJ242">
        <v>310.95</v>
      </c>
      <c r="AK242">
        <v>303.55</v>
      </c>
      <c r="AL242">
        <v>306.75</v>
      </c>
      <c r="AM242">
        <v>1.649999999999977</v>
      </c>
      <c r="AN242">
        <v>0.54080629301867489</v>
      </c>
      <c r="AO242" s="1">
        <f t="shared" si="114"/>
        <v>-8.1433224755700334E-2</v>
      </c>
      <c r="AP242" s="1">
        <f t="shared" si="115"/>
        <v>8.1433224755700334E-2</v>
      </c>
      <c r="AQ242" s="1">
        <f t="shared" si="116"/>
        <v>1.2866449511400615</v>
      </c>
      <c r="AR242" s="1">
        <f t="shared" si="117"/>
        <v>1.0431947840260762</v>
      </c>
      <c r="AS242" t="str">
        <f t="shared" si="118"/>
        <v>NO</v>
      </c>
      <c r="AT242" t="str">
        <f t="shared" si="119"/>
        <v>NO</v>
      </c>
      <c r="AU242" t="str">
        <f t="shared" si="120"/>
        <v>NO</v>
      </c>
      <c r="AV242" t="str">
        <f t="shared" si="121"/>
        <v>NO</v>
      </c>
      <c r="AW242" t="str">
        <f t="shared" si="122"/>
        <v>NO</v>
      </c>
      <c r="AX242" t="str">
        <f t="shared" si="123"/>
        <v>NO</v>
      </c>
    </row>
    <row r="243" spans="1:50" x14ac:dyDescent="0.25">
      <c r="A243" t="s">
        <v>291</v>
      </c>
      <c r="B243">
        <v>1452</v>
      </c>
      <c r="C243">
        <v>1469.5</v>
      </c>
      <c r="D243">
        <v>1443.25</v>
      </c>
      <c r="E243">
        <v>1451.15</v>
      </c>
      <c r="F243">
        <v>-10.89999999999986</v>
      </c>
      <c r="G243">
        <v>-0.74552853869565783</v>
      </c>
      <c r="H243" s="1">
        <f t="shared" si="93"/>
        <v>-5.8539944903575003E-2</v>
      </c>
      <c r="I243" s="1">
        <f t="shared" si="94"/>
        <v>5.8539944903575003E-2</v>
      </c>
      <c r="J243" s="1">
        <f t="shared" si="95"/>
        <v>1.2052341597796143</v>
      </c>
      <c r="K243" s="1">
        <f t="shared" si="96"/>
        <v>0.54439582400166009</v>
      </c>
      <c r="L243" s="1" t="str">
        <f t="shared" si="97"/>
        <v>NO</v>
      </c>
      <c r="M243" t="str">
        <f t="shared" si="98"/>
        <v>NO</v>
      </c>
      <c r="N243" t="str">
        <f t="shared" si="99"/>
        <v>NO</v>
      </c>
      <c r="O243" s="1" t="str">
        <f t="shared" si="100"/>
        <v>NO</v>
      </c>
      <c r="P243" s="1" t="str">
        <f t="shared" si="101"/>
        <v>NO</v>
      </c>
      <c r="Q243" s="1" t="str">
        <f t="shared" si="102"/>
        <v>NO</v>
      </c>
      <c r="R243" s="1" t="str">
        <f t="shared" si="103"/>
        <v>NO</v>
      </c>
      <c r="S243">
        <v>1459</v>
      </c>
      <c r="T243">
        <v>1483.7</v>
      </c>
      <c r="U243">
        <v>1445.15</v>
      </c>
      <c r="V243">
        <v>1462.05</v>
      </c>
      <c r="W243">
        <v>14.700000000000051</v>
      </c>
      <c r="X243">
        <v>1.015649290081877</v>
      </c>
      <c r="Y243" s="1">
        <f t="shared" si="104"/>
        <v>0.20904729266620659</v>
      </c>
      <c r="Z243" s="1">
        <f t="shared" si="105"/>
        <v>0.20904729266620659</v>
      </c>
      <c r="AA243" s="1">
        <f t="shared" si="106"/>
        <v>1.4807975103450697</v>
      </c>
      <c r="AB243" s="1">
        <f t="shared" si="107"/>
        <v>0.9492803289924544</v>
      </c>
      <c r="AC243" s="1" t="str">
        <f t="shared" si="108"/>
        <v>NO</v>
      </c>
      <c r="AD243" s="1" t="str">
        <f t="shared" si="109"/>
        <v>NO</v>
      </c>
      <c r="AE243" s="1" t="str">
        <f t="shared" si="110"/>
        <v>NO</v>
      </c>
      <c r="AF243" s="1" t="str">
        <f t="shared" si="111"/>
        <v>NO</v>
      </c>
      <c r="AG243" s="1" t="str">
        <f t="shared" si="112"/>
        <v>NO</v>
      </c>
      <c r="AH243" s="1" t="str">
        <f t="shared" si="113"/>
        <v>NO</v>
      </c>
      <c r="AI243">
        <v>1448</v>
      </c>
      <c r="AJ243">
        <v>1465.05</v>
      </c>
      <c r="AK243">
        <v>1421.1</v>
      </c>
      <c r="AL243">
        <v>1447.35</v>
      </c>
      <c r="AM243">
        <v>7.9499999999998181</v>
      </c>
      <c r="AN243">
        <v>0.55231346394329695</v>
      </c>
      <c r="AO243" s="1">
        <f t="shared" si="114"/>
        <v>-4.4889502762437215E-2</v>
      </c>
      <c r="AP243" s="1">
        <f t="shared" si="115"/>
        <v>4.4889502762437215E-2</v>
      </c>
      <c r="AQ243" s="1">
        <f t="shared" si="116"/>
        <v>1.1774861878453007</v>
      </c>
      <c r="AR243" s="1">
        <f t="shared" si="117"/>
        <v>1.8136594465747748</v>
      </c>
      <c r="AS243" t="str">
        <f t="shared" si="118"/>
        <v>NO</v>
      </c>
      <c r="AT243" t="str">
        <f t="shared" si="119"/>
        <v>NO</v>
      </c>
      <c r="AU243" t="str">
        <f t="shared" si="120"/>
        <v>NO</v>
      </c>
      <c r="AV243" t="str">
        <f t="shared" si="121"/>
        <v>NO</v>
      </c>
      <c r="AW243" t="str">
        <f t="shared" si="122"/>
        <v>NO</v>
      </c>
      <c r="AX243" t="str">
        <f t="shared" si="123"/>
        <v>NO</v>
      </c>
    </row>
    <row r="244" spans="1:50" x14ac:dyDescent="0.25">
      <c r="A244" t="s">
        <v>292</v>
      </c>
      <c r="B244">
        <v>872.05</v>
      </c>
      <c r="C244">
        <v>910</v>
      </c>
      <c r="D244">
        <v>872.05</v>
      </c>
      <c r="E244">
        <v>907.8</v>
      </c>
      <c r="F244">
        <v>21.149999999999981</v>
      </c>
      <c r="G244">
        <v>2.3853831838944322</v>
      </c>
      <c r="H244" s="1">
        <f t="shared" si="93"/>
        <v>4.0995355770884698</v>
      </c>
      <c r="I244" s="1">
        <f t="shared" si="94"/>
        <v>4.0995355770884698</v>
      </c>
      <c r="J244" s="1">
        <f t="shared" si="95"/>
        <v>0.24234412866270608</v>
      </c>
      <c r="K244" s="1">
        <f t="shared" si="96"/>
        <v>0</v>
      </c>
      <c r="L244" s="1" t="str">
        <f t="shared" si="97"/>
        <v>NO</v>
      </c>
      <c r="M244" t="str">
        <f t="shared" si="98"/>
        <v>NO</v>
      </c>
      <c r="N244" t="str">
        <f t="shared" si="99"/>
        <v>NO</v>
      </c>
      <c r="O244" s="1" t="str">
        <f t="shared" si="100"/>
        <v>NO</v>
      </c>
      <c r="P244" s="1" t="str">
        <f t="shared" si="101"/>
        <v>NO</v>
      </c>
      <c r="Q244" s="1" t="str">
        <f t="shared" si="102"/>
        <v>NO</v>
      </c>
      <c r="R244" s="1" t="str">
        <f t="shared" si="103"/>
        <v>NO</v>
      </c>
      <c r="S244">
        <v>855.05</v>
      </c>
      <c r="T244">
        <v>899.55</v>
      </c>
      <c r="U244">
        <v>850.1</v>
      </c>
      <c r="V244">
        <v>886.65</v>
      </c>
      <c r="W244">
        <v>23.649999999999981</v>
      </c>
      <c r="X244">
        <v>2.7404403244495921</v>
      </c>
      <c r="Y244" s="1">
        <f t="shared" si="104"/>
        <v>3.6956903105081604</v>
      </c>
      <c r="Z244" s="1">
        <f t="shared" si="105"/>
        <v>3.6956903105081604</v>
      </c>
      <c r="AA244" s="1">
        <f t="shared" si="106"/>
        <v>1.4549145660632694</v>
      </c>
      <c r="AB244" s="1">
        <f t="shared" si="107"/>
        <v>0.57891351382959266</v>
      </c>
      <c r="AC244" s="1" t="str">
        <f t="shared" si="108"/>
        <v>NO</v>
      </c>
      <c r="AD244" s="1" t="str">
        <f t="shared" si="109"/>
        <v>NO</v>
      </c>
      <c r="AE244" s="1" t="str">
        <f t="shared" si="110"/>
        <v>NO</v>
      </c>
      <c r="AF244" s="1" t="str">
        <f t="shared" si="111"/>
        <v>NO</v>
      </c>
      <c r="AG244" s="1" t="str">
        <f t="shared" si="112"/>
        <v>NO</v>
      </c>
      <c r="AH244" s="1" t="str">
        <f t="shared" si="113"/>
        <v>NO</v>
      </c>
      <c r="AI244">
        <v>857.6</v>
      </c>
      <c r="AJ244">
        <v>864.8</v>
      </c>
      <c r="AK244">
        <v>851.2</v>
      </c>
      <c r="AL244">
        <v>863</v>
      </c>
      <c r="AM244">
        <v>-0.35000000000002268</v>
      </c>
      <c r="AN244">
        <v>-4.053975791973391E-2</v>
      </c>
      <c r="AO244" s="1">
        <f t="shared" si="114"/>
        <v>0.62966417910447492</v>
      </c>
      <c r="AP244" s="1">
        <f t="shared" si="115"/>
        <v>0.62966417910447492</v>
      </c>
      <c r="AQ244" s="1">
        <f t="shared" si="116"/>
        <v>0.20857473928157064</v>
      </c>
      <c r="AR244" s="1">
        <f t="shared" si="117"/>
        <v>0.74626865671641518</v>
      </c>
      <c r="AS244" t="str">
        <f t="shared" si="118"/>
        <v>NO</v>
      </c>
      <c r="AT244" t="str">
        <f t="shared" si="119"/>
        <v>NO</v>
      </c>
      <c r="AU244" t="str">
        <f t="shared" si="120"/>
        <v>NO</v>
      </c>
      <c r="AV244" t="str">
        <f t="shared" si="121"/>
        <v>NO</v>
      </c>
      <c r="AW244" t="str">
        <f t="shared" si="122"/>
        <v>NO</v>
      </c>
      <c r="AX244" t="str">
        <f t="shared" si="123"/>
        <v>NO</v>
      </c>
    </row>
    <row r="245" spans="1:50" x14ac:dyDescent="0.25">
      <c r="A245" t="s">
        <v>293</v>
      </c>
      <c r="B245">
        <v>114.75</v>
      </c>
      <c r="C245">
        <v>115.45</v>
      </c>
      <c r="D245">
        <v>111.5</v>
      </c>
      <c r="E245">
        <v>112.95</v>
      </c>
      <c r="F245">
        <v>-2.5</v>
      </c>
      <c r="G245">
        <v>-2.1654395842356</v>
      </c>
      <c r="H245" s="1">
        <f t="shared" si="93"/>
        <v>-1.5686274509803897</v>
      </c>
      <c r="I245" s="1">
        <f t="shared" si="94"/>
        <v>1.5686274509803897</v>
      </c>
      <c r="J245" s="1">
        <f t="shared" si="95"/>
        <v>0.61002178649237726</v>
      </c>
      <c r="K245" s="1">
        <f t="shared" si="96"/>
        <v>1.2837538733953102</v>
      </c>
      <c r="L245" s="1" t="str">
        <f t="shared" si="97"/>
        <v>NO</v>
      </c>
      <c r="M245" t="str">
        <f t="shared" si="98"/>
        <v>NO</v>
      </c>
      <c r="N245" t="str">
        <f t="shared" si="99"/>
        <v>NO</v>
      </c>
      <c r="O245" s="1" t="str">
        <f t="shared" si="100"/>
        <v>NO</v>
      </c>
      <c r="P245" s="1" t="str">
        <f t="shared" si="101"/>
        <v>NO</v>
      </c>
      <c r="Q245" s="1" t="str">
        <f t="shared" si="102"/>
        <v>NO</v>
      </c>
      <c r="R245" s="1" t="str">
        <f t="shared" si="103"/>
        <v>NO</v>
      </c>
      <c r="S245">
        <v>115.8</v>
      </c>
      <c r="T245">
        <v>117.7</v>
      </c>
      <c r="U245">
        <v>114.3</v>
      </c>
      <c r="V245">
        <v>115.45</v>
      </c>
      <c r="W245">
        <v>0.29999999999999721</v>
      </c>
      <c r="X245">
        <v>0.26052974381241611</v>
      </c>
      <c r="Y245" s="1">
        <f t="shared" si="104"/>
        <v>-0.30224525043177403</v>
      </c>
      <c r="Z245" s="1">
        <f t="shared" si="105"/>
        <v>0.30224525043177403</v>
      </c>
      <c r="AA245" s="1">
        <f t="shared" si="106"/>
        <v>1.6407599309153764</v>
      </c>
      <c r="AB245" s="1">
        <f t="shared" si="107"/>
        <v>0.99610220874838085</v>
      </c>
      <c r="AC245" s="1" t="str">
        <f t="shared" si="108"/>
        <v>NO</v>
      </c>
      <c r="AD245" s="1" t="str">
        <f t="shared" si="109"/>
        <v>NO</v>
      </c>
      <c r="AE245" s="1" t="str">
        <f t="shared" si="110"/>
        <v>NO</v>
      </c>
      <c r="AF245" s="1" t="str">
        <f t="shared" si="111"/>
        <v>NO</v>
      </c>
      <c r="AG245" s="1" t="str">
        <f t="shared" si="112"/>
        <v>NO</v>
      </c>
      <c r="AH245" s="1" t="str">
        <f t="shared" si="113"/>
        <v>NO</v>
      </c>
      <c r="AI245">
        <v>109</v>
      </c>
      <c r="AJ245">
        <v>116.45</v>
      </c>
      <c r="AK245">
        <v>109</v>
      </c>
      <c r="AL245">
        <v>115.15</v>
      </c>
      <c r="AM245">
        <v>7.2000000000000028</v>
      </c>
      <c r="AN245">
        <v>6.6697545159796228</v>
      </c>
      <c r="AO245" s="1">
        <f t="shared" si="114"/>
        <v>5.6422018348623908</v>
      </c>
      <c r="AP245" s="1">
        <f t="shared" si="115"/>
        <v>5.6422018348623908</v>
      </c>
      <c r="AQ245" s="1">
        <f t="shared" si="116"/>
        <v>1.1289622231871446</v>
      </c>
      <c r="AR245" s="1">
        <f t="shared" si="117"/>
        <v>0</v>
      </c>
      <c r="AS245" t="str">
        <f t="shared" si="118"/>
        <v>NO</v>
      </c>
      <c r="AT245" t="str">
        <f t="shared" si="119"/>
        <v>NO</v>
      </c>
      <c r="AU245" t="str">
        <f t="shared" si="120"/>
        <v>NO</v>
      </c>
      <c r="AV245" t="str">
        <f t="shared" si="121"/>
        <v>YES</v>
      </c>
      <c r="AW245" t="str">
        <f t="shared" si="122"/>
        <v>NO</v>
      </c>
      <c r="AX245" t="str">
        <f t="shared" si="123"/>
        <v>NO</v>
      </c>
    </row>
    <row r="246" spans="1:50" x14ac:dyDescent="0.25">
      <c r="A246" t="s">
        <v>294</v>
      </c>
      <c r="B246">
        <v>69.599999999999994</v>
      </c>
      <c r="C246">
        <v>70.3</v>
      </c>
      <c r="D246">
        <v>68.099999999999994</v>
      </c>
      <c r="E246">
        <v>68.5</v>
      </c>
      <c r="F246">
        <v>-0.40000000000000568</v>
      </c>
      <c r="G246">
        <v>-0.58055152394775855</v>
      </c>
      <c r="H246" s="1">
        <f t="shared" si="93"/>
        <v>-1.5804597701149343</v>
      </c>
      <c r="I246" s="1">
        <f t="shared" si="94"/>
        <v>1.5804597701149343</v>
      </c>
      <c r="J246" s="1">
        <f t="shared" si="95"/>
        <v>1.0057471264367857</v>
      </c>
      <c r="K246" s="1">
        <f t="shared" si="96"/>
        <v>0.58394160583942434</v>
      </c>
      <c r="L246" s="1" t="str">
        <f t="shared" si="97"/>
        <v>NO</v>
      </c>
      <c r="M246" t="str">
        <f t="shared" si="98"/>
        <v>NO</v>
      </c>
      <c r="N246" t="str">
        <f t="shared" si="99"/>
        <v>NO</v>
      </c>
      <c r="O246" s="1" t="str">
        <f t="shared" si="100"/>
        <v>NO</v>
      </c>
      <c r="P246" s="1" t="str">
        <f t="shared" si="101"/>
        <v>NO</v>
      </c>
      <c r="Q246" s="1" t="str">
        <f t="shared" si="102"/>
        <v>NO</v>
      </c>
      <c r="R246" s="1" t="str">
        <f t="shared" si="103"/>
        <v>NO</v>
      </c>
      <c r="S246">
        <v>71.5</v>
      </c>
      <c r="T246">
        <v>71.5</v>
      </c>
      <c r="U246">
        <v>68.5</v>
      </c>
      <c r="V246">
        <v>68.900000000000006</v>
      </c>
      <c r="W246">
        <v>-0.79999999999999716</v>
      </c>
      <c r="X246">
        <v>-1.1477761836441851</v>
      </c>
      <c r="Y246" s="1">
        <f t="shared" si="104"/>
        <v>-3.6363636363636287</v>
      </c>
      <c r="Z246" s="1">
        <f t="shared" si="105"/>
        <v>3.6363636363636287</v>
      </c>
      <c r="AA246" s="1">
        <f t="shared" si="106"/>
        <v>0</v>
      </c>
      <c r="AB246" s="1">
        <f t="shared" si="107"/>
        <v>0.58055152394775855</v>
      </c>
      <c r="AC246" s="1" t="str">
        <f t="shared" si="108"/>
        <v>NO</v>
      </c>
      <c r="AD246" s="1" t="str">
        <f t="shared" si="109"/>
        <v>NO</v>
      </c>
      <c r="AE246" s="1" t="str">
        <f t="shared" si="110"/>
        <v>NO</v>
      </c>
      <c r="AF246" s="1" t="str">
        <f t="shared" si="111"/>
        <v>NO</v>
      </c>
      <c r="AG246" s="1" t="str">
        <f t="shared" si="112"/>
        <v>NO</v>
      </c>
      <c r="AH246" s="1" t="str">
        <f t="shared" si="113"/>
        <v>NO</v>
      </c>
      <c r="AI246">
        <v>70.45</v>
      </c>
      <c r="AJ246">
        <v>71</v>
      </c>
      <c r="AK246">
        <v>68.05</v>
      </c>
      <c r="AL246">
        <v>69.7</v>
      </c>
      <c r="AM246">
        <v>0.85000000000000853</v>
      </c>
      <c r="AN246">
        <v>1.23456790123458</v>
      </c>
      <c r="AO246" s="1">
        <f t="shared" si="114"/>
        <v>-1.0645848119233499</v>
      </c>
      <c r="AP246" s="1">
        <f t="shared" si="115"/>
        <v>1.0645848119233499</v>
      </c>
      <c r="AQ246" s="1">
        <f t="shared" si="116"/>
        <v>0.78069552874378578</v>
      </c>
      <c r="AR246" s="1">
        <f t="shared" si="117"/>
        <v>2.3672883787661485</v>
      </c>
      <c r="AS246" t="str">
        <f t="shared" si="118"/>
        <v>NO</v>
      </c>
      <c r="AT246" t="str">
        <f t="shared" si="119"/>
        <v>NO</v>
      </c>
      <c r="AU246" t="str">
        <f t="shared" si="120"/>
        <v>NO</v>
      </c>
      <c r="AV246" t="str">
        <f t="shared" si="121"/>
        <v>NO</v>
      </c>
      <c r="AW246" t="str">
        <f t="shared" si="122"/>
        <v>NO</v>
      </c>
      <c r="AX246" t="str">
        <f t="shared" si="123"/>
        <v>NO</v>
      </c>
    </row>
    <row r="247" spans="1:50" x14ac:dyDescent="0.25">
      <c r="A247" t="s">
        <v>295</v>
      </c>
      <c r="B247">
        <v>371.3</v>
      </c>
      <c r="C247">
        <v>376.5</v>
      </c>
      <c r="D247">
        <v>363.45</v>
      </c>
      <c r="E247">
        <v>373.85</v>
      </c>
      <c r="F247">
        <v>4.7000000000000446</v>
      </c>
      <c r="G247">
        <v>1.2731951781118911</v>
      </c>
      <c r="H247" s="1">
        <f t="shared" si="93"/>
        <v>0.68677619175868876</v>
      </c>
      <c r="I247" s="1">
        <f t="shared" si="94"/>
        <v>0.68677619175868876</v>
      </c>
      <c r="J247" s="1">
        <f t="shared" si="95"/>
        <v>0.70884044402834745</v>
      </c>
      <c r="K247" s="1">
        <f t="shared" si="96"/>
        <v>2.1141933746296857</v>
      </c>
      <c r="L247" s="1" t="str">
        <f t="shared" si="97"/>
        <v>NO</v>
      </c>
      <c r="M247" t="str">
        <f t="shared" si="98"/>
        <v>NO</v>
      </c>
      <c r="N247" t="str">
        <f t="shared" si="99"/>
        <v>NO</v>
      </c>
      <c r="O247" s="1" t="str">
        <f t="shared" si="100"/>
        <v>NO</v>
      </c>
      <c r="P247" s="1" t="str">
        <f t="shared" si="101"/>
        <v>NO</v>
      </c>
      <c r="Q247" s="1" t="str">
        <f t="shared" si="102"/>
        <v>NO</v>
      </c>
      <c r="R247" s="1" t="str">
        <f t="shared" si="103"/>
        <v>NO</v>
      </c>
      <c r="S247">
        <v>377</v>
      </c>
      <c r="T247">
        <v>382.7</v>
      </c>
      <c r="U247">
        <v>368.1</v>
      </c>
      <c r="V247">
        <v>369.15</v>
      </c>
      <c r="W247">
        <v>-10.700000000000051</v>
      </c>
      <c r="X247">
        <v>-2.816901408450716</v>
      </c>
      <c r="Y247" s="1">
        <f t="shared" si="104"/>
        <v>-2.0822281167108816</v>
      </c>
      <c r="Z247" s="1">
        <f t="shared" si="105"/>
        <v>2.0822281167108816</v>
      </c>
      <c r="AA247" s="1">
        <f t="shared" si="106"/>
        <v>1.5119363395225434</v>
      </c>
      <c r="AB247" s="1">
        <f t="shared" si="107"/>
        <v>0.28443722064200311</v>
      </c>
      <c r="AC247" s="1" t="str">
        <f t="shared" si="108"/>
        <v>YES</v>
      </c>
      <c r="AD247" s="1" t="str">
        <f t="shared" si="109"/>
        <v>NO</v>
      </c>
      <c r="AE247" s="1" t="str">
        <f t="shared" si="110"/>
        <v>NO</v>
      </c>
      <c r="AF247" s="1" t="str">
        <f t="shared" si="111"/>
        <v>NO</v>
      </c>
      <c r="AG247" s="1" t="str">
        <f t="shared" si="112"/>
        <v>NO</v>
      </c>
      <c r="AH247" s="1" t="str">
        <f t="shared" si="113"/>
        <v>NO</v>
      </c>
      <c r="AI247">
        <v>377</v>
      </c>
      <c r="AJ247">
        <v>384.75</v>
      </c>
      <c r="AK247">
        <v>376.25</v>
      </c>
      <c r="AL247">
        <v>379.85</v>
      </c>
      <c r="AM247">
        <v>4.6000000000000227</v>
      </c>
      <c r="AN247">
        <v>1.2258494337108661</v>
      </c>
      <c r="AO247" s="1">
        <f t="shared" si="114"/>
        <v>0.75596816976127923</v>
      </c>
      <c r="AP247" s="1">
        <f t="shared" si="115"/>
        <v>0.75596816976127923</v>
      </c>
      <c r="AQ247" s="1">
        <f t="shared" si="116"/>
        <v>1.289982887982092</v>
      </c>
      <c r="AR247" s="1">
        <f t="shared" si="117"/>
        <v>0.19893899204244031</v>
      </c>
      <c r="AS247" t="str">
        <f t="shared" si="118"/>
        <v>NO</v>
      </c>
      <c r="AT247" t="str">
        <f t="shared" si="119"/>
        <v>NO</v>
      </c>
      <c r="AU247" t="str">
        <f t="shared" si="120"/>
        <v>NO</v>
      </c>
      <c r="AV247" t="str">
        <f t="shared" si="121"/>
        <v>NO</v>
      </c>
      <c r="AW247" t="str">
        <f t="shared" si="122"/>
        <v>NO</v>
      </c>
      <c r="AX247" t="str">
        <f t="shared" si="123"/>
        <v>NO</v>
      </c>
    </row>
    <row r="248" spans="1:50" x14ac:dyDescent="0.25">
      <c r="A248" t="s">
        <v>296</v>
      </c>
      <c r="B248">
        <v>297</v>
      </c>
      <c r="C248">
        <v>304</v>
      </c>
      <c r="D248">
        <v>295.25</v>
      </c>
      <c r="E248">
        <v>297.3</v>
      </c>
      <c r="F248">
        <v>-2.75</v>
      </c>
      <c r="G248">
        <v>-0.91651391434760865</v>
      </c>
      <c r="H248" s="1">
        <f t="shared" si="93"/>
        <v>0.10101010101010485</v>
      </c>
      <c r="I248" s="1">
        <f t="shared" si="94"/>
        <v>0.10101010101010485</v>
      </c>
      <c r="J248" s="1">
        <f t="shared" si="95"/>
        <v>2.2536158762193033</v>
      </c>
      <c r="K248" s="1">
        <f t="shared" si="96"/>
        <v>0.58922558922558921</v>
      </c>
      <c r="L248" s="1" t="str">
        <f t="shared" si="97"/>
        <v>NO</v>
      </c>
      <c r="M248" t="str">
        <f t="shared" si="98"/>
        <v>NO</v>
      </c>
      <c r="N248" t="str">
        <f t="shared" si="99"/>
        <v>YES</v>
      </c>
      <c r="O248" s="1" t="str">
        <f t="shared" si="100"/>
        <v>NO</v>
      </c>
      <c r="P248" s="1" t="str">
        <f t="shared" si="101"/>
        <v>NO</v>
      </c>
      <c r="Q248" s="1" t="str">
        <f t="shared" si="102"/>
        <v>NO</v>
      </c>
      <c r="R248" s="1" t="str">
        <f t="shared" si="103"/>
        <v>NO</v>
      </c>
      <c r="S248">
        <v>299.8</v>
      </c>
      <c r="T248">
        <v>302.39999999999998</v>
      </c>
      <c r="U248">
        <v>293</v>
      </c>
      <c r="V248">
        <v>300.05</v>
      </c>
      <c r="W248">
        <v>3.6000000000000232</v>
      </c>
      <c r="X248">
        <v>1.2143700455388839</v>
      </c>
      <c r="Y248" s="1">
        <f t="shared" si="104"/>
        <v>8.3388925950633755E-2</v>
      </c>
      <c r="Z248" s="1">
        <f t="shared" si="105"/>
        <v>8.3388925950633755E-2</v>
      </c>
      <c r="AA248" s="1">
        <f t="shared" si="106"/>
        <v>0.78320279953339977</v>
      </c>
      <c r="AB248" s="1">
        <f t="shared" si="107"/>
        <v>2.2681787858572422</v>
      </c>
      <c r="AC248" s="1" t="str">
        <f t="shared" si="108"/>
        <v>NO</v>
      </c>
      <c r="AD248" s="1" t="str">
        <f t="shared" si="109"/>
        <v>NO</v>
      </c>
      <c r="AE248" s="1" t="str">
        <f t="shared" si="110"/>
        <v>NO</v>
      </c>
      <c r="AF248" s="1" t="str">
        <f t="shared" si="111"/>
        <v>NO</v>
      </c>
      <c r="AG248" s="1" t="str">
        <f t="shared" si="112"/>
        <v>NO</v>
      </c>
      <c r="AH248" s="1" t="str">
        <f t="shared" si="113"/>
        <v>NO</v>
      </c>
      <c r="AI248">
        <v>296.89999999999998</v>
      </c>
      <c r="AJ248">
        <v>302.39999999999998</v>
      </c>
      <c r="AK248">
        <v>293</v>
      </c>
      <c r="AL248">
        <v>296.45</v>
      </c>
      <c r="AM248">
        <v>0.55000000000001137</v>
      </c>
      <c r="AN248">
        <v>0.18587360594795921</v>
      </c>
      <c r="AO248" s="1">
        <f t="shared" si="114"/>
        <v>-0.1515661839002993</v>
      </c>
      <c r="AP248" s="1">
        <f t="shared" si="115"/>
        <v>0.1515661839002993</v>
      </c>
      <c r="AQ248" s="1">
        <f t="shared" si="116"/>
        <v>1.8524755810037052</v>
      </c>
      <c r="AR248" s="1">
        <f t="shared" si="117"/>
        <v>1.1637712936414197</v>
      </c>
      <c r="AS248" t="str">
        <f t="shared" si="118"/>
        <v>NO</v>
      </c>
      <c r="AT248" t="str">
        <f t="shared" si="119"/>
        <v>NO</v>
      </c>
      <c r="AU248" t="str">
        <f t="shared" si="120"/>
        <v>NO</v>
      </c>
      <c r="AV248" t="str">
        <f t="shared" si="121"/>
        <v>NO</v>
      </c>
      <c r="AW248" t="str">
        <f t="shared" si="122"/>
        <v>NO</v>
      </c>
      <c r="AX248" t="str">
        <f t="shared" si="123"/>
        <v>NO</v>
      </c>
    </row>
    <row r="249" spans="1:50" x14ac:dyDescent="0.25">
      <c r="A249" t="s">
        <v>297</v>
      </c>
      <c r="B249">
        <v>186.95</v>
      </c>
      <c r="C249">
        <v>192.5</v>
      </c>
      <c r="D249">
        <v>185.35</v>
      </c>
      <c r="E249">
        <v>190.9</v>
      </c>
      <c r="F249">
        <v>5.3000000000000114</v>
      </c>
      <c r="G249">
        <v>2.8556034482758679</v>
      </c>
      <c r="H249" s="1">
        <f t="shared" si="93"/>
        <v>2.1128644022465992</v>
      </c>
      <c r="I249" s="1">
        <f t="shared" si="94"/>
        <v>2.1128644022465992</v>
      </c>
      <c r="J249" s="1">
        <f t="shared" si="95"/>
        <v>0.8381351492928204</v>
      </c>
      <c r="K249" s="1">
        <f t="shared" si="96"/>
        <v>0.85584380850494479</v>
      </c>
      <c r="L249" s="1" t="str">
        <f t="shared" si="97"/>
        <v>NO</v>
      </c>
      <c r="M249" t="str">
        <f t="shared" si="98"/>
        <v>NO</v>
      </c>
      <c r="N249" t="str">
        <f t="shared" si="99"/>
        <v>NO</v>
      </c>
      <c r="O249" s="1" t="str">
        <f t="shared" si="100"/>
        <v>NO</v>
      </c>
      <c r="P249" s="1" t="str">
        <f t="shared" si="101"/>
        <v>NO</v>
      </c>
      <c r="Q249" s="1" t="str">
        <f t="shared" si="102"/>
        <v>NO</v>
      </c>
      <c r="R249" s="1" t="str">
        <f t="shared" si="103"/>
        <v>NO</v>
      </c>
      <c r="S249">
        <v>182.25</v>
      </c>
      <c r="T249">
        <v>188</v>
      </c>
      <c r="U249">
        <v>182</v>
      </c>
      <c r="V249">
        <v>185.6</v>
      </c>
      <c r="W249">
        <v>2.9000000000000061</v>
      </c>
      <c r="X249">
        <v>1.587301587301591</v>
      </c>
      <c r="Y249" s="1">
        <f t="shared" si="104"/>
        <v>1.8381344307270204</v>
      </c>
      <c r="Z249" s="1">
        <f t="shared" si="105"/>
        <v>1.8381344307270204</v>
      </c>
      <c r="AA249" s="1">
        <f t="shared" si="106"/>
        <v>1.2931034482758652</v>
      </c>
      <c r="AB249" s="1">
        <f t="shared" si="107"/>
        <v>0.1371742112482853</v>
      </c>
      <c r="AC249" s="1" t="str">
        <f t="shared" si="108"/>
        <v>NO</v>
      </c>
      <c r="AD249" s="1" t="str">
        <f t="shared" si="109"/>
        <v>NO</v>
      </c>
      <c r="AE249" s="1" t="str">
        <f t="shared" si="110"/>
        <v>NO</v>
      </c>
      <c r="AF249" s="1" t="str">
        <f t="shared" si="111"/>
        <v>NO</v>
      </c>
      <c r="AG249" s="1" t="str">
        <f t="shared" si="112"/>
        <v>NO</v>
      </c>
      <c r="AH249" s="1" t="str">
        <f t="shared" si="113"/>
        <v>NO</v>
      </c>
      <c r="AI249">
        <v>186.8</v>
      </c>
      <c r="AJ249">
        <v>187.4</v>
      </c>
      <c r="AK249">
        <v>176.55</v>
      </c>
      <c r="AL249">
        <v>182.7</v>
      </c>
      <c r="AM249">
        <v>-1.9000000000000059</v>
      </c>
      <c r="AN249">
        <v>-1.0292524377031449</v>
      </c>
      <c r="AO249" s="1">
        <f t="shared" si="114"/>
        <v>-2.1948608137045089</v>
      </c>
      <c r="AP249" s="1">
        <f t="shared" si="115"/>
        <v>2.1948608137045089</v>
      </c>
      <c r="AQ249" s="1">
        <f t="shared" si="116"/>
        <v>0.32119914346894768</v>
      </c>
      <c r="AR249" s="1">
        <f t="shared" si="117"/>
        <v>3.3661740558292159</v>
      </c>
      <c r="AS249" t="str">
        <f t="shared" si="118"/>
        <v>NO</v>
      </c>
      <c r="AT249" t="str">
        <f t="shared" si="119"/>
        <v>NO</v>
      </c>
      <c r="AU249" t="str">
        <f t="shared" si="120"/>
        <v>NO</v>
      </c>
      <c r="AV249" t="str">
        <f t="shared" si="121"/>
        <v>NO</v>
      </c>
      <c r="AW249" t="str">
        <f t="shared" si="122"/>
        <v>NO</v>
      </c>
      <c r="AX249" t="str">
        <f t="shared" si="123"/>
        <v>NO</v>
      </c>
    </row>
    <row r="250" spans="1:50" x14ac:dyDescent="0.25">
      <c r="A250" t="s">
        <v>298</v>
      </c>
      <c r="B250">
        <v>1812.05</v>
      </c>
      <c r="C250">
        <v>1815</v>
      </c>
      <c r="D250">
        <v>1766</v>
      </c>
      <c r="E250">
        <v>1780.95</v>
      </c>
      <c r="F250">
        <v>-19.75</v>
      </c>
      <c r="G250">
        <v>-1.09679569056478</v>
      </c>
      <c r="H250" s="1">
        <f t="shared" si="93"/>
        <v>-1.7162881818934308</v>
      </c>
      <c r="I250" s="1">
        <f t="shared" si="94"/>
        <v>1.7162881818934308</v>
      </c>
      <c r="J250" s="1">
        <f t="shared" si="95"/>
        <v>0.16279903976159851</v>
      </c>
      <c r="K250" s="1">
        <f t="shared" si="96"/>
        <v>0.83943962491928714</v>
      </c>
      <c r="L250" s="1" t="str">
        <f t="shared" si="97"/>
        <v>NO</v>
      </c>
      <c r="M250" t="str">
        <f t="shared" si="98"/>
        <v>NO</v>
      </c>
      <c r="N250" t="str">
        <f t="shared" si="99"/>
        <v>NO</v>
      </c>
      <c r="O250" s="1" t="str">
        <f t="shared" si="100"/>
        <v>NO</v>
      </c>
      <c r="P250" s="1" t="str">
        <f t="shared" si="101"/>
        <v>NO</v>
      </c>
      <c r="Q250" s="1" t="str">
        <f t="shared" si="102"/>
        <v>NO</v>
      </c>
      <c r="R250" s="1" t="str">
        <f t="shared" si="103"/>
        <v>NO</v>
      </c>
      <c r="S250">
        <v>1826.25</v>
      </c>
      <c r="T250">
        <v>1835</v>
      </c>
      <c r="U250">
        <v>1791.1</v>
      </c>
      <c r="V250">
        <v>1800.7</v>
      </c>
      <c r="W250">
        <v>-16.799999999999951</v>
      </c>
      <c r="X250">
        <v>-0.9243466299862424</v>
      </c>
      <c r="Y250" s="1">
        <f t="shared" si="104"/>
        <v>-1.3990417522245013</v>
      </c>
      <c r="Z250" s="1">
        <f t="shared" si="105"/>
        <v>1.3990417522245013</v>
      </c>
      <c r="AA250" s="1">
        <f t="shared" si="106"/>
        <v>0.4791238877481177</v>
      </c>
      <c r="AB250" s="1">
        <f t="shared" si="107"/>
        <v>0.53312600655301468</v>
      </c>
      <c r="AC250" s="1" t="str">
        <f t="shared" si="108"/>
        <v>NO</v>
      </c>
      <c r="AD250" s="1" t="str">
        <f t="shared" si="109"/>
        <v>NO</v>
      </c>
      <c r="AE250" s="1" t="str">
        <f t="shared" si="110"/>
        <v>NO</v>
      </c>
      <c r="AF250" s="1" t="str">
        <f t="shared" si="111"/>
        <v>NO</v>
      </c>
      <c r="AG250" s="1" t="str">
        <f t="shared" si="112"/>
        <v>NO</v>
      </c>
      <c r="AH250" s="1" t="str">
        <f t="shared" si="113"/>
        <v>NO</v>
      </c>
      <c r="AI250">
        <v>1784.1</v>
      </c>
      <c r="AJ250">
        <v>1825</v>
      </c>
      <c r="AK250">
        <v>1782.15</v>
      </c>
      <c r="AL250">
        <v>1817.5</v>
      </c>
      <c r="AM250">
        <v>33.400000000000091</v>
      </c>
      <c r="AN250">
        <v>1.872092371503844</v>
      </c>
      <c r="AO250" s="1">
        <f t="shared" si="114"/>
        <v>1.8720923715038444</v>
      </c>
      <c r="AP250" s="1">
        <f t="shared" si="115"/>
        <v>1.8720923715038444</v>
      </c>
      <c r="AQ250" s="1">
        <f t="shared" si="116"/>
        <v>0.41265474552957354</v>
      </c>
      <c r="AR250" s="1">
        <f t="shared" si="117"/>
        <v>0.10929880612072294</v>
      </c>
      <c r="AS250" t="str">
        <f t="shared" si="118"/>
        <v>NO</v>
      </c>
      <c r="AT250" t="str">
        <f t="shared" si="119"/>
        <v>NO</v>
      </c>
      <c r="AU250" t="str">
        <f t="shared" si="120"/>
        <v>NO</v>
      </c>
      <c r="AV250" t="str">
        <f t="shared" si="121"/>
        <v>NO</v>
      </c>
      <c r="AW250" t="str">
        <f t="shared" si="122"/>
        <v>NO</v>
      </c>
      <c r="AX250" t="str">
        <f t="shared" si="123"/>
        <v>NO</v>
      </c>
    </row>
    <row r="251" spans="1:50" x14ac:dyDescent="0.25">
      <c r="A251" t="s">
        <v>299</v>
      </c>
      <c r="B251">
        <v>703</v>
      </c>
      <c r="C251">
        <v>719</v>
      </c>
      <c r="D251">
        <v>696.55</v>
      </c>
      <c r="E251">
        <v>715.55</v>
      </c>
      <c r="F251">
        <v>12.799999999999949</v>
      </c>
      <c r="G251">
        <v>1.8214158662397659</v>
      </c>
      <c r="H251" s="1">
        <f t="shared" si="93"/>
        <v>1.7852062588904629</v>
      </c>
      <c r="I251" s="1">
        <f t="shared" si="94"/>
        <v>1.7852062588904629</v>
      </c>
      <c r="J251" s="1">
        <f t="shared" si="95"/>
        <v>0.48214660051709113</v>
      </c>
      <c r="K251" s="1">
        <f t="shared" si="96"/>
        <v>0.91749644381223971</v>
      </c>
      <c r="L251" s="1" t="str">
        <f t="shared" si="97"/>
        <v>NO</v>
      </c>
      <c r="M251" t="str">
        <f t="shared" si="98"/>
        <v>NO</v>
      </c>
      <c r="N251" t="str">
        <f t="shared" si="99"/>
        <v>NO</v>
      </c>
      <c r="O251" s="1" t="str">
        <f t="shared" si="100"/>
        <v>NO</v>
      </c>
      <c r="P251" s="1" t="str">
        <f t="shared" si="101"/>
        <v>NO</v>
      </c>
      <c r="Q251" s="1" t="str">
        <f t="shared" si="102"/>
        <v>NO</v>
      </c>
      <c r="R251" s="1" t="str">
        <f t="shared" si="103"/>
        <v>NO</v>
      </c>
      <c r="S251">
        <v>708.6</v>
      </c>
      <c r="T251">
        <v>710.5</v>
      </c>
      <c r="U251">
        <v>697.85</v>
      </c>
      <c r="V251">
        <v>702.75</v>
      </c>
      <c r="W251">
        <v>2.5</v>
      </c>
      <c r="X251">
        <v>0.35701535166012138</v>
      </c>
      <c r="Y251" s="1">
        <f t="shared" si="104"/>
        <v>-0.82557154953429612</v>
      </c>
      <c r="Z251" s="1">
        <f t="shared" si="105"/>
        <v>0.82557154953429612</v>
      </c>
      <c r="AA251" s="1">
        <f t="shared" si="106"/>
        <v>0.26813434942139108</v>
      </c>
      <c r="AB251" s="1">
        <f t="shared" si="107"/>
        <v>0.69726076129490966</v>
      </c>
      <c r="AC251" s="1" t="str">
        <f t="shared" si="108"/>
        <v>NO</v>
      </c>
      <c r="AD251" s="1" t="str">
        <f t="shared" si="109"/>
        <v>NO</v>
      </c>
      <c r="AE251" s="1" t="str">
        <f t="shared" si="110"/>
        <v>NO</v>
      </c>
      <c r="AF251" s="1" t="str">
        <f t="shared" si="111"/>
        <v>NO</v>
      </c>
      <c r="AG251" s="1" t="str">
        <f t="shared" si="112"/>
        <v>NO</v>
      </c>
      <c r="AH251" s="1" t="str">
        <f t="shared" si="113"/>
        <v>NO</v>
      </c>
      <c r="AI251">
        <v>712.95</v>
      </c>
      <c r="AJ251">
        <v>719.4</v>
      </c>
      <c r="AK251">
        <v>695.25</v>
      </c>
      <c r="AL251">
        <v>700.25</v>
      </c>
      <c r="AM251">
        <v>-0.79999999999995453</v>
      </c>
      <c r="AN251">
        <v>-0.1141145424719998</v>
      </c>
      <c r="AO251" s="1">
        <f t="shared" si="114"/>
        <v>-1.781331089136692</v>
      </c>
      <c r="AP251" s="1">
        <f t="shared" si="115"/>
        <v>1.781331089136692</v>
      </c>
      <c r="AQ251" s="1">
        <f t="shared" si="116"/>
        <v>0.90469177361665354</v>
      </c>
      <c r="AR251" s="1">
        <f t="shared" si="117"/>
        <v>0.71403070332024277</v>
      </c>
      <c r="AS251" t="str">
        <f t="shared" si="118"/>
        <v>NO</v>
      </c>
      <c r="AT251" t="str">
        <f t="shared" si="119"/>
        <v>NO</v>
      </c>
      <c r="AU251" t="str">
        <f t="shared" si="120"/>
        <v>NO</v>
      </c>
      <c r="AV251" t="str">
        <f t="shared" si="121"/>
        <v>NO</v>
      </c>
      <c r="AW251" t="str">
        <f t="shared" si="122"/>
        <v>NO</v>
      </c>
      <c r="AX251" t="str">
        <f t="shared" si="123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2020-06-28T21:34:44Z</dcterms:created>
  <dcterms:modified xsi:type="dcterms:W3CDTF">2020-10-20T13:43:02Z</dcterms:modified>
</cp:coreProperties>
</file>