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51" i="1" l="1"/>
  <c r="AQ151" i="1"/>
  <c r="AO151" i="1"/>
  <c r="Y151" i="1"/>
  <c r="R151" i="1"/>
  <c r="K151" i="1"/>
  <c r="H151" i="1"/>
  <c r="AU151" i="1" s="1"/>
  <c r="AU150" i="1"/>
  <c r="AQ150" i="1"/>
  <c r="AP150" i="1"/>
  <c r="AO150" i="1"/>
  <c r="Y150" i="1"/>
  <c r="N150" i="1"/>
  <c r="K150" i="1"/>
  <c r="J150" i="1"/>
  <c r="I150" i="1"/>
  <c r="H150" i="1"/>
  <c r="AP149" i="1"/>
  <c r="AO149" i="1"/>
  <c r="AE149" i="1"/>
  <c r="AB149" i="1"/>
  <c r="AA149" i="1"/>
  <c r="Y149" i="1"/>
  <c r="Z149" i="1" s="1"/>
  <c r="R149" i="1"/>
  <c r="K149" i="1"/>
  <c r="J149" i="1"/>
  <c r="I149" i="1"/>
  <c r="AF149" i="1" s="1"/>
  <c r="H149" i="1"/>
  <c r="AV148" i="1"/>
  <c r="AO148" i="1"/>
  <c r="AB148" i="1"/>
  <c r="AA148" i="1"/>
  <c r="Z148" i="1"/>
  <c r="Y148" i="1"/>
  <c r="I148" i="1"/>
  <c r="H148" i="1"/>
  <c r="AR147" i="1"/>
  <c r="AQ147" i="1"/>
  <c r="AO147" i="1"/>
  <c r="Y147" i="1"/>
  <c r="H147" i="1"/>
  <c r="AU146" i="1"/>
  <c r="AR146" i="1"/>
  <c r="AQ146" i="1"/>
  <c r="AP146" i="1"/>
  <c r="AO146" i="1"/>
  <c r="Y146" i="1"/>
  <c r="N146" i="1"/>
  <c r="K146" i="1"/>
  <c r="J146" i="1"/>
  <c r="H146" i="1"/>
  <c r="I146" i="1" s="1"/>
  <c r="AO145" i="1"/>
  <c r="AB145" i="1"/>
  <c r="AA145" i="1"/>
  <c r="Y145" i="1"/>
  <c r="Z145" i="1" s="1"/>
  <c r="H145" i="1"/>
  <c r="AU144" i="1"/>
  <c r="AO144" i="1"/>
  <c r="Y144" i="1"/>
  <c r="H144" i="1"/>
  <c r="AR143" i="1"/>
  <c r="AQ143" i="1"/>
  <c r="AP143" i="1"/>
  <c r="AO143" i="1"/>
  <c r="Y143" i="1"/>
  <c r="H143" i="1"/>
  <c r="AO142" i="1"/>
  <c r="AG142" i="1"/>
  <c r="AC142" i="1"/>
  <c r="AB142" i="1"/>
  <c r="Y142" i="1"/>
  <c r="Z142" i="1" s="1"/>
  <c r="M142" i="1"/>
  <c r="K142" i="1"/>
  <c r="J142" i="1"/>
  <c r="I142" i="1"/>
  <c r="H142" i="1"/>
  <c r="AO141" i="1"/>
  <c r="AH141" i="1"/>
  <c r="AB141" i="1"/>
  <c r="AA141" i="1"/>
  <c r="Z141" i="1"/>
  <c r="Y141" i="1"/>
  <c r="I141" i="1"/>
  <c r="H141" i="1"/>
  <c r="AU140" i="1"/>
  <c r="AO140" i="1"/>
  <c r="Y140" i="1"/>
  <c r="H140" i="1"/>
  <c r="AR139" i="1"/>
  <c r="AQ139" i="1"/>
  <c r="AP139" i="1"/>
  <c r="AO139" i="1"/>
  <c r="Y139" i="1"/>
  <c r="K139" i="1"/>
  <c r="J139" i="1"/>
  <c r="H139" i="1"/>
  <c r="AV139" i="1" s="1"/>
  <c r="AO138" i="1"/>
  <c r="AB138" i="1"/>
  <c r="AA138" i="1"/>
  <c r="Y138" i="1"/>
  <c r="Z138" i="1" s="1"/>
  <c r="AH138" i="1" s="1"/>
  <c r="M138" i="1"/>
  <c r="K138" i="1"/>
  <c r="J138" i="1"/>
  <c r="I138" i="1"/>
  <c r="H138" i="1"/>
  <c r="AR137" i="1"/>
  <c r="AO137" i="1"/>
  <c r="AE137" i="1"/>
  <c r="AA137" i="1"/>
  <c r="Z137" i="1"/>
  <c r="Y137" i="1"/>
  <c r="AB137" i="1" s="1"/>
  <c r="I137" i="1"/>
  <c r="H137" i="1"/>
  <c r="AU136" i="1"/>
  <c r="AR136" i="1"/>
  <c r="AQ136" i="1"/>
  <c r="AO136" i="1"/>
  <c r="Y136" i="1"/>
  <c r="K136" i="1"/>
  <c r="H136" i="1"/>
  <c r="AU135" i="1"/>
  <c r="AQ135" i="1"/>
  <c r="AP135" i="1"/>
  <c r="AO135" i="1"/>
  <c r="AB135" i="1"/>
  <c r="Y135" i="1"/>
  <c r="N135" i="1"/>
  <c r="K135" i="1"/>
  <c r="J135" i="1"/>
  <c r="O135" i="1" s="1"/>
  <c r="H135" i="1"/>
  <c r="I135" i="1" s="1"/>
  <c r="AO134" i="1"/>
  <c r="AA134" i="1"/>
  <c r="Z134" i="1"/>
  <c r="Y134" i="1"/>
  <c r="AB134" i="1" s="1"/>
  <c r="H134" i="1"/>
  <c r="AU133" i="1"/>
  <c r="AR133" i="1"/>
  <c r="AQ133" i="1"/>
  <c r="AP133" i="1"/>
  <c r="AO133" i="1"/>
  <c r="Y133" i="1"/>
  <c r="K133" i="1"/>
  <c r="H133" i="1"/>
  <c r="AU132" i="1"/>
  <c r="AR132" i="1"/>
  <c r="AQ132" i="1"/>
  <c r="AP132" i="1"/>
  <c r="AO132" i="1"/>
  <c r="AB132" i="1"/>
  <c r="Y132" i="1"/>
  <c r="K132" i="1"/>
  <c r="J132" i="1"/>
  <c r="H132" i="1"/>
  <c r="AV132" i="1" s="1"/>
  <c r="AX131" i="1"/>
  <c r="AP131" i="1"/>
  <c r="AT131" i="1" s="1"/>
  <c r="AO131" i="1"/>
  <c r="AS131" i="1" s="1"/>
  <c r="AF131" i="1"/>
  <c r="AC131" i="1"/>
  <c r="AA131" i="1"/>
  <c r="Y131" i="1"/>
  <c r="Z131" i="1" s="1"/>
  <c r="K131" i="1"/>
  <c r="J131" i="1"/>
  <c r="I131" i="1"/>
  <c r="H131" i="1"/>
  <c r="AO130" i="1"/>
  <c r="AR130" i="1" s="1"/>
  <c r="AB130" i="1"/>
  <c r="AA130" i="1"/>
  <c r="Z130" i="1"/>
  <c r="Y130" i="1"/>
  <c r="I130" i="1"/>
  <c r="H130" i="1"/>
  <c r="K130" i="1" s="1"/>
  <c r="AU129" i="1"/>
  <c r="AR129" i="1"/>
  <c r="AO129" i="1"/>
  <c r="AA129" i="1"/>
  <c r="Y129" i="1"/>
  <c r="K129" i="1"/>
  <c r="H129" i="1"/>
  <c r="AR128" i="1"/>
  <c r="AQ128" i="1"/>
  <c r="AP128" i="1"/>
  <c r="AO128" i="1"/>
  <c r="Y128" i="1"/>
  <c r="H128" i="1"/>
  <c r="AO127" i="1"/>
  <c r="Y127" i="1"/>
  <c r="M127" i="1"/>
  <c r="K127" i="1"/>
  <c r="L127" i="1" s="1"/>
  <c r="I127" i="1"/>
  <c r="H127" i="1"/>
  <c r="J127" i="1" s="1"/>
  <c r="AV126" i="1"/>
  <c r="AR126" i="1"/>
  <c r="AQ126" i="1"/>
  <c r="AP126" i="1"/>
  <c r="AO126" i="1"/>
  <c r="AB126" i="1"/>
  <c r="Z126" i="1"/>
  <c r="Y126" i="1"/>
  <c r="AA126" i="1" s="1"/>
  <c r="R126" i="1"/>
  <c r="J126" i="1"/>
  <c r="H126" i="1"/>
  <c r="AU125" i="1"/>
  <c r="AO125" i="1"/>
  <c r="AQ125" i="1" s="1"/>
  <c r="Y125" i="1"/>
  <c r="K125" i="1"/>
  <c r="I125" i="1"/>
  <c r="H125" i="1"/>
  <c r="J125" i="1" s="1"/>
  <c r="AR124" i="1"/>
  <c r="AP124" i="1"/>
  <c r="AO124" i="1"/>
  <c r="AB124" i="1"/>
  <c r="Z124" i="1"/>
  <c r="Y124" i="1"/>
  <c r="AA124" i="1" s="1"/>
  <c r="H124" i="1"/>
  <c r="AQ123" i="1"/>
  <c r="AO123" i="1"/>
  <c r="AA123" i="1"/>
  <c r="Y123" i="1"/>
  <c r="K123" i="1"/>
  <c r="I123" i="1"/>
  <c r="H123" i="1"/>
  <c r="J123" i="1" s="1"/>
  <c r="AR122" i="1"/>
  <c r="AP122" i="1"/>
  <c r="AO122" i="1"/>
  <c r="AB122" i="1"/>
  <c r="Z122" i="1"/>
  <c r="Y122" i="1"/>
  <c r="AA122" i="1" s="1"/>
  <c r="K122" i="1"/>
  <c r="H122" i="1"/>
  <c r="AU121" i="1"/>
  <c r="AQ121" i="1"/>
  <c r="AP121" i="1"/>
  <c r="AO121" i="1"/>
  <c r="AV121" i="1" s="1"/>
  <c r="AB121" i="1"/>
  <c r="Y121" i="1"/>
  <c r="N121" i="1"/>
  <c r="K121" i="1"/>
  <c r="J121" i="1"/>
  <c r="O121" i="1" s="1"/>
  <c r="H121" i="1"/>
  <c r="I121" i="1" s="1"/>
  <c r="AO120" i="1"/>
  <c r="AB120" i="1"/>
  <c r="AA120" i="1"/>
  <c r="Y120" i="1"/>
  <c r="Z120" i="1" s="1"/>
  <c r="Q120" i="1"/>
  <c r="J120" i="1"/>
  <c r="I120" i="1"/>
  <c r="H120" i="1"/>
  <c r="K120" i="1" s="1"/>
  <c r="AR119" i="1"/>
  <c r="AO119" i="1"/>
  <c r="AA119" i="1"/>
  <c r="Z119" i="1"/>
  <c r="AH119" i="1" s="1"/>
  <c r="Y119" i="1"/>
  <c r="AB119" i="1" s="1"/>
  <c r="I119" i="1"/>
  <c r="H119" i="1"/>
  <c r="AU118" i="1"/>
  <c r="AR118" i="1"/>
  <c r="AQ118" i="1"/>
  <c r="AO118" i="1"/>
  <c r="Y118" i="1"/>
  <c r="K118" i="1"/>
  <c r="H118" i="1"/>
  <c r="AU117" i="1"/>
  <c r="AQ117" i="1"/>
  <c r="AP117" i="1"/>
  <c r="AO117" i="1"/>
  <c r="AV117" i="1" s="1"/>
  <c r="Y117" i="1"/>
  <c r="N117" i="1"/>
  <c r="K117" i="1"/>
  <c r="J117" i="1"/>
  <c r="H117" i="1"/>
  <c r="I117" i="1" s="1"/>
  <c r="AO116" i="1"/>
  <c r="AB116" i="1"/>
  <c r="AA116" i="1"/>
  <c r="Y116" i="1"/>
  <c r="Z116" i="1" s="1"/>
  <c r="N116" i="1"/>
  <c r="J116" i="1"/>
  <c r="I116" i="1"/>
  <c r="H116" i="1"/>
  <c r="K116" i="1" s="1"/>
  <c r="AR115" i="1"/>
  <c r="AO115" i="1"/>
  <c r="AE115" i="1"/>
  <c r="AD115" i="1"/>
  <c r="AA115" i="1"/>
  <c r="Z115" i="1"/>
  <c r="Y115" i="1"/>
  <c r="AB115" i="1" s="1"/>
  <c r="I115" i="1"/>
  <c r="H115" i="1"/>
  <c r="AU114" i="1"/>
  <c r="AR114" i="1"/>
  <c r="AQ114" i="1"/>
  <c r="AO114" i="1"/>
  <c r="Y114" i="1"/>
  <c r="K114" i="1"/>
  <c r="H114" i="1"/>
  <c r="AU113" i="1"/>
  <c r="AQ113" i="1"/>
  <c r="AP113" i="1"/>
  <c r="AO113" i="1"/>
  <c r="AV113" i="1" s="1"/>
  <c r="AB113" i="1"/>
  <c r="Y113" i="1"/>
  <c r="K113" i="1"/>
  <c r="J113" i="1"/>
  <c r="H113" i="1"/>
  <c r="I113" i="1" s="1"/>
  <c r="AX112" i="1"/>
  <c r="AW112" i="1"/>
  <c r="AP112" i="1"/>
  <c r="AO112" i="1"/>
  <c r="AB112" i="1"/>
  <c r="AA112" i="1"/>
  <c r="Y112" i="1"/>
  <c r="Z112" i="1" s="1"/>
  <c r="N112" i="1"/>
  <c r="J112" i="1"/>
  <c r="I112" i="1"/>
  <c r="H112" i="1"/>
  <c r="K112" i="1" s="1"/>
  <c r="AR111" i="1"/>
  <c r="AO111" i="1"/>
  <c r="AD111" i="1"/>
  <c r="AA111" i="1"/>
  <c r="Z111" i="1"/>
  <c r="Y111" i="1"/>
  <c r="AB111" i="1" s="1"/>
  <c r="I111" i="1"/>
  <c r="H111" i="1"/>
  <c r="AU110" i="1"/>
  <c r="AR110" i="1"/>
  <c r="AQ110" i="1"/>
  <c r="AO110" i="1"/>
  <c r="Z110" i="1"/>
  <c r="Y110" i="1"/>
  <c r="K110" i="1"/>
  <c r="H110" i="1"/>
  <c r="AU109" i="1"/>
  <c r="AR109" i="1"/>
  <c r="AQ109" i="1"/>
  <c r="AP109" i="1"/>
  <c r="AO109" i="1"/>
  <c r="AV109" i="1" s="1"/>
  <c r="AB109" i="1"/>
  <c r="Y109" i="1"/>
  <c r="K109" i="1"/>
  <c r="J109" i="1"/>
  <c r="H109" i="1"/>
  <c r="I109" i="1" s="1"/>
  <c r="O109" i="1" s="1"/>
  <c r="AX108" i="1"/>
  <c r="AS108" i="1"/>
  <c r="AP108" i="1"/>
  <c r="AO108" i="1"/>
  <c r="AE108" i="1"/>
  <c r="AB108" i="1"/>
  <c r="AA108" i="1"/>
  <c r="Y108" i="1"/>
  <c r="Z108" i="1" s="1"/>
  <c r="K108" i="1"/>
  <c r="J108" i="1"/>
  <c r="I108" i="1"/>
  <c r="H108" i="1"/>
  <c r="AO107" i="1"/>
  <c r="AB107" i="1"/>
  <c r="AA107" i="1"/>
  <c r="Z107" i="1"/>
  <c r="Y107" i="1"/>
  <c r="I107" i="1"/>
  <c r="H107" i="1"/>
  <c r="AR106" i="1"/>
  <c r="AQ106" i="1"/>
  <c r="AO106" i="1"/>
  <c r="AH106" i="1"/>
  <c r="AG106" i="1"/>
  <c r="AC106" i="1"/>
  <c r="AA106" i="1"/>
  <c r="Z106" i="1"/>
  <c r="Y106" i="1"/>
  <c r="AB106" i="1" s="1"/>
  <c r="Q106" i="1"/>
  <c r="K106" i="1"/>
  <c r="I106" i="1"/>
  <c r="AF106" i="1" s="1"/>
  <c r="H106" i="1"/>
  <c r="J106" i="1" s="1"/>
  <c r="AX105" i="1"/>
  <c r="AV105" i="1"/>
  <c r="AU105" i="1"/>
  <c r="AR105" i="1"/>
  <c r="AQ105" i="1"/>
  <c r="AP105" i="1"/>
  <c r="AT105" i="1" s="1"/>
  <c r="AO105" i="1"/>
  <c r="AH105" i="1"/>
  <c r="AG105" i="1"/>
  <c r="AC105" i="1"/>
  <c r="AB105" i="1"/>
  <c r="Z105" i="1"/>
  <c r="AF105" i="1" s="1"/>
  <c r="Y105" i="1"/>
  <c r="AA105" i="1" s="1"/>
  <c r="R105" i="1"/>
  <c r="P105" i="1"/>
  <c r="L105" i="1"/>
  <c r="K105" i="1"/>
  <c r="M105" i="1" s="1"/>
  <c r="J105" i="1"/>
  <c r="N105" i="1" s="1"/>
  <c r="H105" i="1"/>
  <c r="I105" i="1" s="1"/>
  <c r="AX104" i="1"/>
  <c r="AW104" i="1"/>
  <c r="AU104" i="1"/>
  <c r="AS104" i="1"/>
  <c r="AQ104" i="1"/>
  <c r="AP104" i="1"/>
  <c r="AO104" i="1"/>
  <c r="AG104" i="1"/>
  <c r="AF104" i="1"/>
  <c r="AB104" i="1"/>
  <c r="AA104" i="1"/>
  <c r="Y104" i="1"/>
  <c r="Z104" i="1" s="1"/>
  <c r="K104" i="1"/>
  <c r="J104" i="1"/>
  <c r="I104" i="1"/>
  <c r="H104" i="1"/>
  <c r="AR103" i="1"/>
  <c r="AP103" i="1"/>
  <c r="AO103" i="1"/>
  <c r="AB103" i="1"/>
  <c r="AA103" i="1"/>
  <c r="Z103" i="1"/>
  <c r="Y103" i="1"/>
  <c r="R103" i="1"/>
  <c r="H103" i="1"/>
  <c r="AP102" i="1"/>
  <c r="AW102" i="1" s="1"/>
  <c r="AO102" i="1"/>
  <c r="AB102" i="1"/>
  <c r="AA102" i="1"/>
  <c r="Z102" i="1"/>
  <c r="Y102" i="1"/>
  <c r="Q102" i="1"/>
  <c r="J102" i="1"/>
  <c r="I102" i="1"/>
  <c r="H102" i="1"/>
  <c r="K102" i="1" s="1"/>
  <c r="AV101" i="1"/>
  <c r="AR101" i="1"/>
  <c r="AO101" i="1"/>
  <c r="AH101" i="1"/>
  <c r="AE101" i="1"/>
  <c r="AA101" i="1"/>
  <c r="Z101" i="1"/>
  <c r="Y101" i="1"/>
  <c r="AB101" i="1" s="1"/>
  <c r="I101" i="1"/>
  <c r="H101" i="1"/>
  <c r="AV100" i="1"/>
  <c r="AR100" i="1"/>
  <c r="AQ100" i="1"/>
  <c r="AP100" i="1"/>
  <c r="AO100" i="1"/>
  <c r="Z100" i="1"/>
  <c r="Y100" i="1"/>
  <c r="H100" i="1"/>
  <c r="AU99" i="1"/>
  <c r="AQ99" i="1"/>
  <c r="AP99" i="1"/>
  <c r="AO99" i="1"/>
  <c r="AV99" i="1" s="1"/>
  <c r="AB99" i="1"/>
  <c r="Y99" i="1"/>
  <c r="O99" i="1"/>
  <c r="K99" i="1"/>
  <c r="J99" i="1"/>
  <c r="I99" i="1"/>
  <c r="H99" i="1"/>
  <c r="AO98" i="1"/>
  <c r="AB98" i="1"/>
  <c r="AA98" i="1"/>
  <c r="Z98" i="1"/>
  <c r="Y98" i="1"/>
  <c r="J98" i="1"/>
  <c r="I98" i="1"/>
  <c r="H98" i="1"/>
  <c r="K98" i="1" s="1"/>
  <c r="AR97" i="1"/>
  <c r="AO97" i="1"/>
  <c r="AA97" i="1"/>
  <c r="Z97" i="1"/>
  <c r="Y97" i="1"/>
  <c r="AB97" i="1" s="1"/>
  <c r="I97" i="1"/>
  <c r="H97" i="1"/>
  <c r="AU96" i="1"/>
  <c r="AR96" i="1"/>
  <c r="AQ96" i="1"/>
  <c r="AP96" i="1"/>
  <c r="AO96" i="1"/>
  <c r="Z96" i="1"/>
  <c r="Y96" i="1"/>
  <c r="K96" i="1"/>
  <c r="H96" i="1"/>
  <c r="AU95" i="1"/>
  <c r="AQ95" i="1"/>
  <c r="AP95" i="1"/>
  <c r="AO95" i="1"/>
  <c r="AV95" i="1" s="1"/>
  <c r="AB95" i="1"/>
  <c r="Y95" i="1"/>
  <c r="O95" i="1"/>
  <c r="N95" i="1"/>
  <c r="K95" i="1"/>
  <c r="J95" i="1"/>
  <c r="I95" i="1"/>
  <c r="H95" i="1"/>
  <c r="AT94" i="1"/>
  <c r="AS94" i="1"/>
  <c r="AP94" i="1"/>
  <c r="AX94" i="1" s="1"/>
  <c r="AO94" i="1"/>
  <c r="AF94" i="1"/>
  <c r="AE94" i="1"/>
  <c r="AB94" i="1"/>
  <c r="AA94" i="1"/>
  <c r="Z94" i="1"/>
  <c r="AH94" i="1" s="1"/>
  <c r="Y94" i="1"/>
  <c r="R94" i="1"/>
  <c r="J94" i="1"/>
  <c r="I94" i="1"/>
  <c r="H94" i="1"/>
  <c r="K94" i="1" s="1"/>
  <c r="L94" i="1" s="1"/>
  <c r="AR93" i="1"/>
  <c r="AO93" i="1"/>
  <c r="AD93" i="1"/>
  <c r="AA93" i="1"/>
  <c r="Z93" i="1"/>
  <c r="Y93" i="1"/>
  <c r="AB93" i="1" s="1"/>
  <c r="I93" i="1"/>
  <c r="H93" i="1"/>
  <c r="AR92" i="1"/>
  <c r="AQ92" i="1"/>
  <c r="AP92" i="1"/>
  <c r="AO92" i="1"/>
  <c r="Z92" i="1"/>
  <c r="Y92" i="1"/>
  <c r="K92" i="1"/>
  <c r="H92" i="1"/>
  <c r="AQ91" i="1"/>
  <c r="AP91" i="1"/>
  <c r="AO91" i="1"/>
  <c r="AB91" i="1"/>
  <c r="Y91" i="1"/>
  <c r="I91" i="1"/>
  <c r="H91" i="1"/>
  <c r="AU90" i="1"/>
  <c r="AR90" i="1"/>
  <c r="AQ90" i="1"/>
  <c r="AP90" i="1"/>
  <c r="AO90" i="1"/>
  <c r="Z90" i="1"/>
  <c r="Y90" i="1"/>
  <c r="K90" i="1"/>
  <c r="H90" i="1"/>
  <c r="AU89" i="1"/>
  <c r="AQ89" i="1"/>
  <c r="AP89" i="1"/>
  <c r="AO89" i="1"/>
  <c r="AV89" i="1" s="1"/>
  <c r="AB89" i="1"/>
  <c r="Y89" i="1"/>
  <c r="O89" i="1"/>
  <c r="N89" i="1"/>
  <c r="K89" i="1"/>
  <c r="J89" i="1"/>
  <c r="I89" i="1"/>
  <c r="H89" i="1"/>
  <c r="AT88" i="1"/>
  <c r="AS88" i="1"/>
  <c r="AP88" i="1"/>
  <c r="AX88" i="1" s="1"/>
  <c r="AO88" i="1"/>
  <c r="AF88" i="1"/>
  <c r="AE88" i="1"/>
  <c r="AB88" i="1"/>
  <c r="AA88" i="1"/>
  <c r="Z88" i="1"/>
  <c r="AH88" i="1" s="1"/>
  <c r="Y88" i="1"/>
  <c r="R88" i="1"/>
  <c r="J88" i="1"/>
  <c r="I88" i="1"/>
  <c r="H88" i="1"/>
  <c r="K88" i="1" s="1"/>
  <c r="L88" i="1" s="1"/>
  <c r="AR87" i="1"/>
  <c r="AO87" i="1"/>
  <c r="AD87" i="1"/>
  <c r="AA87" i="1"/>
  <c r="Z87" i="1"/>
  <c r="Y87" i="1"/>
  <c r="AB87" i="1" s="1"/>
  <c r="I87" i="1"/>
  <c r="H87" i="1"/>
  <c r="AR86" i="1"/>
  <c r="AQ86" i="1"/>
  <c r="AP86" i="1"/>
  <c r="AO86" i="1"/>
  <c r="Z86" i="1"/>
  <c r="Y86" i="1"/>
  <c r="K86" i="1"/>
  <c r="H86" i="1"/>
  <c r="AU85" i="1"/>
  <c r="AQ85" i="1"/>
  <c r="AP85" i="1"/>
  <c r="AO85" i="1"/>
  <c r="AV85" i="1" s="1"/>
  <c r="AB85" i="1"/>
  <c r="Y85" i="1"/>
  <c r="K85" i="1"/>
  <c r="J85" i="1"/>
  <c r="O85" i="1" s="1"/>
  <c r="I85" i="1"/>
  <c r="H85" i="1"/>
  <c r="AX84" i="1"/>
  <c r="AS84" i="1"/>
  <c r="AP84" i="1"/>
  <c r="AO84" i="1"/>
  <c r="AE84" i="1"/>
  <c r="AB84" i="1"/>
  <c r="AA84" i="1"/>
  <c r="Z84" i="1"/>
  <c r="Y84" i="1"/>
  <c r="R84" i="1"/>
  <c r="M84" i="1"/>
  <c r="J84" i="1"/>
  <c r="I84" i="1"/>
  <c r="H84" i="1"/>
  <c r="K84" i="1" s="1"/>
  <c r="AO83" i="1"/>
  <c r="AA83" i="1"/>
  <c r="Z83" i="1"/>
  <c r="Y83" i="1"/>
  <c r="AB83" i="1" s="1"/>
  <c r="H83" i="1"/>
  <c r="AV82" i="1"/>
  <c r="AR82" i="1"/>
  <c r="AQ82" i="1"/>
  <c r="AP82" i="1"/>
  <c r="AO82" i="1"/>
  <c r="Y82" i="1"/>
  <c r="K82" i="1"/>
  <c r="H82" i="1"/>
  <c r="AU81" i="1"/>
  <c r="AQ81" i="1"/>
  <c r="AP81" i="1"/>
  <c r="AO81" i="1"/>
  <c r="AV81" i="1" s="1"/>
  <c r="Y81" i="1"/>
  <c r="K81" i="1"/>
  <c r="J81" i="1"/>
  <c r="I81" i="1"/>
  <c r="H81" i="1"/>
  <c r="AX80" i="1"/>
  <c r="AW80" i="1"/>
  <c r="AP80" i="1"/>
  <c r="AO80" i="1"/>
  <c r="AB80" i="1"/>
  <c r="AA80" i="1"/>
  <c r="Z80" i="1"/>
  <c r="Y80" i="1"/>
  <c r="R80" i="1"/>
  <c r="Q80" i="1"/>
  <c r="J80" i="1"/>
  <c r="I80" i="1"/>
  <c r="H80" i="1"/>
  <c r="K80" i="1" s="1"/>
  <c r="AV79" i="1"/>
  <c r="AR79" i="1"/>
  <c r="AO79" i="1"/>
  <c r="AH79" i="1"/>
  <c r="AA79" i="1"/>
  <c r="Z79" i="1"/>
  <c r="AE79" i="1" s="1"/>
  <c r="Y79" i="1"/>
  <c r="AB79" i="1" s="1"/>
  <c r="I79" i="1"/>
  <c r="H79" i="1"/>
  <c r="AV78" i="1"/>
  <c r="AU78" i="1"/>
  <c r="AR78" i="1"/>
  <c r="AQ78" i="1"/>
  <c r="AO78" i="1"/>
  <c r="Z78" i="1"/>
  <c r="Y78" i="1"/>
  <c r="K78" i="1"/>
  <c r="H78" i="1"/>
  <c r="AU77" i="1"/>
  <c r="AQ77" i="1"/>
  <c r="AP77" i="1"/>
  <c r="AO77" i="1"/>
  <c r="AV77" i="1" s="1"/>
  <c r="AB77" i="1"/>
  <c r="Y77" i="1"/>
  <c r="N77" i="1"/>
  <c r="K77" i="1"/>
  <c r="J77" i="1"/>
  <c r="H77" i="1"/>
  <c r="I77" i="1" s="1"/>
  <c r="AX76" i="1"/>
  <c r="AS76" i="1"/>
  <c r="AP76" i="1"/>
  <c r="AO76" i="1"/>
  <c r="AE76" i="1"/>
  <c r="AB76" i="1"/>
  <c r="AA76" i="1"/>
  <c r="Y76" i="1"/>
  <c r="Z76" i="1" s="1"/>
  <c r="R76" i="1"/>
  <c r="Q76" i="1"/>
  <c r="J76" i="1"/>
  <c r="I76" i="1"/>
  <c r="H76" i="1"/>
  <c r="K76" i="1" s="1"/>
  <c r="AV75" i="1"/>
  <c r="AR75" i="1"/>
  <c r="AO75" i="1"/>
  <c r="AH75" i="1"/>
  <c r="AA75" i="1"/>
  <c r="Z75" i="1"/>
  <c r="AE75" i="1" s="1"/>
  <c r="Y75" i="1"/>
  <c r="AB75" i="1" s="1"/>
  <c r="I75" i="1"/>
  <c r="H75" i="1"/>
  <c r="AV74" i="1"/>
  <c r="AU74" i="1"/>
  <c r="AR74" i="1"/>
  <c r="AQ74" i="1"/>
  <c r="AO74" i="1"/>
  <c r="Z74" i="1"/>
  <c r="Y74" i="1"/>
  <c r="K74" i="1"/>
  <c r="H74" i="1"/>
  <c r="AU73" i="1"/>
  <c r="AQ73" i="1"/>
  <c r="AP73" i="1"/>
  <c r="AO73" i="1"/>
  <c r="AV73" i="1" s="1"/>
  <c r="AB73" i="1"/>
  <c r="Y73" i="1"/>
  <c r="N73" i="1"/>
  <c r="K73" i="1"/>
  <c r="J73" i="1"/>
  <c r="H73" i="1"/>
  <c r="I73" i="1" s="1"/>
  <c r="AX72" i="1"/>
  <c r="AS72" i="1"/>
  <c r="AP72" i="1"/>
  <c r="AO72" i="1"/>
  <c r="AE72" i="1"/>
  <c r="AB72" i="1"/>
  <c r="AA72" i="1"/>
  <c r="Y72" i="1"/>
  <c r="Z72" i="1" s="1"/>
  <c r="R72" i="1"/>
  <c r="Q72" i="1"/>
  <c r="K72" i="1"/>
  <c r="L72" i="1" s="1"/>
  <c r="J72" i="1"/>
  <c r="I72" i="1"/>
  <c r="H72" i="1"/>
  <c r="AO71" i="1"/>
  <c r="AA71" i="1"/>
  <c r="Z71" i="1"/>
  <c r="Y71" i="1"/>
  <c r="AB71" i="1" s="1"/>
  <c r="H71" i="1"/>
  <c r="AR70" i="1"/>
  <c r="AQ70" i="1"/>
  <c r="AO70" i="1"/>
  <c r="Y70" i="1"/>
  <c r="Z70" i="1" s="1"/>
  <c r="H70" i="1"/>
  <c r="AU69" i="1"/>
  <c r="AQ69" i="1"/>
  <c r="AP69" i="1"/>
  <c r="AO69" i="1"/>
  <c r="AV69" i="1" s="1"/>
  <c r="AB69" i="1"/>
  <c r="Y69" i="1"/>
  <c r="O69" i="1"/>
  <c r="K69" i="1"/>
  <c r="J69" i="1"/>
  <c r="N69" i="1" s="1"/>
  <c r="H69" i="1"/>
  <c r="I69" i="1" s="1"/>
  <c r="AS68" i="1"/>
  <c r="AP68" i="1"/>
  <c r="AO68" i="1"/>
  <c r="AE68" i="1"/>
  <c r="AB68" i="1"/>
  <c r="AA68" i="1"/>
  <c r="Y68" i="1"/>
  <c r="Z68" i="1" s="1"/>
  <c r="AH68" i="1" s="1"/>
  <c r="R68" i="1"/>
  <c r="M68" i="1"/>
  <c r="J68" i="1"/>
  <c r="I68" i="1"/>
  <c r="H68" i="1"/>
  <c r="K68" i="1" s="1"/>
  <c r="AO67" i="1"/>
  <c r="AA67" i="1"/>
  <c r="Z67" i="1"/>
  <c r="Y67" i="1"/>
  <c r="AB67" i="1" s="1"/>
  <c r="H67" i="1"/>
  <c r="AR66" i="1"/>
  <c r="AQ66" i="1"/>
  <c r="AO66" i="1"/>
  <c r="Y66" i="1"/>
  <c r="Z66" i="1" s="1"/>
  <c r="H66" i="1"/>
  <c r="AU65" i="1"/>
  <c r="AQ65" i="1"/>
  <c r="AP65" i="1"/>
  <c r="AO65" i="1"/>
  <c r="AV65" i="1" s="1"/>
  <c r="AB65" i="1"/>
  <c r="Y65" i="1"/>
  <c r="O65" i="1"/>
  <c r="K65" i="1"/>
  <c r="J65" i="1"/>
  <c r="N65" i="1" s="1"/>
  <c r="H65" i="1"/>
  <c r="I65" i="1" s="1"/>
  <c r="AP64" i="1"/>
  <c r="AO64" i="1"/>
  <c r="AB64" i="1"/>
  <c r="AA64" i="1"/>
  <c r="Y64" i="1"/>
  <c r="Z64" i="1" s="1"/>
  <c r="AH64" i="1" s="1"/>
  <c r="R64" i="1"/>
  <c r="M64" i="1"/>
  <c r="K64" i="1"/>
  <c r="L64" i="1" s="1"/>
  <c r="J64" i="1"/>
  <c r="O64" i="1" s="1"/>
  <c r="I64" i="1"/>
  <c r="H64" i="1"/>
  <c r="AO63" i="1"/>
  <c r="AR63" i="1" s="1"/>
  <c r="AB63" i="1"/>
  <c r="AA63" i="1"/>
  <c r="Z63" i="1"/>
  <c r="Y63" i="1"/>
  <c r="I63" i="1"/>
  <c r="H63" i="1"/>
  <c r="AU62" i="1"/>
  <c r="AR62" i="1"/>
  <c r="AQ62" i="1"/>
  <c r="AO62" i="1"/>
  <c r="Z62" i="1"/>
  <c r="Y62" i="1"/>
  <c r="K62" i="1"/>
  <c r="H62" i="1"/>
  <c r="AU61" i="1"/>
  <c r="AQ61" i="1"/>
  <c r="AP61" i="1"/>
  <c r="AO61" i="1"/>
  <c r="AV61" i="1" s="1"/>
  <c r="Y61" i="1"/>
  <c r="N61" i="1"/>
  <c r="K61" i="1"/>
  <c r="J61" i="1"/>
  <c r="O61" i="1" s="1"/>
  <c r="H61" i="1"/>
  <c r="I61" i="1" s="1"/>
  <c r="AO60" i="1"/>
  <c r="AP60" i="1" s="1"/>
  <c r="AB60" i="1"/>
  <c r="AA60" i="1"/>
  <c r="Y60" i="1"/>
  <c r="Z60" i="1" s="1"/>
  <c r="J60" i="1"/>
  <c r="I60" i="1"/>
  <c r="H60" i="1"/>
  <c r="K60" i="1" s="1"/>
  <c r="AR59" i="1"/>
  <c r="AO59" i="1"/>
  <c r="AA59" i="1"/>
  <c r="Z59" i="1"/>
  <c r="Y59" i="1"/>
  <c r="AB59" i="1" s="1"/>
  <c r="I59" i="1"/>
  <c r="H59" i="1"/>
  <c r="AU58" i="1"/>
  <c r="AR58" i="1"/>
  <c r="AQ58" i="1"/>
  <c r="AO58" i="1"/>
  <c r="Z58" i="1"/>
  <c r="Y58" i="1"/>
  <c r="K58" i="1"/>
  <c r="H58" i="1"/>
  <c r="AU57" i="1"/>
  <c r="AQ57" i="1"/>
  <c r="AP57" i="1"/>
  <c r="AO57" i="1"/>
  <c r="AV57" i="1" s="1"/>
  <c r="Y57" i="1"/>
  <c r="N57" i="1"/>
  <c r="K57" i="1"/>
  <c r="J57" i="1"/>
  <c r="H57" i="1"/>
  <c r="I57" i="1" s="1"/>
  <c r="AO56" i="1"/>
  <c r="AB56" i="1"/>
  <c r="AA56" i="1"/>
  <c r="Y56" i="1"/>
  <c r="Z56" i="1" s="1"/>
  <c r="K56" i="1"/>
  <c r="J56" i="1"/>
  <c r="I56" i="1"/>
  <c r="Q56" i="1" s="1"/>
  <c r="H56" i="1"/>
  <c r="AV55" i="1"/>
  <c r="AR55" i="1"/>
  <c r="AO55" i="1"/>
  <c r="AA55" i="1"/>
  <c r="Z55" i="1"/>
  <c r="AH55" i="1" s="1"/>
  <c r="Y55" i="1"/>
  <c r="AB55" i="1" s="1"/>
  <c r="H55" i="1"/>
  <c r="I55" i="1" s="1"/>
  <c r="AV54" i="1"/>
  <c r="AU54" i="1"/>
  <c r="AR54" i="1"/>
  <c r="AQ54" i="1"/>
  <c r="AO54" i="1"/>
  <c r="Z54" i="1"/>
  <c r="Y54" i="1"/>
  <c r="K54" i="1"/>
  <c r="H54" i="1"/>
  <c r="AU53" i="1"/>
  <c r="AQ53" i="1"/>
  <c r="AP53" i="1"/>
  <c r="AO53" i="1"/>
  <c r="AV53" i="1" s="1"/>
  <c r="AB53" i="1"/>
  <c r="Y53" i="1"/>
  <c r="N53" i="1"/>
  <c r="K53" i="1"/>
  <c r="J53" i="1"/>
  <c r="H53" i="1"/>
  <c r="I53" i="1" s="1"/>
  <c r="AX52" i="1"/>
  <c r="AS52" i="1"/>
  <c r="AP52" i="1"/>
  <c r="AO52" i="1"/>
  <c r="AE52" i="1"/>
  <c r="AB52" i="1"/>
  <c r="AA52" i="1"/>
  <c r="Y52" i="1"/>
  <c r="Z52" i="1" s="1"/>
  <c r="R52" i="1"/>
  <c r="Q52" i="1"/>
  <c r="J52" i="1"/>
  <c r="I52" i="1"/>
  <c r="H52" i="1"/>
  <c r="K52" i="1" s="1"/>
  <c r="AR51" i="1"/>
  <c r="AQ51" i="1"/>
  <c r="AO51" i="1"/>
  <c r="Z51" i="1"/>
  <c r="Y51" i="1"/>
  <c r="H51" i="1"/>
  <c r="AU50" i="1"/>
  <c r="AQ50" i="1"/>
  <c r="AP50" i="1"/>
  <c r="AO50" i="1"/>
  <c r="AV50" i="1" s="1"/>
  <c r="AB50" i="1"/>
  <c r="Y50" i="1"/>
  <c r="K50" i="1"/>
  <c r="J50" i="1"/>
  <c r="N50" i="1" s="1"/>
  <c r="H50" i="1"/>
  <c r="I50" i="1" s="1"/>
  <c r="AP49" i="1"/>
  <c r="AX49" i="1" s="1"/>
  <c r="AO49" i="1"/>
  <c r="AB49" i="1"/>
  <c r="AA49" i="1"/>
  <c r="Y49" i="1"/>
  <c r="Z49" i="1" s="1"/>
  <c r="AH49" i="1" s="1"/>
  <c r="M49" i="1"/>
  <c r="J49" i="1"/>
  <c r="I49" i="1"/>
  <c r="H49" i="1"/>
  <c r="K49" i="1" s="1"/>
  <c r="AO48" i="1"/>
  <c r="AV48" i="1" s="1"/>
  <c r="AA48" i="1"/>
  <c r="Z48" i="1"/>
  <c r="Y48" i="1"/>
  <c r="AB48" i="1" s="1"/>
  <c r="H48" i="1"/>
  <c r="AR47" i="1"/>
  <c r="AQ47" i="1"/>
  <c r="AO47" i="1"/>
  <c r="Z47" i="1"/>
  <c r="Y47" i="1"/>
  <c r="H47" i="1"/>
  <c r="AU46" i="1"/>
  <c r="AQ46" i="1"/>
  <c r="AP46" i="1"/>
  <c r="AO46" i="1"/>
  <c r="AV46" i="1" s="1"/>
  <c r="AB46" i="1"/>
  <c r="Y46" i="1"/>
  <c r="K46" i="1"/>
  <c r="J46" i="1"/>
  <c r="H46" i="1"/>
  <c r="I46" i="1" s="1"/>
  <c r="AS45" i="1"/>
  <c r="AP45" i="1"/>
  <c r="AX45" i="1" s="1"/>
  <c r="AO45" i="1"/>
  <c r="AE45" i="1"/>
  <c r="AB45" i="1"/>
  <c r="AA45" i="1"/>
  <c r="Y45" i="1"/>
  <c r="Z45" i="1" s="1"/>
  <c r="AH45" i="1" s="1"/>
  <c r="R45" i="1"/>
  <c r="M45" i="1"/>
  <c r="K45" i="1"/>
  <c r="L45" i="1" s="1"/>
  <c r="J45" i="1"/>
  <c r="O45" i="1" s="1"/>
  <c r="I45" i="1"/>
  <c r="H45" i="1"/>
  <c r="AO44" i="1"/>
  <c r="AR44" i="1" s="1"/>
  <c r="AA44" i="1"/>
  <c r="Z44" i="1"/>
  <c r="Y44" i="1"/>
  <c r="AB44" i="1" s="1"/>
  <c r="H44" i="1"/>
  <c r="I44" i="1" s="1"/>
  <c r="AR43" i="1"/>
  <c r="AQ43" i="1"/>
  <c r="AO43" i="1"/>
  <c r="Y43" i="1"/>
  <c r="K43" i="1"/>
  <c r="H43" i="1"/>
  <c r="AU42" i="1"/>
  <c r="AQ42" i="1"/>
  <c r="AP42" i="1"/>
  <c r="AO42" i="1"/>
  <c r="AV42" i="1" s="1"/>
  <c r="Y42" i="1"/>
  <c r="K42" i="1"/>
  <c r="J42" i="1"/>
  <c r="H42" i="1"/>
  <c r="I42" i="1" s="1"/>
  <c r="AO41" i="1"/>
  <c r="AB41" i="1"/>
  <c r="AA41" i="1"/>
  <c r="Y41" i="1"/>
  <c r="Z41" i="1" s="1"/>
  <c r="AH41" i="1" s="1"/>
  <c r="M41" i="1"/>
  <c r="K41" i="1"/>
  <c r="J41" i="1"/>
  <c r="I41" i="1"/>
  <c r="H41" i="1"/>
  <c r="AR40" i="1"/>
  <c r="AO40" i="1"/>
  <c r="AV40" i="1" s="1"/>
  <c r="AB40" i="1"/>
  <c r="AA40" i="1"/>
  <c r="Z40" i="1"/>
  <c r="AH40" i="1" s="1"/>
  <c r="Y40" i="1"/>
  <c r="I40" i="1"/>
  <c r="H40" i="1"/>
  <c r="AV39" i="1"/>
  <c r="AU39" i="1"/>
  <c r="AR39" i="1"/>
  <c r="AQ39" i="1"/>
  <c r="AO39" i="1"/>
  <c r="Z39" i="1"/>
  <c r="Y39" i="1"/>
  <c r="K39" i="1"/>
  <c r="H39" i="1"/>
  <c r="AU38" i="1"/>
  <c r="AQ38" i="1"/>
  <c r="AP38" i="1"/>
  <c r="AO38" i="1"/>
  <c r="AV38" i="1" s="1"/>
  <c r="AB38" i="1"/>
  <c r="Y38" i="1"/>
  <c r="N38" i="1"/>
  <c r="K38" i="1"/>
  <c r="J38" i="1"/>
  <c r="H38" i="1"/>
  <c r="I38" i="1" s="1"/>
  <c r="AP37" i="1"/>
  <c r="AX37" i="1" s="1"/>
  <c r="AO37" i="1"/>
  <c r="AE37" i="1"/>
  <c r="AB37" i="1"/>
  <c r="AA37" i="1"/>
  <c r="Y37" i="1"/>
  <c r="Z37" i="1" s="1"/>
  <c r="R37" i="1"/>
  <c r="K37" i="1"/>
  <c r="L37" i="1" s="1"/>
  <c r="J37" i="1"/>
  <c r="I37" i="1"/>
  <c r="AF37" i="1" s="1"/>
  <c r="H37" i="1"/>
  <c r="AO36" i="1"/>
  <c r="AV36" i="1" s="1"/>
  <c r="AB36" i="1"/>
  <c r="AA36" i="1"/>
  <c r="Z36" i="1"/>
  <c r="Y36" i="1"/>
  <c r="I36" i="1"/>
  <c r="AH36" i="1" s="1"/>
  <c r="H36" i="1"/>
  <c r="AR35" i="1"/>
  <c r="AQ35" i="1"/>
  <c r="AO35" i="1"/>
  <c r="Y35" i="1"/>
  <c r="H35" i="1"/>
  <c r="AU34" i="1"/>
  <c r="AR34" i="1"/>
  <c r="AQ34" i="1"/>
  <c r="AP34" i="1"/>
  <c r="AO34" i="1"/>
  <c r="AV34" i="1" s="1"/>
  <c r="AB34" i="1"/>
  <c r="Y34" i="1"/>
  <c r="N34" i="1"/>
  <c r="K34" i="1"/>
  <c r="J34" i="1"/>
  <c r="O34" i="1" s="1"/>
  <c r="H34" i="1"/>
  <c r="I34" i="1" s="1"/>
  <c r="AP33" i="1"/>
  <c r="AX33" i="1" s="1"/>
  <c r="AO33" i="1"/>
  <c r="AB33" i="1"/>
  <c r="AA33" i="1"/>
  <c r="Y33" i="1"/>
  <c r="Z33" i="1" s="1"/>
  <c r="J33" i="1"/>
  <c r="I33" i="1"/>
  <c r="Q33" i="1" s="1"/>
  <c r="H33" i="1"/>
  <c r="K33" i="1" s="1"/>
  <c r="AR32" i="1"/>
  <c r="AO32" i="1"/>
  <c r="AV32" i="1" s="1"/>
  <c r="AA32" i="1"/>
  <c r="Z32" i="1"/>
  <c r="Y32" i="1"/>
  <c r="AB32" i="1" s="1"/>
  <c r="I32" i="1"/>
  <c r="AE32" i="1" s="1"/>
  <c r="H32" i="1"/>
  <c r="AU31" i="1"/>
  <c r="AR31" i="1"/>
  <c r="AQ31" i="1"/>
  <c r="AO31" i="1"/>
  <c r="Z31" i="1"/>
  <c r="Y31" i="1"/>
  <c r="K31" i="1"/>
  <c r="H31" i="1"/>
  <c r="AV31" i="1" s="1"/>
  <c r="AU30" i="1"/>
  <c r="AR30" i="1"/>
  <c r="AQ30" i="1"/>
  <c r="AP30" i="1"/>
  <c r="AO30" i="1"/>
  <c r="AB30" i="1"/>
  <c r="Y30" i="1"/>
  <c r="K30" i="1"/>
  <c r="J30" i="1"/>
  <c r="H30" i="1"/>
  <c r="AV30" i="1" s="1"/>
  <c r="AS29" i="1"/>
  <c r="AP29" i="1"/>
  <c r="AX29" i="1" s="1"/>
  <c r="AO29" i="1"/>
  <c r="AT29" i="1" s="1"/>
  <c r="AE29" i="1"/>
  <c r="AB29" i="1"/>
  <c r="AA29" i="1"/>
  <c r="Y29" i="1"/>
  <c r="Z29" i="1" s="1"/>
  <c r="Q29" i="1"/>
  <c r="K29" i="1"/>
  <c r="J29" i="1"/>
  <c r="I29" i="1"/>
  <c r="AF29" i="1" s="1"/>
  <c r="H29" i="1"/>
  <c r="AO28" i="1"/>
  <c r="AA28" i="1"/>
  <c r="Z28" i="1"/>
  <c r="Y28" i="1"/>
  <c r="AB28" i="1" s="1"/>
  <c r="H28" i="1"/>
  <c r="AR27" i="1"/>
  <c r="AQ27" i="1"/>
  <c r="AO27" i="1"/>
  <c r="Z27" i="1"/>
  <c r="Y27" i="1"/>
  <c r="H27" i="1"/>
  <c r="AU26" i="1"/>
  <c r="AQ26" i="1"/>
  <c r="AP26" i="1"/>
  <c r="AO26" i="1"/>
  <c r="AV26" i="1" s="1"/>
  <c r="AB26" i="1"/>
  <c r="Y26" i="1"/>
  <c r="O26" i="1"/>
  <c r="K26" i="1"/>
  <c r="J26" i="1"/>
  <c r="N26" i="1" s="1"/>
  <c r="H26" i="1"/>
  <c r="I26" i="1" s="1"/>
  <c r="AX25" i="1"/>
  <c r="AS25" i="1"/>
  <c r="AP25" i="1"/>
  <c r="AO25" i="1"/>
  <c r="AE25" i="1"/>
  <c r="AB25" i="1"/>
  <c r="AA25" i="1"/>
  <c r="Y25" i="1"/>
  <c r="Z25" i="1" s="1"/>
  <c r="AH25" i="1" s="1"/>
  <c r="R25" i="1"/>
  <c r="M25" i="1"/>
  <c r="K25" i="1"/>
  <c r="J25" i="1"/>
  <c r="Q25" i="1" s="1"/>
  <c r="I25" i="1"/>
  <c r="H25" i="1"/>
  <c r="AO24" i="1"/>
  <c r="AR24" i="1" s="1"/>
  <c r="AA24" i="1"/>
  <c r="Z24" i="1"/>
  <c r="AH24" i="1" s="1"/>
  <c r="Y24" i="1"/>
  <c r="AB24" i="1" s="1"/>
  <c r="H24" i="1"/>
  <c r="I24" i="1" s="1"/>
  <c r="AR23" i="1"/>
  <c r="AQ23" i="1"/>
  <c r="AO23" i="1"/>
  <c r="AB23" i="1"/>
  <c r="AA23" i="1"/>
  <c r="Z23" i="1"/>
  <c r="Y23" i="1"/>
  <c r="J23" i="1"/>
  <c r="H23" i="1"/>
  <c r="AV23" i="1" s="1"/>
  <c r="AV22" i="1"/>
  <c r="AQ22" i="1"/>
  <c r="AO22" i="1"/>
  <c r="Z22" i="1"/>
  <c r="Y22" i="1"/>
  <c r="AB22" i="1" s="1"/>
  <c r="J22" i="1"/>
  <c r="H22" i="1"/>
  <c r="K22" i="1" s="1"/>
  <c r="AO21" i="1"/>
  <c r="AU21" i="1" s="1"/>
  <c r="AA21" i="1"/>
  <c r="Y21" i="1"/>
  <c r="AB21" i="1" s="1"/>
  <c r="K21" i="1"/>
  <c r="I21" i="1"/>
  <c r="H21" i="1"/>
  <c r="J21" i="1" s="1"/>
  <c r="AR20" i="1"/>
  <c r="AQ20" i="1"/>
  <c r="AP20" i="1"/>
  <c r="AO20" i="1"/>
  <c r="AB20" i="1"/>
  <c r="Z20" i="1"/>
  <c r="Y20" i="1"/>
  <c r="AA20" i="1" s="1"/>
  <c r="H20" i="1"/>
  <c r="J20" i="1" s="1"/>
  <c r="AU19" i="1"/>
  <c r="AQ19" i="1"/>
  <c r="AO19" i="1"/>
  <c r="Y19" i="1"/>
  <c r="AA19" i="1" s="1"/>
  <c r="K19" i="1"/>
  <c r="M19" i="1" s="1"/>
  <c r="J19" i="1"/>
  <c r="N19" i="1" s="1"/>
  <c r="I19" i="1"/>
  <c r="H19" i="1"/>
  <c r="AR18" i="1"/>
  <c r="AP18" i="1"/>
  <c r="AO18" i="1"/>
  <c r="AU18" i="1" s="1"/>
  <c r="AB18" i="1"/>
  <c r="AA18" i="1"/>
  <c r="Z18" i="1"/>
  <c r="Y18" i="1"/>
  <c r="R18" i="1"/>
  <c r="J18" i="1"/>
  <c r="H18" i="1"/>
  <c r="AV18" i="1" s="1"/>
  <c r="AO17" i="1"/>
  <c r="AU17" i="1" s="1"/>
  <c r="AA17" i="1"/>
  <c r="Y17" i="1"/>
  <c r="AB17" i="1" s="1"/>
  <c r="K17" i="1"/>
  <c r="I17" i="1"/>
  <c r="H17" i="1"/>
  <c r="J17" i="1" s="1"/>
  <c r="AR16" i="1"/>
  <c r="AQ16" i="1"/>
  <c r="AP16" i="1"/>
  <c r="AO16" i="1"/>
  <c r="AB16" i="1"/>
  <c r="Z16" i="1"/>
  <c r="Y16" i="1"/>
  <c r="AA16" i="1" s="1"/>
  <c r="H16" i="1"/>
  <c r="J16" i="1" s="1"/>
  <c r="AU15" i="1"/>
  <c r="AQ15" i="1"/>
  <c r="AO15" i="1"/>
  <c r="Y15" i="1"/>
  <c r="AA15" i="1" s="1"/>
  <c r="K15" i="1"/>
  <c r="M15" i="1" s="1"/>
  <c r="J15" i="1"/>
  <c r="N15" i="1" s="1"/>
  <c r="I15" i="1"/>
  <c r="H15" i="1"/>
  <c r="AR14" i="1"/>
  <c r="AP14" i="1"/>
  <c r="AO14" i="1"/>
  <c r="AU14" i="1" s="1"/>
  <c r="AB14" i="1"/>
  <c r="AA14" i="1"/>
  <c r="Z14" i="1"/>
  <c r="Y14" i="1"/>
  <c r="R14" i="1"/>
  <c r="J14" i="1"/>
  <c r="H14" i="1"/>
  <c r="AV14" i="1" s="1"/>
  <c r="AO13" i="1"/>
  <c r="AU13" i="1" s="1"/>
  <c r="AA13" i="1"/>
  <c r="Y13" i="1"/>
  <c r="AB13" i="1" s="1"/>
  <c r="K13" i="1"/>
  <c r="I13" i="1"/>
  <c r="H13" i="1"/>
  <c r="J13" i="1" s="1"/>
  <c r="AR12" i="1"/>
  <c r="AQ12" i="1"/>
  <c r="AP12" i="1"/>
  <c r="AO12" i="1"/>
  <c r="AB12" i="1"/>
  <c r="Z12" i="1"/>
  <c r="Y12" i="1"/>
  <c r="AA12" i="1" s="1"/>
  <c r="H12" i="1"/>
  <c r="J12" i="1" s="1"/>
  <c r="AU11" i="1"/>
  <c r="AQ11" i="1"/>
  <c r="AO11" i="1"/>
  <c r="Y11" i="1"/>
  <c r="AA11" i="1" s="1"/>
  <c r="K11" i="1"/>
  <c r="M11" i="1" s="1"/>
  <c r="J11" i="1"/>
  <c r="N11" i="1" s="1"/>
  <c r="I11" i="1"/>
  <c r="H11" i="1"/>
  <c r="AR10" i="1"/>
  <c r="AP10" i="1"/>
  <c r="AO10" i="1"/>
  <c r="AU10" i="1" s="1"/>
  <c r="AB10" i="1"/>
  <c r="AA10" i="1"/>
  <c r="Z10" i="1"/>
  <c r="Y10" i="1"/>
  <c r="R10" i="1"/>
  <c r="J10" i="1"/>
  <c r="H10" i="1"/>
  <c r="AV10" i="1" s="1"/>
  <c r="AO9" i="1"/>
  <c r="AU9" i="1" s="1"/>
  <c r="AA9" i="1"/>
  <c r="Y9" i="1"/>
  <c r="AB9" i="1" s="1"/>
  <c r="K9" i="1"/>
  <c r="I9" i="1"/>
  <c r="H9" i="1"/>
  <c r="J9" i="1" s="1"/>
  <c r="AR8" i="1"/>
  <c r="AQ8" i="1"/>
  <c r="AP8" i="1"/>
  <c r="AO8" i="1"/>
  <c r="AB8" i="1"/>
  <c r="Z8" i="1"/>
  <c r="Y8" i="1"/>
  <c r="AA8" i="1" s="1"/>
  <c r="H8" i="1"/>
  <c r="J8" i="1" s="1"/>
  <c r="AU7" i="1"/>
  <c r="AQ7" i="1"/>
  <c r="AO7" i="1"/>
  <c r="Y7" i="1"/>
  <c r="AA7" i="1" s="1"/>
  <c r="K7" i="1"/>
  <c r="M7" i="1" s="1"/>
  <c r="J7" i="1"/>
  <c r="N7" i="1" s="1"/>
  <c r="I7" i="1"/>
  <c r="H7" i="1"/>
  <c r="AR6" i="1"/>
  <c r="AP6" i="1"/>
  <c r="AO6" i="1"/>
  <c r="AU6" i="1" s="1"/>
  <c r="AB6" i="1"/>
  <c r="AA6" i="1"/>
  <c r="Z6" i="1"/>
  <c r="Y6" i="1"/>
  <c r="R6" i="1"/>
  <c r="J6" i="1"/>
  <c r="H6" i="1"/>
  <c r="AV6" i="1" s="1"/>
  <c r="AO5" i="1"/>
  <c r="AU5" i="1" s="1"/>
  <c r="AA5" i="1"/>
  <c r="Y5" i="1"/>
  <c r="AB5" i="1" s="1"/>
  <c r="K5" i="1"/>
  <c r="I5" i="1"/>
  <c r="H5" i="1"/>
  <c r="J5" i="1" s="1"/>
  <c r="AR4" i="1"/>
  <c r="AQ4" i="1"/>
  <c r="AP4" i="1"/>
  <c r="AO4" i="1"/>
  <c r="AB4" i="1"/>
  <c r="Z4" i="1"/>
  <c r="Y4" i="1"/>
  <c r="AA4" i="1" s="1"/>
  <c r="H4" i="1"/>
  <c r="J4" i="1" s="1"/>
  <c r="AU3" i="1"/>
  <c r="AQ3" i="1"/>
  <c r="AO3" i="1"/>
  <c r="Y3" i="1"/>
  <c r="AA3" i="1" s="1"/>
  <c r="K3" i="1"/>
  <c r="M3" i="1" s="1"/>
  <c r="J3" i="1"/>
  <c r="N3" i="1" s="1"/>
  <c r="I3" i="1"/>
  <c r="H3" i="1"/>
  <c r="AR2" i="1"/>
  <c r="AP2" i="1"/>
  <c r="AO2" i="1"/>
  <c r="AU2" i="1" s="1"/>
  <c r="AB2" i="1"/>
  <c r="AA2" i="1"/>
  <c r="Z2" i="1"/>
  <c r="Y2" i="1"/>
  <c r="R2" i="1"/>
  <c r="J2" i="1"/>
  <c r="H2" i="1"/>
  <c r="AV2" i="1" s="1"/>
  <c r="O9" i="1" l="1"/>
  <c r="N9" i="1"/>
  <c r="M9" i="1"/>
  <c r="AW16" i="1"/>
  <c r="L5" i="1"/>
  <c r="AH16" i="1"/>
  <c r="L17" i="1"/>
  <c r="O6" i="1"/>
  <c r="AH31" i="1"/>
  <c r="AF44" i="1"/>
  <c r="AG44" i="1"/>
  <c r="AC44" i="1"/>
  <c r="AE44" i="1"/>
  <c r="AD44" i="1"/>
  <c r="O5" i="1"/>
  <c r="N5" i="1"/>
  <c r="M5" i="1"/>
  <c r="AE7" i="1"/>
  <c r="AE11" i="1"/>
  <c r="AE15" i="1"/>
  <c r="AE19" i="1"/>
  <c r="AH22" i="1"/>
  <c r="O8" i="1"/>
  <c r="O13" i="1"/>
  <c r="N13" i="1"/>
  <c r="M13" i="1"/>
  <c r="O17" i="1"/>
  <c r="M17" i="1"/>
  <c r="N17" i="1"/>
  <c r="O21" i="1"/>
  <c r="N21" i="1"/>
  <c r="M21" i="1"/>
  <c r="AG5" i="1"/>
  <c r="L9" i="1"/>
  <c r="AH12" i="1"/>
  <c r="L13" i="1"/>
  <c r="AH20" i="1"/>
  <c r="L21" i="1"/>
  <c r="AF24" i="1"/>
  <c r="AG24" i="1"/>
  <c r="AC24" i="1"/>
  <c r="AE24" i="1"/>
  <c r="AD24" i="1"/>
  <c r="AH48" i="1"/>
  <c r="AT2" i="1"/>
  <c r="N6" i="1"/>
  <c r="O7" i="1"/>
  <c r="AV8" i="1"/>
  <c r="Q9" i="1"/>
  <c r="N10" i="1"/>
  <c r="O11" i="1"/>
  <c r="AV12" i="1"/>
  <c r="O15" i="1"/>
  <c r="N18" i="1"/>
  <c r="AV20" i="1"/>
  <c r="I35" i="1"/>
  <c r="J35" i="1"/>
  <c r="AV35" i="1"/>
  <c r="AU35" i="1"/>
  <c r="I47" i="1"/>
  <c r="J47" i="1"/>
  <c r="AU47" i="1"/>
  <c r="K47" i="1"/>
  <c r="AU56" i="1"/>
  <c r="AQ56" i="1"/>
  <c r="AV56" i="1"/>
  <c r="AR56" i="1"/>
  <c r="AS56" i="1"/>
  <c r="AT56" i="1"/>
  <c r="AW56" i="1"/>
  <c r="AP56" i="1"/>
  <c r="AF59" i="1"/>
  <c r="AG59" i="1"/>
  <c r="AC59" i="1"/>
  <c r="AD59" i="1"/>
  <c r="AE59" i="1"/>
  <c r="Z61" i="1"/>
  <c r="AX61" i="1" s="1"/>
  <c r="AA61" i="1"/>
  <c r="I2" i="1"/>
  <c r="AH2" i="1" s="1"/>
  <c r="AS2" i="1"/>
  <c r="AW2" i="1"/>
  <c r="AB3" i="1"/>
  <c r="AP3" i="1"/>
  <c r="AX3" i="1" s="1"/>
  <c r="K4" i="1"/>
  <c r="AU4" i="1"/>
  <c r="P5" i="1"/>
  <c r="Z5" i="1"/>
  <c r="AH5" i="1" s="1"/>
  <c r="AR5" i="1"/>
  <c r="AV5" i="1"/>
  <c r="I6" i="1"/>
  <c r="AS6" i="1" s="1"/>
  <c r="AW6" i="1"/>
  <c r="AB7" i="1"/>
  <c r="AP7" i="1"/>
  <c r="AW7" i="1" s="1"/>
  <c r="AT7" i="1"/>
  <c r="K8" i="1"/>
  <c r="N8" i="1" s="1"/>
  <c r="AU8" i="1"/>
  <c r="P9" i="1"/>
  <c r="Z9" i="1"/>
  <c r="AH9" i="1" s="1"/>
  <c r="AD9" i="1"/>
  <c r="AR9" i="1"/>
  <c r="AV9" i="1"/>
  <c r="I10" i="1"/>
  <c r="AS10" i="1"/>
  <c r="AB11" i="1"/>
  <c r="AP11" i="1"/>
  <c r="AT11" i="1" s="1"/>
  <c r="AX11" i="1"/>
  <c r="K12" i="1"/>
  <c r="AU12" i="1"/>
  <c r="P13" i="1"/>
  <c r="Z13" i="1"/>
  <c r="AH13" i="1" s="1"/>
  <c r="AR13" i="1"/>
  <c r="AV13" i="1"/>
  <c r="I14" i="1"/>
  <c r="AX14" i="1" s="1"/>
  <c r="AB15" i="1"/>
  <c r="AF15" i="1"/>
  <c r="AP15" i="1"/>
  <c r="AX15" i="1" s="1"/>
  <c r="K16" i="1"/>
  <c r="O16" i="1" s="1"/>
  <c r="AU16" i="1"/>
  <c r="P17" i="1"/>
  <c r="Z17" i="1"/>
  <c r="AH17" i="1" s="1"/>
  <c r="AD17" i="1"/>
  <c r="AR17" i="1"/>
  <c r="AV17" i="1"/>
  <c r="I18" i="1"/>
  <c r="AS18" i="1"/>
  <c r="AW18" i="1"/>
  <c r="AB19" i="1"/>
  <c r="AP19" i="1"/>
  <c r="AX19" i="1" s="1"/>
  <c r="K20" i="1"/>
  <c r="N20" i="1" s="1"/>
  <c r="AU20" i="1"/>
  <c r="P21" i="1"/>
  <c r="Z21" i="1"/>
  <c r="AH21" i="1" s="1"/>
  <c r="AR21" i="1"/>
  <c r="AV21" i="1"/>
  <c r="I22" i="1"/>
  <c r="M22" i="1" s="1"/>
  <c r="AT22" i="1"/>
  <c r="AP22" i="1"/>
  <c r="AU22" i="1"/>
  <c r="I23" i="1"/>
  <c r="L25" i="1"/>
  <c r="AF25" i="1"/>
  <c r="AT25" i="1"/>
  <c r="I27" i="1"/>
  <c r="J27" i="1"/>
  <c r="AU27" i="1"/>
  <c r="K27" i="1"/>
  <c r="AH27" i="1"/>
  <c r="L29" i="1"/>
  <c r="AX30" i="1"/>
  <c r="AA31" i="1"/>
  <c r="AB31" i="1"/>
  <c r="L33" i="1"/>
  <c r="M33" i="1"/>
  <c r="AU33" i="1"/>
  <c r="AQ33" i="1"/>
  <c r="AV33" i="1"/>
  <c r="AR33" i="1"/>
  <c r="AT33" i="1"/>
  <c r="AS33" i="1"/>
  <c r="Z34" i="1"/>
  <c r="AA34" i="1"/>
  <c r="AX34" i="1"/>
  <c r="AA35" i="1"/>
  <c r="AB35" i="1"/>
  <c r="Z35" i="1"/>
  <c r="AH35" i="1" s="1"/>
  <c r="O37" i="1"/>
  <c r="N37" i="1"/>
  <c r="M37" i="1"/>
  <c r="AT37" i="1"/>
  <c r="P38" i="1"/>
  <c r="AE38" i="1"/>
  <c r="Q38" i="1"/>
  <c r="O38" i="1"/>
  <c r="AG41" i="1"/>
  <c r="AC41" i="1"/>
  <c r="R40" i="1"/>
  <c r="AD41" i="1"/>
  <c r="P41" i="1"/>
  <c r="AE41" i="1"/>
  <c r="Q41" i="1"/>
  <c r="N41" i="1"/>
  <c r="AF41" i="1"/>
  <c r="Z42" i="1"/>
  <c r="AA42" i="1"/>
  <c r="AB42" i="1"/>
  <c r="AX42" i="1"/>
  <c r="I43" i="1"/>
  <c r="J43" i="1"/>
  <c r="M43" i="1" s="1"/>
  <c r="AV43" i="1"/>
  <c r="AU43" i="1"/>
  <c r="N46" i="1"/>
  <c r="J48" i="1"/>
  <c r="K48" i="1"/>
  <c r="I48" i="1"/>
  <c r="O49" i="1"/>
  <c r="N49" i="1"/>
  <c r="P50" i="1"/>
  <c r="Q50" i="1"/>
  <c r="AF55" i="1"/>
  <c r="AG55" i="1"/>
  <c r="AC55" i="1"/>
  <c r="AD55" i="1"/>
  <c r="AE55" i="1"/>
  <c r="N56" i="1"/>
  <c r="L60" i="1"/>
  <c r="M60" i="1"/>
  <c r="N60" i="1"/>
  <c r="AF68" i="1"/>
  <c r="AT68" i="1"/>
  <c r="I70" i="1"/>
  <c r="J70" i="1"/>
  <c r="K70" i="1"/>
  <c r="AU70" i="1"/>
  <c r="AV70" i="1"/>
  <c r="N81" i="1"/>
  <c r="O81" i="1"/>
  <c r="L85" i="1"/>
  <c r="M85" i="1"/>
  <c r="N85" i="1"/>
  <c r="AH90" i="1"/>
  <c r="AF97" i="1"/>
  <c r="AG97" i="1"/>
  <c r="AC97" i="1"/>
  <c r="AD97" i="1"/>
  <c r="AE97" i="1"/>
  <c r="AG98" i="1"/>
  <c r="AC98" i="1"/>
  <c r="R97" i="1"/>
  <c r="AD98" i="1"/>
  <c r="P98" i="1"/>
  <c r="AE98" i="1"/>
  <c r="Q98" i="1"/>
  <c r="AF98" i="1"/>
  <c r="AA118" i="1"/>
  <c r="AB118" i="1"/>
  <c r="Z118" i="1"/>
  <c r="AV4" i="1"/>
  <c r="AX10" i="1"/>
  <c r="AV16" i="1"/>
  <c r="AE17" i="1"/>
  <c r="AT18" i="1"/>
  <c r="O19" i="1"/>
  <c r="N22" i="1"/>
  <c r="AH32" i="1"/>
  <c r="AG33" i="1"/>
  <c r="AC33" i="1"/>
  <c r="R32" i="1"/>
  <c r="AD33" i="1"/>
  <c r="P33" i="1"/>
  <c r="AF33" i="1"/>
  <c r="AE33" i="1"/>
  <c r="AW39" i="1"/>
  <c r="O42" i="1"/>
  <c r="R41" i="1"/>
  <c r="N42" i="1"/>
  <c r="AH47" i="1"/>
  <c r="AG60" i="1"/>
  <c r="AC60" i="1"/>
  <c r="R59" i="1"/>
  <c r="AD60" i="1"/>
  <c r="P60" i="1"/>
  <c r="AE60" i="1"/>
  <c r="AF60" i="1"/>
  <c r="AF63" i="1"/>
  <c r="AG63" i="1"/>
  <c r="AC63" i="1"/>
  <c r="AE63" i="1"/>
  <c r="AH63" i="1"/>
  <c r="P63" i="1"/>
  <c r="AD63" i="1"/>
  <c r="L81" i="1"/>
  <c r="M81" i="1"/>
  <c r="K2" i="1"/>
  <c r="N2" i="1" s="1"/>
  <c r="AQ2" i="1"/>
  <c r="L3" i="1"/>
  <c r="P3" i="1"/>
  <c r="Z3" i="1"/>
  <c r="AD3" i="1"/>
  <c r="AR3" i="1"/>
  <c r="AV3" i="1"/>
  <c r="I4" i="1"/>
  <c r="AS4" i="1"/>
  <c r="AF5" i="1"/>
  <c r="AP5" i="1"/>
  <c r="AW5" i="1" s="1"/>
  <c r="AX5" i="1"/>
  <c r="K6" i="1"/>
  <c r="AQ6" i="1"/>
  <c r="L7" i="1"/>
  <c r="P7" i="1"/>
  <c r="Z7" i="1"/>
  <c r="AR7" i="1"/>
  <c r="AV7" i="1"/>
  <c r="I8" i="1"/>
  <c r="AF9" i="1"/>
  <c r="AP9" i="1"/>
  <c r="AS9" i="1" s="1"/>
  <c r="K10" i="1"/>
  <c r="O10" i="1" s="1"/>
  <c r="AQ10" i="1"/>
  <c r="L11" i="1"/>
  <c r="P11" i="1"/>
  <c r="Z11" i="1"/>
  <c r="AF11" i="1" s="1"/>
  <c r="AD11" i="1"/>
  <c r="AR11" i="1"/>
  <c r="AV11" i="1"/>
  <c r="I12" i="1"/>
  <c r="AS12" i="1"/>
  <c r="AP13" i="1"/>
  <c r="AT13" i="1" s="1"/>
  <c r="AX13" i="1"/>
  <c r="K14" i="1"/>
  <c r="AQ14" i="1"/>
  <c r="L15" i="1"/>
  <c r="P15" i="1"/>
  <c r="Z15" i="1"/>
  <c r="AR15" i="1"/>
  <c r="AV15" i="1"/>
  <c r="I16" i="1"/>
  <c r="AF17" i="1"/>
  <c r="AP17" i="1"/>
  <c r="AX17" i="1" s="1"/>
  <c r="K18" i="1"/>
  <c r="AQ18" i="1"/>
  <c r="L19" i="1"/>
  <c r="P19" i="1"/>
  <c r="Z19" i="1"/>
  <c r="AD19" i="1"/>
  <c r="AR19" i="1"/>
  <c r="AV19" i="1"/>
  <c r="I20" i="1"/>
  <c r="AS20" i="1"/>
  <c r="AF21" i="1"/>
  <c r="AP21" i="1"/>
  <c r="AW21" i="1" s="1"/>
  <c r="AX21" i="1"/>
  <c r="AA22" i="1"/>
  <c r="AR22" i="1"/>
  <c r="AW22" i="1"/>
  <c r="P26" i="1"/>
  <c r="Q26" i="1"/>
  <c r="AV27" i="1"/>
  <c r="AT28" i="1"/>
  <c r="AP28" i="1"/>
  <c r="AU28" i="1"/>
  <c r="AQ28" i="1"/>
  <c r="AS28" i="1"/>
  <c r="AR28" i="1"/>
  <c r="AW33" i="1"/>
  <c r="L34" i="1"/>
  <c r="M34" i="1"/>
  <c r="K35" i="1"/>
  <c r="J36" i="1"/>
  <c r="P36" i="1" s="1"/>
  <c r="K36" i="1"/>
  <c r="Q37" i="1"/>
  <c r="AS37" i="1"/>
  <c r="AD40" i="1"/>
  <c r="L42" i="1"/>
  <c r="M42" i="1"/>
  <c r="AT42" i="1"/>
  <c r="AH44" i="1"/>
  <c r="AF45" i="1"/>
  <c r="AT45" i="1"/>
  <c r="O46" i="1"/>
  <c r="R49" i="1"/>
  <c r="AE49" i="1"/>
  <c r="AS49" i="1"/>
  <c r="I51" i="1"/>
  <c r="J51" i="1"/>
  <c r="AV51" i="1"/>
  <c r="K51" i="1"/>
  <c r="AH51" i="1"/>
  <c r="AX53" i="1"/>
  <c r="AX56" i="1"/>
  <c r="AA58" i="1"/>
  <c r="AB58" i="1"/>
  <c r="AB61" i="1"/>
  <c r="AE64" i="1"/>
  <c r="AS64" i="1"/>
  <c r="AP67" i="1"/>
  <c r="AU67" i="1"/>
  <c r="AQ67" i="1"/>
  <c r="AR67" i="1"/>
  <c r="AV67" i="1"/>
  <c r="AT83" i="1"/>
  <c r="AP83" i="1"/>
  <c r="AW83" i="1" s="1"/>
  <c r="AU83" i="1"/>
  <c r="AQ83" i="1"/>
  <c r="AR83" i="1"/>
  <c r="AV83" i="1"/>
  <c r="M88" i="1"/>
  <c r="N104" i="1"/>
  <c r="O104" i="1"/>
  <c r="Q104" i="1"/>
  <c r="O108" i="1"/>
  <c r="M108" i="1"/>
  <c r="N108" i="1"/>
  <c r="Q108" i="1"/>
  <c r="O3" i="1"/>
  <c r="Q5" i="1"/>
  <c r="AE5" i="1"/>
  <c r="AS5" i="1"/>
  <c r="Q13" i="1"/>
  <c r="Q17" i="1"/>
  <c r="Q21" i="1"/>
  <c r="AS21" i="1"/>
  <c r="O22" i="1"/>
  <c r="AH23" i="1"/>
  <c r="AP24" i="1"/>
  <c r="AX24" i="1" s="1"/>
  <c r="AU24" i="1"/>
  <c r="AQ24" i="1"/>
  <c r="AF32" i="1"/>
  <c r="AG32" i="1"/>
  <c r="AC32" i="1"/>
  <c r="AU41" i="1"/>
  <c r="AQ41" i="1"/>
  <c r="AV41" i="1"/>
  <c r="AR41" i="1"/>
  <c r="AS41" i="1"/>
  <c r="AP41" i="1"/>
  <c r="AX41" i="1" s="1"/>
  <c r="J44" i="1"/>
  <c r="K44" i="1"/>
  <c r="AP44" i="1"/>
  <c r="AX44" i="1" s="1"/>
  <c r="AU44" i="1"/>
  <c r="AQ44" i="1"/>
  <c r="AV44" i="1"/>
  <c r="AG56" i="1"/>
  <c r="AC56" i="1"/>
  <c r="R55" i="1"/>
  <c r="AD56" i="1"/>
  <c r="P56" i="1"/>
  <c r="AE56" i="1"/>
  <c r="AF56" i="1"/>
  <c r="Q3" i="1"/>
  <c r="R4" i="1"/>
  <c r="AT4" i="1"/>
  <c r="AC5" i="1"/>
  <c r="AQ5" i="1"/>
  <c r="Q7" i="1"/>
  <c r="AS7" i="1"/>
  <c r="R8" i="1"/>
  <c r="AT8" i="1"/>
  <c r="AC9" i="1"/>
  <c r="AQ9" i="1"/>
  <c r="Q11" i="1"/>
  <c r="AS11" i="1"/>
  <c r="R12" i="1"/>
  <c r="AT12" i="1"/>
  <c r="AQ13" i="1"/>
  <c r="Q15" i="1"/>
  <c r="AS15" i="1"/>
  <c r="R16" i="1"/>
  <c r="AT16" i="1"/>
  <c r="AC17" i="1"/>
  <c r="AQ17" i="1"/>
  <c r="Q19" i="1"/>
  <c r="R20" i="1"/>
  <c r="AT20" i="1"/>
  <c r="AC21" i="1"/>
  <c r="AQ21" i="1"/>
  <c r="AU23" i="1"/>
  <c r="K23" i="1"/>
  <c r="J24" i="1"/>
  <c r="P24" i="1" s="1"/>
  <c r="K24" i="1"/>
  <c r="AV24" i="1"/>
  <c r="O25" i="1"/>
  <c r="N25" i="1"/>
  <c r="J28" i="1"/>
  <c r="K28" i="1"/>
  <c r="I28" i="1"/>
  <c r="AV28" i="1"/>
  <c r="O29" i="1"/>
  <c r="N29" i="1"/>
  <c r="M29" i="1"/>
  <c r="AD32" i="1"/>
  <c r="N33" i="1"/>
  <c r="AF36" i="1"/>
  <c r="AG36" i="1"/>
  <c r="AC36" i="1"/>
  <c r="AE36" i="1"/>
  <c r="AD36" i="1"/>
  <c r="AX36" i="1"/>
  <c r="AP36" i="1"/>
  <c r="AW36" i="1" s="1"/>
  <c r="AU36" i="1"/>
  <c r="AQ36" i="1"/>
  <c r="AR36" i="1"/>
  <c r="AE40" i="1"/>
  <c r="AA43" i="1"/>
  <c r="AB43" i="1"/>
  <c r="Z43" i="1"/>
  <c r="AH43" i="1" s="1"/>
  <c r="P46" i="1"/>
  <c r="Q46" i="1"/>
  <c r="AV47" i="1"/>
  <c r="AP48" i="1"/>
  <c r="AW48" i="1" s="1"/>
  <c r="AU48" i="1"/>
  <c r="AQ48" i="1"/>
  <c r="AR48" i="1"/>
  <c r="AF49" i="1"/>
  <c r="AT49" i="1"/>
  <c r="O50" i="1"/>
  <c r="AF57" i="1"/>
  <c r="Z57" i="1"/>
  <c r="AA57" i="1"/>
  <c r="AB57" i="1"/>
  <c r="AH59" i="1"/>
  <c r="Q60" i="1"/>
  <c r="AU60" i="1"/>
  <c r="AQ60" i="1"/>
  <c r="AV60" i="1"/>
  <c r="AR60" i="1"/>
  <c r="AS60" i="1"/>
  <c r="AT60" i="1"/>
  <c r="AX60" i="1"/>
  <c r="AW60" i="1"/>
  <c r="AX63" i="1"/>
  <c r="AT63" i="1"/>
  <c r="AP63" i="1"/>
  <c r="AU63" i="1"/>
  <c r="AQ63" i="1"/>
  <c r="AS63" i="1"/>
  <c r="AV63" i="1"/>
  <c r="AW63" i="1"/>
  <c r="AF64" i="1"/>
  <c r="AT64" i="1"/>
  <c r="I66" i="1"/>
  <c r="J66" i="1"/>
  <c r="K66" i="1"/>
  <c r="AU66" i="1"/>
  <c r="AV66" i="1"/>
  <c r="AP71" i="1"/>
  <c r="AW71" i="1" s="1"/>
  <c r="AU71" i="1"/>
  <c r="AQ71" i="1"/>
  <c r="AR71" i="1"/>
  <c r="AV71" i="1"/>
  <c r="N88" i="1"/>
  <c r="AU120" i="1"/>
  <c r="AQ120" i="1"/>
  <c r="AV120" i="1"/>
  <c r="AR120" i="1"/>
  <c r="AT120" i="1"/>
  <c r="AW120" i="1"/>
  <c r="AP120" i="1"/>
  <c r="AX120" i="1" s="1"/>
  <c r="N94" i="1"/>
  <c r="L98" i="1"/>
  <c r="M98" i="1"/>
  <c r="N98" i="1"/>
  <c r="AT99" i="1"/>
  <c r="N123" i="1"/>
  <c r="R122" i="1"/>
  <c r="M123" i="1"/>
  <c r="P125" i="1"/>
  <c r="R124" i="1"/>
  <c r="Q125" i="1"/>
  <c r="AG25" i="1"/>
  <c r="AC25" i="1"/>
  <c r="R24" i="1"/>
  <c r="AD25" i="1"/>
  <c r="P25" i="1"/>
  <c r="AU25" i="1"/>
  <c r="AQ25" i="1"/>
  <c r="AV25" i="1"/>
  <c r="AR25" i="1"/>
  <c r="AW25" i="1"/>
  <c r="L26" i="1"/>
  <c r="M26" i="1"/>
  <c r="Z26" i="1"/>
  <c r="AW26" i="1" s="1"/>
  <c r="AA26" i="1"/>
  <c r="AA27" i="1"/>
  <c r="AB27" i="1"/>
  <c r="AH29" i="1"/>
  <c r="O33" i="1"/>
  <c r="R33" i="1"/>
  <c r="AD34" i="1"/>
  <c r="P34" i="1"/>
  <c r="AE34" i="1"/>
  <c r="Q34" i="1"/>
  <c r="AC34" i="1"/>
  <c r="AH37" i="1"/>
  <c r="I39" i="1"/>
  <c r="J39" i="1"/>
  <c r="J40" i="1"/>
  <c r="R39" i="1" s="1"/>
  <c r="K40" i="1"/>
  <c r="O41" i="1"/>
  <c r="AG45" i="1"/>
  <c r="AC45" i="1"/>
  <c r="R44" i="1"/>
  <c r="AD45" i="1"/>
  <c r="P45" i="1"/>
  <c r="N45" i="1"/>
  <c r="AU45" i="1"/>
  <c r="AQ45" i="1"/>
  <c r="AV45" i="1"/>
  <c r="AR45" i="1"/>
  <c r="AW45" i="1"/>
  <c r="L46" i="1"/>
  <c r="M46" i="1"/>
  <c r="Z46" i="1"/>
  <c r="AH46" i="1" s="1"/>
  <c r="AA46" i="1"/>
  <c r="AA47" i="1"/>
  <c r="AB47" i="1"/>
  <c r="L49" i="1"/>
  <c r="AU49" i="1"/>
  <c r="AQ49" i="1"/>
  <c r="AV49" i="1"/>
  <c r="AR49" i="1"/>
  <c r="AW49" i="1"/>
  <c r="L50" i="1"/>
  <c r="M50" i="1"/>
  <c r="Z50" i="1"/>
  <c r="AE50" i="1" s="1"/>
  <c r="AA50" i="1"/>
  <c r="AA51" i="1"/>
  <c r="AB51" i="1"/>
  <c r="AG52" i="1"/>
  <c r="AC52" i="1"/>
  <c r="AD52" i="1"/>
  <c r="P52" i="1"/>
  <c r="AF52" i="1"/>
  <c r="R51" i="1"/>
  <c r="P53" i="1"/>
  <c r="AE53" i="1"/>
  <c r="Q53" i="1"/>
  <c r="O53" i="1"/>
  <c r="O56" i="1"/>
  <c r="M56" i="1"/>
  <c r="O57" i="1"/>
  <c r="M58" i="1"/>
  <c r="L61" i="1"/>
  <c r="M61" i="1"/>
  <c r="P65" i="1"/>
  <c r="Q65" i="1"/>
  <c r="J67" i="1"/>
  <c r="K67" i="1"/>
  <c r="I67" i="1"/>
  <c r="AT67" i="1" s="1"/>
  <c r="O68" i="1"/>
  <c r="N68" i="1"/>
  <c r="P69" i="1"/>
  <c r="Q69" i="1"/>
  <c r="J71" i="1"/>
  <c r="K71" i="1"/>
  <c r="I71" i="1"/>
  <c r="AS71" i="1" s="1"/>
  <c r="O72" i="1"/>
  <c r="M72" i="1"/>
  <c r="N72" i="1"/>
  <c r="AD73" i="1"/>
  <c r="P73" i="1"/>
  <c r="Q73" i="1"/>
  <c r="AF73" i="1"/>
  <c r="O73" i="1"/>
  <c r="AG76" i="1"/>
  <c r="AC76" i="1"/>
  <c r="R75" i="1"/>
  <c r="AD76" i="1"/>
  <c r="P76" i="1"/>
  <c r="AF76" i="1"/>
  <c r="AD77" i="1"/>
  <c r="P77" i="1"/>
  <c r="AE77" i="1"/>
  <c r="Q77" i="1"/>
  <c r="AF77" i="1"/>
  <c r="O77" i="1"/>
  <c r="AG80" i="1"/>
  <c r="AC80" i="1"/>
  <c r="R79" i="1"/>
  <c r="AD80" i="1"/>
  <c r="P80" i="1"/>
  <c r="AE80" i="1"/>
  <c r="AF80" i="1"/>
  <c r="AU80" i="1"/>
  <c r="AQ80" i="1"/>
  <c r="AV80" i="1"/>
  <c r="AR80" i="1"/>
  <c r="AS80" i="1"/>
  <c r="AT80" i="1"/>
  <c r="AA82" i="1"/>
  <c r="AB82" i="1"/>
  <c r="Z82" i="1"/>
  <c r="J83" i="1"/>
  <c r="K83" i="1"/>
  <c r="I83" i="1"/>
  <c r="AS83" i="1" s="1"/>
  <c r="O84" i="1"/>
  <c r="N84" i="1"/>
  <c r="AA86" i="1"/>
  <c r="AB86" i="1"/>
  <c r="J87" i="1"/>
  <c r="K87" i="1"/>
  <c r="AP87" i="1"/>
  <c r="AW87" i="1" s="1"/>
  <c r="AU87" i="1"/>
  <c r="AQ87" i="1"/>
  <c r="AV87" i="1"/>
  <c r="L104" i="1"/>
  <c r="M104" i="1"/>
  <c r="AX107" i="1"/>
  <c r="AP107" i="1"/>
  <c r="AT107" i="1" s="1"/>
  <c r="AU107" i="1"/>
  <c r="AQ107" i="1"/>
  <c r="AR107" i="1"/>
  <c r="AS107" i="1"/>
  <c r="AW107" i="1"/>
  <c r="AV107" i="1"/>
  <c r="Z117" i="1"/>
  <c r="AA117" i="1"/>
  <c r="AB117" i="1"/>
  <c r="O149" i="1"/>
  <c r="N149" i="1"/>
  <c r="M149" i="1"/>
  <c r="Q149" i="1"/>
  <c r="AS149" i="1"/>
  <c r="AX149" i="1"/>
  <c r="AG29" i="1"/>
  <c r="AC29" i="1"/>
  <c r="R28" i="1"/>
  <c r="AD29" i="1"/>
  <c r="P29" i="1"/>
  <c r="AU29" i="1"/>
  <c r="AQ29" i="1"/>
  <c r="AV29" i="1"/>
  <c r="AR29" i="1"/>
  <c r="AW29" i="1"/>
  <c r="Z30" i="1"/>
  <c r="AA30" i="1"/>
  <c r="I31" i="1"/>
  <c r="J31" i="1"/>
  <c r="J32" i="1"/>
  <c r="K32" i="1"/>
  <c r="AX32" i="1"/>
  <c r="AP32" i="1"/>
  <c r="AS32" i="1" s="1"/>
  <c r="AU32" i="1"/>
  <c r="AQ32" i="1"/>
  <c r="AH33" i="1"/>
  <c r="AW35" i="1"/>
  <c r="AG37" i="1"/>
  <c r="AC37" i="1"/>
  <c r="R36" i="1"/>
  <c r="AD37" i="1"/>
  <c r="P37" i="1"/>
  <c r="AU37" i="1"/>
  <c r="AQ37" i="1"/>
  <c r="AV37" i="1"/>
  <c r="AR37" i="1"/>
  <c r="AW37" i="1"/>
  <c r="L38" i="1"/>
  <c r="M38" i="1"/>
  <c r="Z38" i="1"/>
  <c r="AA38" i="1"/>
  <c r="M39" i="1"/>
  <c r="AA39" i="1"/>
  <c r="AB39" i="1"/>
  <c r="AF40" i="1"/>
  <c r="AG40" i="1"/>
  <c r="AC40" i="1"/>
  <c r="AT40" i="1"/>
  <c r="AP40" i="1"/>
  <c r="AS40" i="1" s="1"/>
  <c r="AU40" i="1"/>
  <c r="AQ40" i="1"/>
  <c r="AW40" i="1"/>
  <c r="L41" i="1"/>
  <c r="AD42" i="1"/>
  <c r="P42" i="1"/>
  <c r="AE42" i="1"/>
  <c r="Q42" i="1"/>
  <c r="AC42" i="1"/>
  <c r="Q45" i="1"/>
  <c r="AG49" i="1"/>
  <c r="AC49" i="1"/>
  <c r="R48" i="1"/>
  <c r="AD49" i="1"/>
  <c r="P49" i="1"/>
  <c r="Q49" i="1"/>
  <c r="O52" i="1"/>
  <c r="N52" i="1"/>
  <c r="AT53" i="1"/>
  <c r="L57" i="1"/>
  <c r="M57" i="1"/>
  <c r="R56" i="1"/>
  <c r="AA62" i="1"/>
  <c r="AB62" i="1"/>
  <c r="AX64" i="1"/>
  <c r="AH66" i="1"/>
  <c r="AX68" i="1"/>
  <c r="AH70" i="1"/>
  <c r="AT73" i="1"/>
  <c r="O76" i="1"/>
  <c r="N76" i="1"/>
  <c r="AT77" i="1"/>
  <c r="O80" i="1"/>
  <c r="N80" i="1"/>
  <c r="Z81" i="1"/>
  <c r="AX81" i="1" s="1"/>
  <c r="AA81" i="1"/>
  <c r="AB81" i="1"/>
  <c r="I82" i="1"/>
  <c r="J82" i="1"/>
  <c r="AU82" i="1"/>
  <c r="Z85" i="1"/>
  <c r="AA85" i="1"/>
  <c r="AX85" i="1"/>
  <c r="AF87" i="1"/>
  <c r="AG87" i="1"/>
  <c r="AC87" i="1"/>
  <c r="AE87" i="1"/>
  <c r="AH87" i="1"/>
  <c r="AT89" i="1"/>
  <c r="M94" i="1"/>
  <c r="AH97" i="1"/>
  <c r="I100" i="1"/>
  <c r="J100" i="1"/>
  <c r="K100" i="1"/>
  <c r="AU100" i="1"/>
  <c r="O102" i="1"/>
  <c r="N102" i="1"/>
  <c r="P109" i="1"/>
  <c r="Q109" i="1"/>
  <c r="AG109" i="1"/>
  <c r="N109" i="1"/>
  <c r="R108" i="1"/>
  <c r="L113" i="1"/>
  <c r="M113" i="1"/>
  <c r="N113" i="1"/>
  <c r="O123" i="1"/>
  <c r="AP23" i="1"/>
  <c r="AW23" i="1" s="1"/>
  <c r="AT23" i="1"/>
  <c r="AX23" i="1"/>
  <c r="AP27" i="1"/>
  <c r="AX27" i="1" s="1"/>
  <c r="I30" i="1"/>
  <c r="L30" i="1" s="1"/>
  <c r="AS30" i="1"/>
  <c r="AP31" i="1"/>
  <c r="AT31" i="1" s="1"/>
  <c r="AS34" i="1"/>
  <c r="AW34" i="1"/>
  <c r="AP35" i="1"/>
  <c r="AX35" i="1"/>
  <c r="AS38" i="1"/>
  <c r="AP39" i="1"/>
  <c r="AT39" i="1"/>
  <c r="AX39" i="1"/>
  <c r="AS42" i="1"/>
  <c r="AW42" i="1"/>
  <c r="AP43" i="1"/>
  <c r="AX43" i="1" s="1"/>
  <c r="AW46" i="1"/>
  <c r="AP47" i="1"/>
  <c r="AT47" i="1" s="1"/>
  <c r="AS50" i="1"/>
  <c r="AP51" i="1"/>
  <c r="AW51" i="1" s="1"/>
  <c r="L52" i="1"/>
  <c r="AU52" i="1"/>
  <c r="AQ52" i="1"/>
  <c r="AV52" i="1"/>
  <c r="AR52" i="1"/>
  <c r="AW52" i="1"/>
  <c r="L53" i="1"/>
  <c r="M53" i="1"/>
  <c r="Z53" i="1"/>
  <c r="AA53" i="1"/>
  <c r="AA54" i="1"/>
  <c r="AB54" i="1"/>
  <c r="AH56" i="1"/>
  <c r="I58" i="1"/>
  <c r="J58" i="1"/>
  <c r="J59" i="1"/>
  <c r="K59" i="1"/>
  <c r="AX59" i="1"/>
  <c r="AP59" i="1"/>
  <c r="AS59" i="1" s="1"/>
  <c r="AU59" i="1"/>
  <c r="AQ59" i="1"/>
  <c r="AH60" i="1"/>
  <c r="I62" i="1"/>
  <c r="M62" i="1" s="1"/>
  <c r="J62" i="1"/>
  <c r="J63" i="1"/>
  <c r="R62" i="1" s="1"/>
  <c r="K63" i="1"/>
  <c r="Q64" i="1"/>
  <c r="AG68" i="1"/>
  <c r="AC68" i="1"/>
  <c r="R67" i="1"/>
  <c r="AD68" i="1"/>
  <c r="P68" i="1"/>
  <c r="Q68" i="1"/>
  <c r="AG72" i="1"/>
  <c r="AC72" i="1"/>
  <c r="R71" i="1"/>
  <c r="AD72" i="1"/>
  <c r="P72" i="1"/>
  <c r="AU72" i="1"/>
  <c r="AQ72" i="1"/>
  <c r="AV72" i="1"/>
  <c r="AR72" i="1"/>
  <c r="AW72" i="1"/>
  <c r="L73" i="1"/>
  <c r="M73" i="1"/>
  <c r="Z73" i="1"/>
  <c r="AX73" i="1" s="1"/>
  <c r="AA73" i="1"/>
  <c r="AA74" i="1"/>
  <c r="AB74" i="1"/>
  <c r="AF75" i="1"/>
  <c r="AG75" i="1"/>
  <c r="AC75" i="1"/>
  <c r="Q75" i="1"/>
  <c r="AD75" i="1"/>
  <c r="L76" i="1"/>
  <c r="AU76" i="1"/>
  <c r="AQ76" i="1"/>
  <c r="AV76" i="1"/>
  <c r="AR76" i="1"/>
  <c r="AW76" i="1"/>
  <c r="L77" i="1"/>
  <c r="M77" i="1"/>
  <c r="Z77" i="1"/>
  <c r="AA77" i="1"/>
  <c r="M78" i="1"/>
  <c r="AA78" i="1"/>
  <c r="AB78" i="1"/>
  <c r="AF79" i="1"/>
  <c r="AG79" i="1"/>
  <c r="AC79" i="1"/>
  <c r="AD79" i="1"/>
  <c r="L80" i="1"/>
  <c r="AH80" i="1"/>
  <c r="AW82" i="1"/>
  <c r="AG84" i="1"/>
  <c r="AC84" i="1"/>
  <c r="R83" i="1"/>
  <c r="AD84" i="1"/>
  <c r="P84" i="1"/>
  <c r="Q84" i="1"/>
  <c r="AU84" i="1"/>
  <c r="AQ84" i="1"/>
  <c r="AV84" i="1"/>
  <c r="AR84" i="1"/>
  <c r="AW84" i="1"/>
  <c r="I86" i="1"/>
  <c r="J86" i="1"/>
  <c r="AV86" i="1"/>
  <c r="O88" i="1"/>
  <c r="L89" i="1"/>
  <c r="M89" i="1"/>
  <c r="Z89" i="1"/>
  <c r="AX89" i="1" s="1"/>
  <c r="AA89" i="1"/>
  <c r="AA90" i="1"/>
  <c r="AB90" i="1"/>
  <c r="J91" i="1"/>
  <c r="K91" i="1"/>
  <c r="Z91" i="1"/>
  <c r="AE91" i="1" s="1"/>
  <c r="AA91" i="1"/>
  <c r="AX91" i="1"/>
  <c r="AF93" i="1"/>
  <c r="AG93" i="1"/>
  <c r="AC93" i="1"/>
  <c r="AE93" i="1"/>
  <c r="AH93" i="1"/>
  <c r="AT95" i="1"/>
  <c r="AW96" i="1"/>
  <c r="R98" i="1"/>
  <c r="N99" i="1"/>
  <c r="AW100" i="1"/>
  <c r="AG102" i="1"/>
  <c r="AC102" i="1"/>
  <c r="R101" i="1"/>
  <c r="AD102" i="1"/>
  <c r="P102" i="1"/>
  <c r="AE102" i="1"/>
  <c r="AF102" i="1"/>
  <c r="AX102" i="1"/>
  <c r="AU102" i="1"/>
  <c r="AQ102" i="1"/>
  <c r="AV102" i="1"/>
  <c r="AR102" i="1"/>
  <c r="AS102" i="1"/>
  <c r="AT102" i="1"/>
  <c r="M106" i="1"/>
  <c r="O106" i="1"/>
  <c r="L106" i="1"/>
  <c r="P106" i="1"/>
  <c r="AF107" i="1"/>
  <c r="AG107" i="1"/>
  <c r="AC107" i="1"/>
  <c r="AD107" i="1"/>
  <c r="AE107" i="1"/>
  <c r="AH107" i="1"/>
  <c r="L116" i="1"/>
  <c r="M116" i="1"/>
  <c r="Q116" i="1"/>
  <c r="AU116" i="1"/>
  <c r="AQ116" i="1"/>
  <c r="AV116" i="1"/>
  <c r="AR116" i="1"/>
  <c r="AP116" i="1"/>
  <c r="AX116" i="1" s="1"/>
  <c r="AX117" i="1"/>
  <c r="AF119" i="1"/>
  <c r="AG119" i="1"/>
  <c r="AC119" i="1"/>
  <c r="AD119" i="1"/>
  <c r="AE119" i="1"/>
  <c r="AG120" i="1"/>
  <c r="AC120" i="1"/>
  <c r="R119" i="1"/>
  <c r="AD120" i="1"/>
  <c r="P120" i="1"/>
  <c r="AE120" i="1"/>
  <c r="AF120" i="1"/>
  <c r="Z121" i="1"/>
  <c r="AA121" i="1"/>
  <c r="AT121" i="1"/>
  <c r="Z127" i="1"/>
  <c r="AB127" i="1"/>
  <c r="AA127" i="1"/>
  <c r="AS23" i="1"/>
  <c r="AR26" i="1"/>
  <c r="AS31" i="1"/>
  <c r="AR38" i="1"/>
  <c r="AS39" i="1"/>
  <c r="AR42" i="1"/>
  <c r="AR46" i="1"/>
  <c r="AS47" i="1"/>
  <c r="AR50" i="1"/>
  <c r="AU51" i="1"/>
  <c r="AS51" i="1"/>
  <c r="AX51" i="1"/>
  <c r="M52" i="1"/>
  <c r="AH52" i="1"/>
  <c r="AT52" i="1"/>
  <c r="I54" i="1"/>
  <c r="J54" i="1"/>
  <c r="M54" i="1" s="1"/>
  <c r="J55" i="1"/>
  <c r="K55" i="1"/>
  <c r="AT55" i="1"/>
  <c r="AP55" i="1"/>
  <c r="AS55" i="1" s="1"/>
  <c r="AU55" i="1"/>
  <c r="AQ55" i="1"/>
  <c r="AW55" i="1"/>
  <c r="L56" i="1"/>
  <c r="AD57" i="1"/>
  <c r="P57" i="1"/>
  <c r="AE57" i="1"/>
  <c r="Q57" i="1"/>
  <c r="AC57" i="1"/>
  <c r="AV58" i="1"/>
  <c r="AV59" i="1"/>
  <c r="O60" i="1"/>
  <c r="R60" i="1"/>
  <c r="AD61" i="1"/>
  <c r="P61" i="1"/>
  <c r="Q61" i="1"/>
  <c r="AC61" i="1"/>
  <c r="AV62" i="1"/>
  <c r="AG64" i="1"/>
  <c r="AC64" i="1"/>
  <c r="R63" i="1"/>
  <c r="AD64" i="1"/>
  <c r="P64" i="1"/>
  <c r="N64" i="1"/>
  <c r="AU64" i="1"/>
  <c r="AQ64" i="1"/>
  <c r="AV64" i="1"/>
  <c r="AR64" i="1"/>
  <c r="AW64" i="1"/>
  <c r="L65" i="1"/>
  <c r="M65" i="1"/>
  <c r="Z65" i="1"/>
  <c r="AX65" i="1" s="1"/>
  <c r="AA65" i="1"/>
  <c r="AA66" i="1"/>
  <c r="AB66" i="1"/>
  <c r="L68" i="1"/>
  <c r="AU68" i="1"/>
  <c r="AQ68" i="1"/>
  <c r="AV68" i="1"/>
  <c r="AR68" i="1"/>
  <c r="AW68" i="1"/>
  <c r="L69" i="1"/>
  <c r="M69" i="1"/>
  <c r="Z69" i="1"/>
  <c r="AA69" i="1"/>
  <c r="AA70" i="1"/>
  <c r="AB70" i="1"/>
  <c r="AH72" i="1"/>
  <c r="AF72" i="1"/>
  <c r="AT72" i="1"/>
  <c r="I74" i="1"/>
  <c r="AH74" i="1" s="1"/>
  <c r="J74" i="1"/>
  <c r="J75" i="1"/>
  <c r="K75" i="1"/>
  <c r="AX75" i="1"/>
  <c r="AT75" i="1"/>
  <c r="AP75" i="1"/>
  <c r="AS75" i="1" s="1"/>
  <c r="AU75" i="1"/>
  <c r="AQ75" i="1"/>
  <c r="AW75" i="1"/>
  <c r="M76" i="1"/>
  <c r="AH76" i="1"/>
  <c r="AT76" i="1"/>
  <c r="I78" i="1"/>
  <c r="J78" i="1"/>
  <c r="J79" i="1"/>
  <c r="K79" i="1"/>
  <c r="AP79" i="1"/>
  <c r="AS79" i="1" s="1"/>
  <c r="AU79" i="1"/>
  <c r="AQ79" i="1"/>
  <c r="M80" i="1"/>
  <c r="L84" i="1"/>
  <c r="AH84" i="1"/>
  <c r="AF84" i="1"/>
  <c r="AT84" i="1"/>
  <c r="AD85" i="1"/>
  <c r="AU86" i="1"/>
  <c r="AG88" i="1"/>
  <c r="AC88" i="1"/>
  <c r="R87" i="1"/>
  <c r="AD88" i="1"/>
  <c r="P88" i="1"/>
  <c r="Q88" i="1"/>
  <c r="AU88" i="1"/>
  <c r="AQ88" i="1"/>
  <c r="AV88" i="1"/>
  <c r="AR88" i="1"/>
  <c r="AW88" i="1"/>
  <c r="I90" i="1"/>
  <c r="AW90" i="1" s="1"/>
  <c r="J90" i="1"/>
  <c r="M90" i="1" s="1"/>
  <c r="AX90" i="1"/>
  <c r="AV90" i="1"/>
  <c r="AV91" i="1"/>
  <c r="AU91" i="1"/>
  <c r="AA92" i="1"/>
  <c r="AB92" i="1"/>
  <c r="J93" i="1"/>
  <c r="K93" i="1"/>
  <c r="R92" i="1" s="1"/>
  <c r="AX93" i="1"/>
  <c r="AP93" i="1"/>
  <c r="AW93" i="1" s="1"/>
  <c r="AU93" i="1"/>
  <c r="AQ93" i="1"/>
  <c r="AV93" i="1"/>
  <c r="AD95" i="1"/>
  <c r="AX95" i="1"/>
  <c r="AH98" i="1"/>
  <c r="AU98" i="1"/>
  <c r="AQ98" i="1"/>
  <c r="AV98" i="1"/>
  <c r="AR98" i="1"/>
  <c r="AP98" i="1"/>
  <c r="AX98" i="1" s="1"/>
  <c r="K103" i="1"/>
  <c r="I103" i="1"/>
  <c r="AV103" i="1"/>
  <c r="J103" i="1"/>
  <c r="AA114" i="1"/>
  <c r="AB114" i="1"/>
  <c r="Z114" i="1"/>
  <c r="L120" i="1"/>
  <c r="M120" i="1"/>
  <c r="N120" i="1"/>
  <c r="L122" i="1"/>
  <c r="I128" i="1"/>
  <c r="AU128" i="1"/>
  <c r="J128" i="1"/>
  <c r="AV128" i="1"/>
  <c r="K128" i="1"/>
  <c r="R130" i="1"/>
  <c r="N131" i="1"/>
  <c r="M131" i="1"/>
  <c r="O131" i="1"/>
  <c r="AB136" i="1"/>
  <c r="AA136" i="1"/>
  <c r="Z136" i="1"/>
  <c r="AH136" i="1" s="1"/>
  <c r="AS53" i="1"/>
  <c r="AP54" i="1"/>
  <c r="AW54" i="1" s="1"/>
  <c r="AT54" i="1"/>
  <c r="AX54" i="1"/>
  <c r="AS57" i="1"/>
  <c r="AW57" i="1"/>
  <c r="AP58" i="1"/>
  <c r="AX58" i="1" s="1"/>
  <c r="AW61" i="1"/>
  <c r="AP62" i="1"/>
  <c r="AT62" i="1" s="1"/>
  <c r="AS65" i="1"/>
  <c r="AP66" i="1"/>
  <c r="AW66" i="1" s="1"/>
  <c r="AT66" i="1"/>
  <c r="AX66" i="1"/>
  <c r="AP70" i="1"/>
  <c r="AS70" i="1" s="1"/>
  <c r="AT70" i="1"/>
  <c r="AX70" i="1"/>
  <c r="AW73" i="1"/>
  <c r="AP74" i="1"/>
  <c r="AX74" i="1" s="1"/>
  <c r="AS77" i="1"/>
  <c r="AW77" i="1"/>
  <c r="AP78" i="1"/>
  <c r="AT78" i="1" s="1"/>
  <c r="Q81" i="1"/>
  <c r="AT82" i="1"/>
  <c r="Q85" i="1"/>
  <c r="AE85" i="1"/>
  <c r="AS85" i="1"/>
  <c r="AW85" i="1"/>
  <c r="Q89" i="1"/>
  <c r="AE89" i="1"/>
  <c r="AS89" i="1"/>
  <c r="AW89" i="1"/>
  <c r="I92" i="1"/>
  <c r="J92" i="1"/>
  <c r="AX92" i="1"/>
  <c r="AV92" i="1"/>
  <c r="O94" i="1"/>
  <c r="L95" i="1"/>
  <c r="M95" i="1"/>
  <c r="Z95" i="1"/>
  <c r="AA95" i="1"/>
  <c r="M96" i="1"/>
  <c r="AA96" i="1"/>
  <c r="AB96" i="1"/>
  <c r="J97" i="1"/>
  <c r="K97" i="1"/>
  <c r="AX97" i="1"/>
  <c r="AP97" i="1"/>
  <c r="AS97" i="1" s="1"/>
  <c r="AU97" i="1"/>
  <c r="AQ97" i="1"/>
  <c r="AF101" i="1"/>
  <c r="AG101" i="1"/>
  <c r="AC101" i="1"/>
  <c r="AD101" i="1"/>
  <c r="L102" i="1"/>
  <c r="AH102" i="1"/>
  <c r="J107" i="1"/>
  <c r="R106" i="1" s="1"/>
  <c r="K107" i="1"/>
  <c r="Q107" i="1" s="1"/>
  <c r="AF111" i="1"/>
  <c r="AG111" i="1"/>
  <c r="AC111" i="1"/>
  <c r="R110" i="1"/>
  <c r="AH111" i="1"/>
  <c r="AG112" i="1"/>
  <c r="AC112" i="1"/>
  <c r="R111" i="1"/>
  <c r="AD112" i="1"/>
  <c r="P112" i="1"/>
  <c r="AE112" i="1"/>
  <c r="AF112" i="1"/>
  <c r="O113" i="1"/>
  <c r="L117" i="1"/>
  <c r="M117" i="1"/>
  <c r="R116" i="1"/>
  <c r="AX122" i="1"/>
  <c r="AV123" i="1"/>
  <c r="AR123" i="1"/>
  <c r="AT123" i="1"/>
  <c r="AP123" i="1"/>
  <c r="AS123" i="1" s="1"/>
  <c r="AU123" i="1"/>
  <c r="AW123" i="1"/>
  <c r="AR53" i="1"/>
  <c r="AR57" i="1"/>
  <c r="AS58" i="1"/>
  <c r="AR61" i="1"/>
  <c r="AR65" i="1"/>
  <c r="AS66" i="1"/>
  <c r="AR69" i="1"/>
  <c r="AR73" i="1"/>
  <c r="AS74" i="1"/>
  <c r="AR77" i="1"/>
  <c r="P81" i="1"/>
  <c r="AR81" i="1"/>
  <c r="P85" i="1"/>
  <c r="AR85" i="1"/>
  <c r="AS86" i="1"/>
  <c r="P89" i="1"/>
  <c r="AR89" i="1"/>
  <c r="AS90" i="1"/>
  <c r="AW92" i="1"/>
  <c r="AU92" i="1"/>
  <c r="AG94" i="1"/>
  <c r="AC94" i="1"/>
  <c r="R93" i="1"/>
  <c r="AD94" i="1"/>
  <c r="P94" i="1"/>
  <c r="Q94" i="1"/>
  <c r="AU94" i="1"/>
  <c r="AQ94" i="1"/>
  <c r="AV94" i="1"/>
  <c r="AR94" i="1"/>
  <c r="AW94" i="1"/>
  <c r="I96" i="1"/>
  <c r="J96" i="1"/>
  <c r="AV96" i="1"/>
  <c r="AV97" i="1"/>
  <c r="O98" i="1"/>
  <c r="L99" i="1"/>
  <c r="M99" i="1"/>
  <c r="Z99" i="1"/>
  <c r="AA99" i="1"/>
  <c r="AA100" i="1"/>
  <c r="AB100" i="1"/>
  <c r="J101" i="1"/>
  <c r="K101" i="1"/>
  <c r="AX101" i="1"/>
  <c r="AT101" i="1"/>
  <c r="AP101" i="1"/>
  <c r="AS101" i="1" s="1"/>
  <c r="AU101" i="1"/>
  <c r="AQ101" i="1"/>
  <c r="AW101" i="1"/>
  <c r="M102" i="1"/>
  <c r="L108" i="1"/>
  <c r="AX109" i="1"/>
  <c r="AA110" i="1"/>
  <c r="AB110" i="1"/>
  <c r="AE111" i="1"/>
  <c r="L112" i="1"/>
  <c r="M112" i="1"/>
  <c r="Q112" i="1"/>
  <c r="AU112" i="1"/>
  <c r="AQ112" i="1"/>
  <c r="AV112" i="1"/>
  <c r="AR112" i="1"/>
  <c r="AS112" i="1"/>
  <c r="AT112" i="1"/>
  <c r="Z113" i="1"/>
  <c r="AA113" i="1"/>
  <c r="AF115" i="1"/>
  <c r="AG115" i="1"/>
  <c r="AC115" i="1"/>
  <c r="P115" i="1"/>
  <c r="AH115" i="1"/>
  <c r="AG116" i="1"/>
  <c r="AC116" i="1"/>
  <c r="R115" i="1"/>
  <c r="AD116" i="1"/>
  <c r="P116" i="1"/>
  <c r="AE116" i="1"/>
  <c r="AF116" i="1"/>
  <c r="O117" i="1"/>
  <c r="L121" i="1"/>
  <c r="M121" i="1"/>
  <c r="R120" i="1"/>
  <c r="L125" i="1"/>
  <c r="M125" i="1"/>
  <c r="AG130" i="1"/>
  <c r="AC130" i="1"/>
  <c r="AE130" i="1"/>
  <c r="AD130" i="1"/>
  <c r="AF130" i="1"/>
  <c r="AS91" i="1"/>
  <c r="AW91" i="1"/>
  <c r="AT92" i="1"/>
  <c r="Q95" i="1"/>
  <c r="AE95" i="1"/>
  <c r="AS95" i="1"/>
  <c r="AW95" i="1"/>
  <c r="AT96" i="1"/>
  <c r="Q99" i="1"/>
  <c r="AS99" i="1"/>
  <c r="AW99" i="1"/>
  <c r="AT100" i="1"/>
  <c r="AD104" i="1"/>
  <c r="P104" i="1"/>
  <c r="AH104" i="1"/>
  <c r="AE104" i="1"/>
  <c r="O105" i="1"/>
  <c r="AE106" i="1"/>
  <c r="AV106" i="1"/>
  <c r="AG108" i="1"/>
  <c r="AC108" i="1"/>
  <c r="R107" i="1"/>
  <c r="AD108" i="1"/>
  <c r="P108" i="1"/>
  <c r="AU108" i="1"/>
  <c r="AQ108" i="1"/>
  <c r="AV108" i="1"/>
  <c r="AR108" i="1"/>
  <c r="AW108" i="1"/>
  <c r="L109" i="1"/>
  <c r="M109" i="1"/>
  <c r="Z109" i="1"/>
  <c r="AD109" i="1" s="1"/>
  <c r="AA109" i="1"/>
  <c r="I110" i="1"/>
  <c r="J110" i="1"/>
  <c r="J111" i="1"/>
  <c r="K111" i="1"/>
  <c r="P111" i="1" s="1"/>
  <c r="AX111" i="1"/>
  <c r="AT111" i="1"/>
  <c r="AP111" i="1"/>
  <c r="AS111" i="1" s="1"/>
  <c r="AU111" i="1"/>
  <c r="AQ111" i="1"/>
  <c r="AW111" i="1"/>
  <c r="AH112" i="1"/>
  <c r="I114" i="1"/>
  <c r="J114" i="1"/>
  <c r="J115" i="1"/>
  <c r="K115" i="1"/>
  <c r="AT115" i="1"/>
  <c r="AP115" i="1"/>
  <c r="AS115" i="1" s="1"/>
  <c r="AU115" i="1"/>
  <c r="AQ115" i="1"/>
  <c r="AW115" i="1"/>
  <c r="AH116" i="1"/>
  <c r="I118" i="1"/>
  <c r="J118" i="1"/>
  <c r="J119" i="1"/>
  <c r="P119" i="1" s="1"/>
  <c r="K119" i="1"/>
  <c r="AP119" i="1"/>
  <c r="AS119" i="1" s="1"/>
  <c r="AU119" i="1"/>
  <c r="AQ119" i="1"/>
  <c r="AH120" i="1"/>
  <c r="I122" i="1"/>
  <c r="AV122" i="1"/>
  <c r="J122" i="1"/>
  <c r="I124" i="1"/>
  <c r="K124" i="1"/>
  <c r="J124" i="1"/>
  <c r="AB125" i="1"/>
  <c r="Z125" i="1"/>
  <c r="AH125" i="1" s="1"/>
  <c r="AA125" i="1"/>
  <c r="AX126" i="1"/>
  <c r="AV127" i="1"/>
  <c r="AR127" i="1"/>
  <c r="AX127" i="1"/>
  <c r="AS127" i="1"/>
  <c r="AU127" i="1"/>
  <c r="AP127" i="1"/>
  <c r="AW127" i="1" s="1"/>
  <c r="AQ127" i="1"/>
  <c r="AT127" i="1"/>
  <c r="AA128" i="1"/>
  <c r="Z128" i="1"/>
  <c r="AB128" i="1"/>
  <c r="AH130" i="1"/>
  <c r="AR91" i="1"/>
  <c r="P95" i="1"/>
  <c r="AR95" i="1"/>
  <c r="AS96" i="1"/>
  <c r="P99" i="1"/>
  <c r="AR99" i="1"/>
  <c r="AS100" i="1"/>
  <c r="AU103" i="1"/>
  <c r="AQ103" i="1"/>
  <c r="R104" i="1"/>
  <c r="AC104" i="1"/>
  <c r="AV104" i="1"/>
  <c r="AR104" i="1"/>
  <c r="AT104" i="1"/>
  <c r="AE105" i="1"/>
  <c r="Q105" i="1"/>
  <c r="AD105" i="1"/>
  <c r="AW105" i="1"/>
  <c r="N106" i="1"/>
  <c r="AD106" i="1"/>
  <c r="AW106" i="1"/>
  <c r="AX106" i="1"/>
  <c r="AT106" i="1"/>
  <c r="AP106" i="1"/>
  <c r="AS106" i="1" s="1"/>
  <c r="AU106" i="1"/>
  <c r="AH108" i="1"/>
  <c r="AF108" i="1"/>
  <c r="AT108" i="1"/>
  <c r="AV110" i="1"/>
  <c r="AV111" i="1"/>
  <c r="O112" i="1"/>
  <c r="R112" i="1"/>
  <c r="AD113" i="1"/>
  <c r="P113" i="1"/>
  <c r="Q113" i="1"/>
  <c r="AC113" i="1"/>
  <c r="AW114" i="1"/>
  <c r="AV114" i="1"/>
  <c r="AV115" i="1"/>
  <c r="O116" i="1"/>
  <c r="AD117" i="1"/>
  <c r="P117" i="1"/>
  <c r="AE117" i="1"/>
  <c r="Q117" i="1"/>
  <c r="AC117" i="1"/>
  <c r="AV118" i="1"/>
  <c r="AV119" i="1"/>
  <c r="O120" i="1"/>
  <c r="AD121" i="1"/>
  <c r="P121" i="1"/>
  <c r="AE121" i="1"/>
  <c r="Q121" i="1"/>
  <c r="AC121" i="1"/>
  <c r="AV124" i="1"/>
  <c r="AV138" i="1"/>
  <c r="AR138" i="1"/>
  <c r="AU138" i="1"/>
  <c r="AQ138" i="1"/>
  <c r="AP138" i="1"/>
  <c r="AT138" i="1" s="1"/>
  <c r="AS105" i="1"/>
  <c r="AS109" i="1"/>
  <c r="AW109" i="1"/>
  <c r="AP110" i="1"/>
  <c r="AX110" i="1"/>
  <c r="AS113" i="1"/>
  <c r="AP114" i="1"/>
  <c r="AS114" i="1" s="1"/>
  <c r="AT114" i="1"/>
  <c r="AX114" i="1"/>
  <c r="AS117" i="1"/>
  <c r="AW117" i="1"/>
  <c r="AP118" i="1"/>
  <c r="AW118" i="1" s="1"/>
  <c r="AS121" i="1"/>
  <c r="AW121" i="1"/>
  <c r="AU122" i="1"/>
  <c r="L123" i="1"/>
  <c r="Z123" i="1"/>
  <c r="AB123" i="1"/>
  <c r="N125" i="1"/>
  <c r="O125" i="1"/>
  <c r="AU126" i="1"/>
  <c r="K126" i="1"/>
  <c r="O126" i="1" s="1"/>
  <c r="I126" i="1"/>
  <c r="AD127" i="1"/>
  <c r="P127" i="1"/>
  <c r="AF127" i="1"/>
  <c r="Q127" i="1"/>
  <c r="AE127" i="1"/>
  <c r="J129" i="1"/>
  <c r="I129" i="1"/>
  <c r="AB129" i="1"/>
  <c r="Z129" i="1"/>
  <c r="AX129" i="1"/>
  <c r="AT129" i="1"/>
  <c r="AP129" i="1"/>
  <c r="AV129" i="1"/>
  <c r="AQ129" i="1"/>
  <c r="AA133" i="1"/>
  <c r="AB133" i="1"/>
  <c r="Z133" i="1"/>
  <c r="AH133" i="1" s="1"/>
  <c r="J134" i="1"/>
  <c r="K134" i="1"/>
  <c r="I134" i="1"/>
  <c r="AH134" i="1" s="1"/>
  <c r="O139" i="1"/>
  <c r="AA146" i="1"/>
  <c r="Z146" i="1"/>
  <c r="AT146" i="1"/>
  <c r="AB146" i="1"/>
  <c r="AA150" i="1"/>
  <c r="Z150" i="1"/>
  <c r="AX150" i="1" s="1"/>
  <c r="AB150" i="1"/>
  <c r="AT150" i="1"/>
  <c r="AB151" i="1"/>
  <c r="AA151" i="1"/>
  <c r="Z151" i="1"/>
  <c r="AS110" i="1"/>
  <c r="AR113" i="1"/>
  <c r="AR117" i="1"/>
  <c r="AS118" i="1"/>
  <c r="AR121" i="1"/>
  <c r="P123" i="1"/>
  <c r="AF123" i="1"/>
  <c r="Q123" i="1"/>
  <c r="AT125" i="1"/>
  <c r="AP125" i="1"/>
  <c r="AS125" i="1" s="1"/>
  <c r="AV125" i="1"/>
  <c r="AR125" i="1"/>
  <c r="AW125" i="1"/>
  <c r="N127" i="1"/>
  <c r="O127" i="1"/>
  <c r="AX128" i="1"/>
  <c r="AU130" i="1"/>
  <c r="AQ130" i="1"/>
  <c r="AV130" i="1"/>
  <c r="AP130" i="1"/>
  <c r="AV134" i="1"/>
  <c r="AP134" i="1"/>
  <c r="AU134" i="1"/>
  <c r="AQ134" i="1"/>
  <c r="AR134" i="1"/>
  <c r="AU141" i="1"/>
  <c r="AQ141" i="1"/>
  <c r="AR141" i="1"/>
  <c r="AV141" i="1"/>
  <c r="AP141" i="1"/>
  <c r="AT141" i="1" s="1"/>
  <c r="AV145" i="1"/>
  <c r="AR145" i="1"/>
  <c r="AU145" i="1"/>
  <c r="AQ145" i="1"/>
  <c r="AP145" i="1"/>
  <c r="AW145" i="1" s="1"/>
  <c r="AB147" i="1"/>
  <c r="AA147" i="1"/>
  <c r="Z147" i="1"/>
  <c r="AS122" i="1"/>
  <c r="AW122" i="1"/>
  <c r="AQ124" i="1"/>
  <c r="AU124" i="1"/>
  <c r="AS126" i="1"/>
  <c r="J130" i="1"/>
  <c r="AG131" i="1"/>
  <c r="AD131" i="1"/>
  <c r="P131" i="1"/>
  <c r="AH131" i="1"/>
  <c r="AE131" i="1"/>
  <c r="AA135" i="1"/>
  <c r="Z135" i="1"/>
  <c r="AX135" i="1" s="1"/>
  <c r="AG137" i="1"/>
  <c r="AC137" i="1"/>
  <c r="R136" i="1"/>
  <c r="AF137" i="1"/>
  <c r="AH137" i="1"/>
  <c r="AD138" i="1"/>
  <c r="P138" i="1"/>
  <c r="AG138" i="1"/>
  <c r="AC138" i="1"/>
  <c r="R137" i="1"/>
  <c r="Q138" i="1"/>
  <c r="AE138" i="1"/>
  <c r="N138" i="1"/>
  <c r="AF138" i="1"/>
  <c r="AA139" i="1"/>
  <c r="AB139" i="1"/>
  <c r="Z139" i="1"/>
  <c r="AX139" i="1"/>
  <c r="AV142" i="1"/>
  <c r="AR142" i="1"/>
  <c r="AW142" i="1"/>
  <c r="AQ142" i="1"/>
  <c r="AU142" i="1"/>
  <c r="AP142" i="1"/>
  <c r="AS142" i="1" s="1"/>
  <c r="AT142" i="1"/>
  <c r="AX142" i="1"/>
  <c r="AA143" i="1"/>
  <c r="AB143" i="1"/>
  <c r="Z143" i="1"/>
  <c r="K145" i="1"/>
  <c r="J145" i="1"/>
  <c r="I145" i="1"/>
  <c r="AT149" i="1"/>
  <c r="AW150" i="1"/>
  <c r="AQ122" i="1"/>
  <c r="L131" i="1"/>
  <c r="Q131" i="1"/>
  <c r="AB131" i="1"/>
  <c r="AU131" i="1"/>
  <c r="AQ131" i="1"/>
  <c r="AV131" i="1"/>
  <c r="AR131" i="1"/>
  <c r="AW131" i="1"/>
  <c r="M132" i="1"/>
  <c r="Z132" i="1"/>
  <c r="AA132" i="1"/>
  <c r="I133" i="1"/>
  <c r="J133" i="1"/>
  <c r="L133" i="1" s="1"/>
  <c r="AX133" i="1"/>
  <c r="AV133" i="1"/>
  <c r="M135" i="1"/>
  <c r="L135" i="1"/>
  <c r="Q137" i="1"/>
  <c r="AD137" i="1"/>
  <c r="L139" i="1"/>
  <c r="AW139" i="1"/>
  <c r="L142" i="1"/>
  <c r="N142" i="1"/>
  <c r="Q142" i="1"/>
  <c r="R141" i="1"/>
  <c r="I143" i="1"/>
  <c r="AV143" i="1"/>
  <c r="K143" i="1"/>
  <c r="AU143" i="1"/>
  <c r="J143" i="1"/>
  <c r="AW143" i="1"/>
  <c r="AX146" i="1"/>
  <c r="J147" i="1"/>
  <c r="I147" i="1"/>
  <c r="AV147" i="1"/>
  <c r="AU147" i="1"/>
  <c r="K147" i="1"/>
  <c r="L149" i="1"/>
  <c r="AS128" i="1"/>
  <c r="I132" i="1"/>
  <c r="J136" i="1"/>
  <c r="I136" i="1"/>
  <c r="K137" i="1"/>
  <c r="J137" i="1"/>
  <c r="AU137" i="1"/>
  <c r="AQ137" i="1"/>
  <c r="AP137" i="1"/>
  <c r="AS137" i="1" s="1"/>
  <c r="L138" i="1"/>
  <c r="J140" i="1"/>
  <c r="K140" i="1"/>
  <c r="I140" i="1"/>
  <c r="AB140" i="1"/>
  <c r="AA140" i="1"/>
  <c r="Z140" i="1"/>
  <c r="AH140" i="1" s="1"/>
  <c r="AP140" i="1"/>
  <c r="AW140" i="1"/>
  <c r="AR140" i="1"/>
  <c r="AV140" i="1"/>
  <c r="AQ140" i="1"/>
  <c r="AG141" i="1"/>
  <c r="AC141" i="1"/>
  <c r="AF141" i="1"/>
  <c r="AE141" i="1"/>
  <c r="AD141" i="1"/>
  <c r="O142" i="1"/>
  <c r="AW146" i="1"/>
  <c r="AG148" i="1"/>
  <c r="AC148" i="1"/>
  <c r="AF148" i="1"/>
  <c r="AE148" i="1"/>
  <c r="AD148" i="1"/>
  <c r="AU148" i="1"/>
  <c r="AQ148" i="1"/>
  <c r="AP148" i="1"/>
  <c r="AW148" i="1" s="1"/>
  <c r="AR148" i="1"/>
  <c r="M150" i="1"/>
  <c r="L150" i="1"/>
  <c r="AS133" i="1"/>
  <c r="R134" i="1"/>
  <c r="Q135" i="1"/>
  <c r="P135" i="1"/>
  <c r="AX136" i="1"/>
  <c r="AV136" i="1"/>
  <c r="AV137" i="1"/>
  <c r="O138" i="1"/>
  <c r="K141" i="1"/>
  <c r="Q141" i="1" s="1"/>
  <c r="J141" i="1"/>
  <c r="J144" i="1"/>
  <c r="K144" i="1"/>
  <c r="I144" i="1"/>
  <c r="AT144" i="1" s="1"/>
  <c r="AB144" i="1"/>
  <c r="AA144" i="1"/>
  <c r="Z144" i="1"/>
  <c r="AX144" i="1"/>
  <c r="AP144" i="1"/>
  <c r="AR144" i="1"/>
  <c r="AV144" i="1"/>
  <c r="AQ144" i="1"/>
  <c r="M146" i="1"/>
  <c r="L146" i="1"/>
  <c r="O146" i="1"/>
  <c r="R145" i="1"/>
  <c r="K148" i="1"/>
  <c r="J148" i="1"/>
  <c r="AH148" i="1"/>
  <c r="O150" i="1"/>
  <c r="AR135" i="1"/>
  <c r="AV135" i="1"/>
  <c r="AU139" i="1"/>
  <c r="AD142" i="1"/>
  <c r="P142" i="1"/>
  <c r="AH142" i="1"/>
  <c r="AE142" i="1"/>
  <c r="AE146" i="1"/>
  <c r="Q146" i="1"/>
  <c r="AD146" i="1"/>
  <c r="P146" i="1"/>
  <c r="AC146" i="1"/>
  <c r="AH149" i="1"/>
  <c r="AE150" i="1"/>
  <c r="AS135" i="1"/>
  <c r="AP136" i="1"/>
  <c r="AS136" i="1" s="1"/>
  <c r="I139" i="1"/>
  <c r="AA142" i="1"/>
  <c r="AF142" i="1"/>
  <c r="AH145" i="1"/>
  <c r="AF146" i="1"/>
  <c r="AX147" i="1"/>
  <c r="AD149" i="1"/>
  <c r="P149" i="1"/>
  <c r="AG149" i="1"/>
  <c r="AC149" i="1"/>
  <c r="R148" i="1"/>
  <c r="AV149" i="1"/>
  <c r="AR149" i="1"/>
  <c r="AU149" i="1"/>
  <c r="AQ149" i="1"/>
  <c r="AW149" i="1"/>
  <c r="J151" i="1"/>
  <c r="I151" i="1"/>
  <c r="AX151" i="1" s="1"/>
  <c r="AV151" i="1"/>
  <c r="AS139" i="1"/>
  <c r="AS143" i="1"/>
  <c r="AV146" i="1"/>
  <c r="P150" i="1"/>
  <c r="AD150" i="1"/>
  <c r="AR150" i="1"/>
  <c r="AV150" i="1"/>
  <c r="AS151" i="1"/>
  <c r="AS146" i="1"/>
  <c r="AP147" i="1"/>
  <c r="AS147" i="1" s="1"/>
  <c r="AT147" i="1"/>
  <c r="Q150" i="1"/>
  <c r="AS150" i="1"/>
  <c r="AP151" i="1"/>
  <c r="AT151" i="1"/>
  <c r="N136" i="1" l="1"/>
  <c r="O136" i="1"/>
  <c r="L145" i="1"/>
  <c r="M145" i="1"/>
  <c r="AT145" i="1"/>
  <c r="AE124" i="1"/>
  <c r="Q124" i="1"/>
  <c r="AG124" i="1"/>
  <c r="AC124" i="1"/>
  <c r="R123" i="1"/>
  <c r="AD124" i="1"/>
  <c r="AF124" i="1"/>
  <c r="AT124" i="1"/>
  <c r="AH124" i="1"/>
  <c r="P124" i="1"/>
  <c r="N114" i="1"/>
  <c r="O114" i="1"/>
  <c r="L114" i="1"/>
  <c r="M79" i="1"/>
  <c r="L79" i="1"/>
  <c r="N74" i="1"/>
  <c r="O74" i="1"/>
  <c r="L74" i="1"/>
  <c r="AH69" i="1"/>
  <c r="AC69" i="1"/>
  <c r="O91" i="1"/>
  <c r="N91" i="1"/>
  <c r="AE86" i="1"/>
  <c r="Q86" i="1"/>
  <c r="AF86" i="1"/>
  <c r="AC86" i="1"/>
  <c r="AD86" i="1"/>
  <c r="P86" i="1"/>
  <c r="R85" i="1"/>
  <c r="AH86" i="1"/>
  <c r="AG86" i="1"/>
  <c r="AE82" i="1"/>
  <c r="Q82" i="1"/>
  <c r="AF82" i="1"/>
  <c r="AC82" i="1"/>
  <c r="AD82" i="1"/>
  <c r="R81" i="1"/>
  <c r="AG82" i="1"/>
  <c r="P82" i="1"/>
  <c r="N87" i="1"/>
  <c r="O87" i="1"/>
  <c r="Q87" i="1"/>
  <c r="P87" i="1"/>
  <c r="AW151" i="1"/>
  <c r="O141" i="1"/>
  <c r="N141" i="1"/>
  <c r="AD135" i="1"/>
  <c r="AS148" i="1"/>
  <c r="AX140" i="1"/>
  <c r="AF140" i="1"/>
  <c r="AG140" i="1"/>
  <c r="P140" i="1"/>
  <c r="AE140" i="1"/>
  <c r="Q140" i="1"/>
  <c r="AD140" i="1"/>
  <c r="AC140" i="1"/>
  <c r="R139" i="1"/>
  <c r="AW137" i="1"/>
  <c r="AF136" i="1"/>
  <c r="AE136" i="1"/>
  <c r="Q136" i="1"/>
  <c r="AC136" i="1"/>
  <c r="AD136" i="1"/>
  <c r="P136" i="1"/>
  <c r="R135" i="1"/>
  <c r="AG136" i="1"/>
  <c r="AD132" i="1"/>
  <c r="P132" i="1"/>
  <c r="AE132" i="1"/>
  <c r="Q132" i="1"/>
  <c r="AG132" i="1"/>
  <c r="AC132" i="1"/>
  <c r="AF132" i="1"/>
  <c r="N132" i="1"/>
  <c r="R131" i="1"/>
  <c r="M143" i="1"/>
  <c r="L143" i="1"/>
  <c r="AH132" i="1"/>
  <c r="AX132" i="1"/>
  <c r="AT132" i="1"/>
  <c r="O145" i="1"/>
  <c r="N145" i="1"/>
  <c r="O130" i="1"/>
  <c r="N130" i="1"/>
  <c r="L130" i="1"/>
  <c r="AS145" i="1"/>
  <c r="AS141" i="1"/>
  <c r="AW141" i="1"/>
  <c r="AW134" i="1"/>
  <c r="AT134" i="1"/>
  <c r="AW130" i="1"/>
  <c r="AT130" i="1"/>
  <c r="AF129" i="1"/>
  <c r="AC129" i="1"/>
  <c r="Q129" i="1"/>
  <c r="R128" i="1"/>
  <c r="AE129" i="1"/>
  <c r="AG129" i="1"/>
  <c r="P129" i="1"/>
  <c r="AD129" i="1"/>
  <c r="AG126" i="1"/>
  <c r="AC126" i="1"/>
  <c r="R125" i="1"/>
  <c r="AE126" i="1"/>
  <c r="Q126" i="1"/>
  <c r="P126" i="1"/>
  <c r="AD126" i="1"/>
  <c r="AF126" i="1"/>
  <c r="AT118" i="1"/>
  <c r="AS138" i="1"/>
  <c r="M124" i="1"/>
  <c r="L124" i="1"/>
  <c r="AG122" i="1"/>
  <c r="AC122" i="1"/>
  <c r="AE122" i="1"/>
  <c r="Q122" i="1"/>
  <c r="P122" i="1"/>
  <c r="AD122" i="1"/>
  <c r="AF122" i="1"/>
  <c r="R121" i="1"/>
  <c r="M119" i="1"/>
  <c r="L119" i="1"/>
  <c r="N115" i="1"/>
  <c r="O115" i="1"/>
  <c r="Q115" i="1"/>
  <c r="N110" i="1"/>
  <c r="O110" i="1"/>
  <c r="L110" i="1"/>
  <c r="AW138" i="1"/>
  <c r="P130" i="1"/>
  <c r="AH113" i="1"/>
  <c r="AF113" i="1"/>
  <c r="AT113" i="1"/>
  <c r="AG113" i="1"/>
  <c r="N101" i="1"/>
  <c r="O101" i="1"/>
  <c r="AH99" i="1"/>
  <c r="AG99" i="1"/>
  <c r="AF99" i="1"/>
  <c r="AC99" i="1"/>
  <c r="AE96" i="1"/>
  <c r="Q96" i="1"/>
  <c r="AF96" i="1"/>
  <c r="AD96" i="1"/>
  <c r="P96" i="1"/>
  <c r="R95" i="1"/>
  <c r="AG96" i="1"/>
  <c r="AC96" i="1"/>
  <c r="AS82" i="1"/>
  <c r="AT86" i="1"/>
  <c r="AE81" i="1"/>
  <c r="AT74" i="1"/>
  <c r="AS69" i="1"/>
  <c r="AW65" i="1"/>
  <c r="AT58" i="1"/>
  <c r="M128" i="1"/>
  <c r="L128" i="1"/>
  <c r="AE128" i="1"/>
  <c r="Q128" i="1"/>
  <c r="AC128" i="1"/>
  <c r="AF128" i="1"/>
  <c r="R127" i="1"/>
  <c r="AD128" i="1"/>
  <c r="P128" i="1"/>
  <c r="AG128" i="1"/>
  <c r="AS98" i="1"/>
  <c r="P79" i="1"/>
  <c r="AE78" i="1"/>
  <c r="Q78" i="1"/>
  <c r="AF78" i="1"/>
  <c r="AD78" i="1"/>
  <c r="P78" i="1"/>
  <c r="R77" i="1"/>
  <c r="AG78" i="1"/>
  <c r="AC78" i="1"/>
  <c r="N75" i="1"/>
  <c r="O75" i="1"/>
  <c r="AW62" i="1"/>
  <c r="N55" i="1"/>
  <c r="O55" i="1"/>
  <c r="AS43" i="1"/>
  <c r="AS35" i="1"/>
  <c r="Q119" i="1"/>
  <c r="AW116" i="1"/>
  <c r="M91" i="1"/>
  <c r="L91" i="1"/>
  <c r="N86" i="1"/>
  <c r="O86" i="1"/>
  <c r="L86" i="1"/>
  <c r="M74" i="1"/>
  <c r="N62" i="1"/>
  <c r="O62" i="1"/>
  <c r="AE58" i="1"/>
  <c r="Q58" i="1"/>
  <c r="AF58" i="1"/>
  <c r="AC58" i="1"/>
  <c r="AD58" i="1"/>
  <c r="P58" i="1"/>
  <c r="R57" i="1"/>
  <c r="AG58" i="1"/>
  <c r="AW50" i="1"/>
  <c r="AT43" i="1"/>
  <c r="AT27" i="1"/>
  <c r="AE125" i="1"/>
  <c r="AC109" i="1"/>
  <c r="AE109" i="1"/>
  <c r="AE100" i="1"/>
  <c r="Q100" i="1"/>
  <c r="AF100" i="1"/>
  <c r="AG100" i="1"/>
  <c r="AD100" i="1"/>
  <c r="P100" i="1"/>
  <c r="R99" i="1"/>
  <c r="AC100" i="1"/>
  <c r="R86" i="1"/>
  <c r="N82" i="1"/>
  <c r="O82" i="1"/>
  <c r="AW78" i="1"/>
  <c r="AW74" i="1"/>
  <c r="AH38" i="1"/>
  <c r="AC38" i="1"/>
  <c r="AE31" i="1"/>
  <c r="Q31" i="1"/>
  <c r="AF31" i="1"/>
  <c r="AD31" i="1"/>
  <c r="P31" i="1"/>
  <c r="AC31" i="1"/>
  <c r="R30" i="1"/>
  <c r="AG31" i="1"/>
  <c r="AD89" i="1"/>
  <c r="L87" i="1"/>
  <c r="M87" i="1"/>
  <c r="N83" i="1"/>
  <c r="O83" i="1"/>
  <c r="AG73" i="1"/>
  <c r="AW70" i="1"/>
  <c r="AE69" i="1"/>
  <c r="AE65" i="1"/>
  <c r="M40" i="1"/>
  <c r="L40" i="1"/>
  <c r="AW31" i="1"/>
  <c r="AC125" i="1"/>
  <c r="AF125" i="1"/>
  <c r="AX99" i="1"/>
  <c r="L82" i="1"/>
  <c r="AH58" i="1"/>
  <c r="AH57" i="1"/>
  <c r="AG57" i="1"/>
  <c r="AE46" i="1"/>
  <c r="L28" i="1"/>
  <c r="M28" i="1"/>
  <c r="AC13" i="1"/>
  <c r="AT51" i="1"/>
  <c r="M44" i="1"/>
  <c r="L44" i="1"/>
  <c r="AS17" i="1"/>
  <c r="AH62" i="1"/>
  <c r="AW28" i="1"/>
  <c r="AF26" i="1"/>
  <c r="AT17" i="1"/>
  <c r="AF16" i="1"/>
  <c r="AD16" i="1"/>
  <c r="P16" i="1"/>
  <c r="AE16" i="1"/>
  <c r="Q16" i="1"/>
  <c r="AG16" i="1"/>
  <c r="AC16" i="1"/>
  <c r="R15" i="1"/>
  <c r="AH15" i="1"/>
  <c r="AG15" i="1"/>
  <c r="AC15" i="1"/>
  <c r="L14" i="1"/>
  <c r="M14" i="1"/>
  <c r="AF13" i="1"/>
  <c r="AT9" i="1"/>
  <c r="AF8" i="1"/>
  <c r="AE8" i="1"/>
  <c r="Q8" i="1"/>
  <c r="AG8" i="1"/>
  <c r="AC8" i="1"/>
  <c r="R7" i="1"/>
  <c r="AD8" i="1"/>
  <c r="P8" i="1"/>
  <c r="AC7" i="1"/>
  <c r="AH7" i="1"/>
  <c r="AG7" i="1"/>
  <c r="L6" i="1"/>
  <c r="M6" i="1"/>
  <c r="AC91" i="1"/>
  <c r="AD91" i="1"/>
  <c r="L62" i="1"/>
  <c r="Q55" i="1"/>
  <c r="AG50" i="1"/>
  <c r="AD50" i="1"/>
  <c r="L48" i="1"/>
  <c r="M48" i="1"/>
  <c r="M27" i="1"/>
  <c r="L27" i="1"/>
  <c r="AT26" i="1"/>
  <c r="AW24" i="1"/>
  <c r="AS22" i="1"/>
  <c r="AT19" i="1"/>
  <c r="AS14" i="1"/>
  <c r="AD13" i="1"/>
  <c r="M12" i="1"/>
  <c r="L12" i="1"/>
  <c r="AD10" i="1"/>
  <c r="P10" i="1"/>
  <c r="AG10" i="1"/>
  <c r="AC10" i="1"/>
  <c r="R9" i="1"/>
  <c r="AF10" i="1"/>
  <c r="AE10" i="1"/>
  <c r="Q10" i="1"/>
  <c r="AX7" i="1"/>
  <c r="AT3" i="1"/>
  <c r="AE35" i="1"/>
  <c r="Q35" i="1"/>
  <c r="AF35" i="1"/>
  <c r="AC35" i="1"/>
  <c r="R34" i="1"/>
  <c r="P35" i="1"/>
  <c r="AD35" i="1"/>
  <c r="AG35" i="1"/>
  <c r="N14" i="1"/>
  <c r="AE9" i="1"/>
  <c r="AX6" i="1"/>
  <c r="Q24" i="1"/>
  <c r="AT6" i="1"/>
  <c r="AC46" i="1"/>
  <c r="AW19" i="1"/>
  <c r="AW15" i="1"/>
  <c r="AW11" i="1"/>
  <c r="AW8" i="1"/>
  <c r="AX46" i="1"/>
  <c r="AH10" i="1"/>
  <c r="O148" i="1"/>
  <c r="N148" i="1"/>
  <c r="P148" i="1"/>
  <c r="Q148" i="1"/>
  <c r="L140" i="1"/>
  <c r="M140" i="1"/>
  <c r="N133" i="1"/>
  <c r="O133" i="1"/>
  <c r="N129" i="1"/>
  <c r="O129" i="1"/>
  <c r="M129" i="1"/>
  <c r="M126" i="1"/>
  <c r="L126" i="1"/>
  <c r="AE110" i="1"/>
  <c r="Q110" i="1"/>
  <c r="AF110" i="1"/>
  <c r="AC110" i="1"/>
  <c r="R109" i="1"/>
  <c r="AD110" i="1"/>
  <c r="P110" i="1"/>
  <c r="AG110" i="1"/>
  <c r="AH110" i="1"/>
  <c r="M97" i="1"/>
  <c r="L97" i="1"/>
  <c r="N92" i="1"/>
  <c r="O92" i="1"/>
  <c r="L92" i="1"/>
  <c r="AG103" i="1"/>
  <c r="AC103" i="1"/>
  <c r="AD103" i="1"/>
  <c r="AE103" i="1"/>
  <c r="P103" i="1"/>
  <c r="AF103" i="1"/>
  <c r="AH103" i="1"/>
  <c r="R102" i="1"/>
  <c r="Q103" i="1"/>
  <c r="AX103" i="1"/>
  <c r="AW103" i="1"/>
  <c r="N90" i="1"/>
  <c r="O90" i="1"/>
  <c r="L90" i="1"/>
  <c r="N54" i="1"/>
  <c r="O54" i="1"/>
  <c r="L54" i="1"/>
  <c r="M59" i="1"/>
  <c r="L59" i="1"/>
  <c r="M32" i="1"/>
  <c r="L32" i="1"/>
  <c r="AX82" i="1"/>
  <c r="AF69" i="1"/>
  <c r="AF67" i="1"/>
  <c r="AG67" i="1"/>
  <c r="AC67" i="1"/>
  <c r="R66" i="1"/>
  <c r="AD67" i="1"/>
  <c r="Q67" i="1"/>
  <c r="AE67" i="1"/>
  <c r="P67" i="1"/>
  <c r="AH67" i="1"/>
  <c r="AF65" i="1"/>
  <c r="N40" i="1"/>
  <c r="O40" i="1"/>
  <c r="P40" i="1"/>
  <c r="Q32" i="1"/>
  <c r="N28" i="1"/>
  <c r="O28" i="1"/>
  <c r="M23" i="1"/>
  <c r="L23" i="1"/>
  <c r="AS44" i="1"/>
  <c r="N44" i="1"/>
  <c r="O44" i="1"/>
  <c r="P32" i="1"/>
  <c r="AX67" i="1"/>
  <c r="AT46" i="1"/>
  <c r="Q91" i="1"/>
  <c r="M70" i="1"/>
  <c r="L70" i="1"/>
  <c r="N48" i="1"/>
  <c r="O48" i="1"/>
  <c r="M16" i="1"/>
  <c r="L16" i="1"/>
  <c r="AX69" i="1"/>
  <c r="O23" i="1"/>
  <c r="AW13" i="1"/>
  <c r="AW147" i="1"/>
  <c r="AH144" i="1"/>
  <c r="L144" i="1"/>
  <c r="M144" i="1"/>
  <c r="AT137" i="1"/>
  <c r="AT133" i="1"/>
  <c r="O143" i="1"/>
  <c r="N143" i="1"/>
  <c r="L132" i="1"/>
  <c r="AW133" i="1"/>
  <c r="AS130" i="1"/>
  <c r="AX125" i="1"/>
  <c r="AH151" i="1"/>
  <c r="M134" i="1"/>
  <c r="L134" i="1"/>
  <c r="AS129" i="1"/>
  <c r="AT110" i="1"/>
  <c r="AW124" i="1"/>
  <c r="O122" i="1"/>
  <c r="N122" i="1"/>
  <c r="AX115" i="1"/>
  <c r="M111" i="1"/>
  <c r="L111" i="1"/>
  <c r="AE99" i="1"/>
  <c r="R129" i="1"/>
  <c r="R114" i="1"/>
  <c r="AX113" i="1"/>
  <c r="P101" i="1"/>
  <c r="AX96" i="1"/>
  <c r="AX123" i="1"/>
  <c r="AT122" i="1"/>
  <c r="M114" i="1"/>
  <c r="N107" i="1"/>
  <c r="O107" i="1"/>
  <c r="P107" i="1"/>
  <c r="Q101" i="1"/>
  <c r="N97" i="1"/>
  <c r="O97" i="1"/>
  <c r="AE92" i="1"/>
  <c r="Q92" i="1"/>
  <c r="AF92" i="1"/>
  <c r="AC92" i="1"/>
  <c r="AD92" i="1"/>
  <c r="P92" i="1"/>
  <c r="R91" i="1"/>
  <c r="AG92" i="1"/>
  <c r="AH92" i="1"/>
  <c r="AW81" i="1"/>
  <c r="AX78" i="1"/>
  <c r="AX62" i="1"/>
  <c r="AS61" i="1"/>
  <c r="O128" i="1"/>
  <c r="N128" i="1"/>
  <c r="M122" i="1"/>
  <c r="AS103" i="1"/>
  <c r="L103" i="1"/>
  <c r="M103" i="1"/>
  <c r="N93" i="1"/>
  <c r="O93" i="1"/>
  <c r="P93" i="1"/>
  <c r="Q93" i="1"/>
  <c r="AE90" i="1"/>
  <c r="Q90" i="1"/>
  <c r="AF90" i="1"/>
  <c r="AD90" i="1"/>
  <c r="P90" i="1"/>
  <c r="R89" i="1"/>
  <c r="AG90" i="1"/>
  <c r="AC90" i="1"/>
  <c r="AW79" i="1"/>
  <c r="AT79" i="1"/>
  <c r="N79" i="1"/>
  <c r="O79" i="1"/>
  <c r="P75" i="1"/>
  <c r="AE74" i="1"/>
  <c r="Q74" i="1"/>
  <c r="AF74" i="1"/>
  <c r="AD74" i="1"/>
  <c r="P74" i="1"/>
  <c r="R73" i="1"/>
  <c r="AG74" i="1"/>
  <c r="AC74" i="1"/>
  <c r="AW58" i="1"/>
  <c r="AX55" i="1"/>
  <c r="AE54" i="1"/>
  <c r="Q54" i="1"/>
  <c r="AF54" i="1"/>
  <c r="AD54" i="1"/>
  <c r="P54" i="1"/>
  <c r="R53" i="1"/>
  <c r="AG54" i="1"/>
  <c r="AC54" i="1"/>
  <c r="AS27" i="1"/>
  <c r="AH121" i="1"/>
  <c r="AG121" i="1"/>
  <c r="AT116" i="1"/>
  <c r="AH89" i="1"/>
  <c r="AF89" i="1"/>
  <c r="AG89" i="1"/>
  <c r="AC89" i="1"/>
  <c r="AD81" i="1"/>
  <c r="Q79" i="1"/>
  <c r="R74" i="1"/>
  <c r="AH73" i="1"/>
  <c r="AC73" i="1"/>
  <c r="M63" i="1"/>
  <c r="L63" i="1"/>
  <c r="N59" i="1"/>
  <c r="O59" i="1"/>
  <c r="AH53" i="1"/>
  <c r="AC53" i="1"/>
  <c r="AX47" i="1"/>
  <c r="AS46" i="1"/>
  <c r="AT35" i="1"/>
  <c r="AX31" i="1"/>
  <c r="AD30" i="1"/>
  <c r="P30" i="1"/>
  <c r="AE30" i="1"/>
  <c r="Q30" i="1"/>
  <c r="AG30" i="1"/>
  <c r="AF30" i="1"/>
  <c r="O30" i="1"/>
  <c r="AC30" i="1"/>
  <c r="N30" i="1"/>
  <c r="R29" i="1"/>
  <c r="AH122" i="1"/>
  <c r="AF109" i="1"/>
  <c r="M100" i="1"/>
  <c r="L100" i="1"/>
  <c r="AH85" i="1"/>
  <c r="AC85" i="1"/>
  <c r="AF85" i="1"/>
  <c r="AT85" i="1"/>
  <c r="AG85" i="1"/>
  <c r="AW43" i="1"/>
  <c r="AX40" i="1"/>
  <c r="N32" i="1"/>
  <c r="O32" i="1"/>
  <c r="AH30" i="1"/>
  <c r="AT30" i="1"/>
  <c r="AH117" i="1"/>
  <c r="AG117" i="1"/>
  <c r="AS87" i="1"/>
  <c r="AT87" i="1"/>
  <c r="AF83" i="1"/>
  <c r="AG83" i="1"/>
  <c r="AC83" i="1"/>
  <c r="R82" i="1"/>
  <c r="AD83" i="1"/>
  <c r="Q83" i="1"/>
  <c r="AE83" i="1"/>
  <c r="AH83" i="1"/>
  <c r="P83" i="1"/>
  <c r="AH82" i="1"/>
  <c r="L71" i="1"/>
  <c r="M71" i="1"/>
  <c r="AG69" i="1"/>
  <c r="AD69" i="1"/>
  <c r="L67" i="1"/>
  <c r="M67" i="1"/>
  <c r="AG65" i="1"/>
  <c r="AD65" i="1"/>
  <c r="AG53" i="1"/>
  <c r="N39" i="1"/>
  <c r="L39" i="1"/>
  <c r="O39" i="1"/>
  <c r="AG125" i="1"/>
  <c r="AS120" i="1"/>
  <c r="AX71" i="1"/>
  <c r="N66" i="1"/>
  <c r="O66" i="1"/>
  <c r="AT57" i="1"/>
  <c r="AS48" i="1"/>
  <c r="AT48" i="1"/>
  <c r="AG46" i="1"/>
  <c r="AD46" i="1"/>
  <c r="AW30" i="1"/>
  <c r="AW27" i="1"/>
  <c r="L24" i="1"/>
  <c r="M24" i="1"/>
  <c r="AT44" i="1"/>
  <c r="R31" i="1"/>
  <c r="AS24" i="1"/>
  <c r="AT24" i="1"/>
  <c r="AS13" i="1"/>
  <c r="AX83" i="1"/>
  <c r="AW67" i="1"/>
  <c r="AE51" i="1"/>
  <c r="Q51" i="1"/>
  <c r="AF51" i="1"/>
  <c r="AG51" i="1"/>
  <c r="AC51" i="1"/>
  <c r="AD51" i="1"/>
  <c r="P51" i="1"/>
  <c r="R50" i="1"/>
  <c r="N36" i="1"/>
  <c r="O36" i="1"/>
  <c r="Q36" i="1"/>
  <c r="AX28" i="1"/>
  <c r="AT21" i="1"/>
  <c r="AF20" i="1"/>
  <c r="AD20" i="1"/>
  <c r="AE20" i="1"/>
  <c r="Q20" i="1"/>
  <c r="AG20" i="1"/>
  <c r="AC20" i="1"/>
  <c r="R19" i="1"/>
  <c r="P20" i="1"/>
  <c r="AH19" i="1"/>
  <c r="AC19" i="1"/>
  <c r="AG19" i="1"/>
  <c r="L18" i="1"/>
  <c r="M18" i="1"/>
  <c r="AF12" i="1"/>
  <c r="AE12" i="1"/>
  <c r="Q12" i="1"/>
  <c r="P12" i="1"/>
  <c r="AG12" i="1"/>
  <c r="AC12" i="1"/>
  <c r="R11" i="1"/>
  <c r="AD12" i="1"/>
  <c r="AH11" i="1"/>
  <c r="AG11" i="1"/>
  <c r="AC11" i="1"/>
  <c r="L10" i="1"/>
  <c r="M10" i="1"/>
  <c r="AT5" i="1"/>
  <c r="AF4" i="1"/>
  <c r="AE4" i="1"/>
  <c r="Q4" i="1"/>
  <c r="AD4" i="1"/>
  <c r="P4" i="1"/>
  <c r="AG4" i="1"/>
  <c r="AC4" i="1"/>
  <c r="R3" i="1"/>
  <c r="AG3" i="1"/>
  <c r="AC3" i="1"/>
  <c r="AH3" i="1"/>
  <c r="L2" i="1"/>
  <c r="M2" i="1"/>
  <c r="AT38" i="1"/>
  <c r="AW17" i="1"/>
  <c r="R96" i="1"/>
  <c r="R90" i="1"/>
  <c r="N70" i="1"/>
  <c r="O70" i="1"/>
  <c r="P55" i="1"/>
  <c r="AW47" i="1"/>
  <c r="N43" i="1"/>
  <c r="O43" i="1"/>
  <c r="AF38" i="1"/>
  <c r="AH34" i="1"/>
  <c r="AF34" i="1"/>
  <c r="AT34" i="1"/>
  <c r="AG34" i="1"/>
  <c r="N27" i="1"/>
  <c r="O27" i="1"/>
  <c r="AF23" i="1"/>
  <c r="AC23" i="1"/>
  <c r="R22" i="1"/>
  <c r="AG23" i="1"/>
  <c r="Q23" i="1"/>
  <c r="AD23" i="1"/>
  <c r="AE23" i="1"/>
  <c r="P23" i="1"/>
  <c r="AX22" i="1"/>
  <c r="AD21" i="1"/>
  <c r="L20" i="1"/>
  <c r="M20" i="1"/>
  <c r="AF19" i="1"/>
  <c r="AD18" i="1"/>
  <c r="P18" i="1"/>
  <c r="AF18" i="1"/>
  <c r="AG18" i="1"/>
  <c r="AC18" i="1"/>
  <c r="R17" i="1"/>
  <c r="AE18" i="1"/>
  <c r="Q18" i="1"/>
  <c r="AW10" i="1"/>
  <c r="AD5" i="1"/>
  <c r="M4" i="1"/>
  <c r="L4" i="1"/>
  <c r="AF3" i="1"/>
  <c r="AD2" i="1"/>
  <c r="P2" i="1"/>
  <c r="AG2" i="1"/>
  <c r="AC2" i="1"/>
  <c r="AE2" i="1"/>
  <c r="Q2" i="1"/>
  <c r="AF2" i="1"/>
  <c r="AT69" i="1"/>
  <c r="R58" i="1"/>
  <c r="AH54" i="1"/>
  <c r="AE47" i="1"/>
  <c r="Q47" i="1"/>
  <c r="AF47" i="1"/>
  <c r="AG47" i="1"/>
  <c r="AD47" i="1"/>
  <c r="P47" i="1"/>
  <c r="R46" i="1"/>
  <c r="AC47" i="1"/>
  <c r="AE13" i="1"/>
  <c r="AW9" i="1"/>
  <c r="AX18" i="1"/>
  <c r="AT41" i="1"/>
  <c r="AW20" i="1"/>
  <c r="AG21" i="1"/>
  <c r="AG17" i="1"/>
  <c r="AG13" i="1"/>
  <c r="AG9" i="1"/>
  <c r="AX4" i="1"/>
  <c r="O12" i="1"/>
  <c r="O18" i="1"/>
  <c r="O2" i="1"/>
  <c r="AH4" i="1"/>
  <c r="AE3" i="1"/>
  <c r="AW12" i="1"/>
  <c r="O4" i="1"/>
  <c r="AF151" i="1"/>
  <c r="AE151" i="1"/>
  <c r="Q151" i="1"/>
  <c r="AC151" i="1"/>
  <c r="P151" i="1"/>
  <c r="R150" i="1"/>
  <c r="AD151" i="1"/>
  <c r="AG151" i="1"/>
  <c r="AF144" i="1"/>
  <c r="AG144" i="1"/>
  <c r="P144" i="1"/>
  <c r="AE144" i="1"/>
  <c r="AC144" i="1"/>
  <c r="R143" i="1"/>
  <c r="Q144" i="1"/>
  <c r="AD144" i="1"/>
  <c r="L141" i="1"/>
  <c r="M141" i="1"/>
  <c r="R147" i="1"/>
  <c r="AH135" i="1"/>
  <c r="AF135" i="1"/>
  <c r="AT135" i="1"/>
  <c r="AG135" i="1"/>
  <c r="AF134" i="1"/>
  <c r="AG134" i="1"/>
  <c r="AC134" i="1"/>
  <c r="R133" i="1"/>
  <c r="AD134" i="1"/>
  <c r="Q134" i="1"/>
  <c r="AE134" i="1"/>
  <c r="P134" i="1"/>
  <c r="M133" i="1"/>
  <c r="L136" i="1"/>
  <c r="L129" i="1"/>
  <c r="N119" i="1"/>
  <c r="O119" i="1"/>
  <c r="L107" i="1"/>
  <c r="M107" i="1"/>
  <c r="AT98" i="1"/>
  <c r="AW98" i="1"/>
  <c r="L93" i="1"/>
  <c r="M93" i="1"/>
  <c r="AH65" i="1"/>
  <c r="AC65" i="1"/>
  <c r="AE62" i="1"/>
  <c r="Q62" i="1"/>
  <c r="AF62" i="1"/>
  <c r="AC62" i="1"/>
  <c r="AD62" i="1"/>
  <c r="P62" i="1"/>
  <c r="R61" i="1"/>
  <c r="AG62" i="1"/>
  <c r="AH81" i="1"/>
  <c r="AC81" i="1"/>
  <c r="AF81" i="1"/>
  <c r="AT81" i="1"/>
  <c r="AG81" i="1"/>
  <c r="AF71" i="1"/>
  <c r="AG71" i="1"/>
  <c r="AC71" i="1"/>
  <c r="R70" i="1"/>
  <c r="AD71" i="1"/>
  <c r="Q71" i="1"/>
  <c r="AE71" i="1"/>
  <c r="AH71" i="1"/>
  <c r="P71" i="1"/>
  <c r="AH50" i="1"/>
  <c r="AC50" i="1"/>
  <c r="AX50" i="1"/>
  <c r="AH26" i="1"/>
  <c r="AX26" i="1"/>
  <c r="AC26" i="1"/>
  <c r="M82" i="1"/>
  <c r="AT71" i="1"/>
  <c r="M66" i="1"/>
  <c r="L66" i="1"/>
  <c r="AF46" i="1"/>
  <c r="M86" i="1"/>
  <c r="N51" i="1"/>
  <c r="O51" i="1"/>
  <c r="M36" i="1"/>
  <c r="L36" i="1"/>
  <c r="AG26" i="1"/>
  <c r="AD26" i="1"/>
  <c r="P97" i="1"/>
  <c r="N23" i="1"/>
  <c r="AD14" i="1"/>
  <c r="P14" i="1"/>
  <c r="AG14" i="1"/>
  <c r="AC14" i="1"/>
  <c r="R13" i="1"/>
  <c r="AE14" i="1"/>
  <c r="Q14" i="1"/>
  <c r="AF14" i="1"/>
  <c r="AH61" i="1"/>
  <c r="AF61" i="1"/>
  <c r="AG61" i="1"/>
  <c r="P59" i="1"/>
  <c r="N47" i="1"/>
  <c r="O47" i="1"/>
  <c r="N16" i="1"/>
  <c r="Q44" i="1"/>
  <c r="R43" i="1"/>
  <c r="AW3" i="1"/>
  <c r="N151" i="1"/>
  <c r="O151" i="1"/>
  <c r="AE139" i="1"/>
  <c r="AG139" i="1"/>
  <c r="Q139" i="1"/>
  <c r="AF139" i="1"/>
  <c r="P139" i="1"/>
  <c r="AC139" i="1"/>
  <c r="AD139" i="1"/>
  <c r="R138" i="1"/>
  <c r="AW136" i="1"/>
  <c r="M151" i="1"/>
  <c r="M148" i="1"/>
  <c r="L148" i="1"/>
  <c r="AW144" i="1"/>
  <c r="AC135" i="1"/>
  <c r="AE135" i="1"/>
  <c r="AT148" i="1"/>
  <c r="AS140" i="1"/>
  <c r="N140" i="1"/>
  <c r="O140" i="1"/>
  <c r="O137" i="1"/>
  <c r="N137" i="1"/>
  <c r="AF147" i="1"/>
  <c r="AE147" i="1"/>
  <c r="Q147" i="1"/>
  <c r="AC147" i="1"/>
  <c r="R146" i="1"/>
  <c r="AG147" i="1"/>
  <c r="P147" i="1"/>
  <c r="AD147" i="1"/>
  <c r="AE143" i="1"/>
  <c r="Q143" i="1"/>
  <c r="AG143" i="1"/>
  <c r="P143" i="1"/>
  <c r="AF143" i="1"/>
  <c r="AD143" i="1"/>
  <c r="R142" i="1"/>
  <c r="AC143" i="1"/>
  <c r="M139" i="1"/>
  <c r="AE133" i="1"/>
  <c r="Q133" i="1"/>
  <c r="AF133" i="1"/>
  <c r="AD133" i="1"/>
  <c r="P133" i="1"/>
  <c r="R132" i="1"/>
  <c r="AC133" i="1"/>
  <c r="AG133" i="1"/>
  <c r="AH143" i="1"/>
  <c r="AT143" i="1"/>
  <c r="AX143" i="1"/>
  <c r="AH139" i="1"/>
  <c r="AH147" i="1"/>
  <c r="AX145" i="1"/>
  <c r="AX141" i="1"/>
  <c r="N139" i="1"/>
  <c r="AH129" i="1"/>
  <c r="AH123" i="1"/>
  <c r="AC123" i="1"/>
  <c r="AX138" i="1"/>
  <c r="AH126" i="1"/>
  <c r="AW110" i="1"/>
  <c r="AT103" i="1"/>
  <c r="M136" i="1"/>
  <c r="AT126" i="1"/>
  <c r="AX124" i="1"/>
  <c r="AW119" i="1"/>
  <c r="AT119" i="1"/>
  <c r="N118" i="1"/>
  <c r="O118" i="1"/>
  <c r="L118" i="1"/>
  <c r="AE114" i="1"/>
  <c r="Q114" i="1"/>
  <c r="AF114" i="1"/>
  <c r="AC114" i="1"/>
  <c r="AD114" i="1"/>
  <c r="P114" i="1"/>
  <c r="R113" i="1"/>
  <c r="AG114" i="1"/>
  <c r="AT136" i="1"/>
  <c r="AS144" i="1"/>
  <c r="N144" i="1"/>
  <c r="O144" i="1"/>
  <c r="AX148" i="1"/>
  <c r="P141" i="1"/>
  <c r="R140" i="1"/>
  <c r="AT140" i="1"/>
  <c r="AX137" i="1"/>
  <c r="M137" i="1"/>
  <c r="L137" i="1"/>
  <c r="AS132" i="1"/>
  <c r="M147" i="1"/>
  <c r="L147" i="1"/>
  <c r="N147" i="1"/>
  <c r="O147" i="1"/>
  <c r="AT139" i="1"/>
  <c r="AS124" i="1"/>
  <c r="AD145" i="1"/>
  <c r="P145" i="1"/>
  <c r="AG145" i="1"/>
  <c r="AC145" i="1"/>
  <c r="R144" i="1"/>
  <c r="AF145" i="1"/>
  <c r="AE145" i="1"/>
  <c r="Q145" i="1"/>
  <c r="P137" i="1"/>
  <c r="AX134" i="1"/>
  <c r="O132" i="1"/>
  <c r="AX130" i="1"/>
  <c r="AE123" i="1"/>
  <c r="AD123" i="1"/>
  <c r="AH150" i="1"/>
  <c r="AF150" i="1"/>
  <c r="AC150" i="1"/>
  <c r="AG150" i="1"/>
  <c r="AH146" i="1"/>
  <c r="AG146" i="1"/>
  <c r="AW135" i="1"/>
  <c r="N134" i="1"/>
  <c r="O134" i="1"/>
  <c r="M130" i="1"/>
  <c r="AW129" i="1"/>
  <c r="AW126" i="1"/>
  <c r="AX118" i="1"/>
  <c r="AW113" i="1"/>
  <c r="AS134" i="1"/>
  <c r="N126" i="1"/>
  <c r="AE113" i="1"/>
  <c r="AS92" i="1"/>
  <c r="AW132" i="1"/>
  <c r="AH128" i="1"/>
  <c r="AT128" i="1"/>
  <c r="O124" i="1"/>
  <c r="N124" i="1"/>
  <c r="AX119" i="1"/>
  <c r="AE118" i="1"/>
  <c r="Q118" i="1"/>
  <c r="AF118" i="1"/>
  <c r="AC118" i="1"/>
  <c r="AD118" i="1"/>
  <c r="P118" i="1"/>
  <c r="R117" i="1"/>
  <c r="AG118" i="1"/>
  <c r="M115" i="1"/>
  <c r="L115" i="1"/>
  <c r="N111" i="1"/>
  <c r="O111" i="1"/>
  <c r="Q111" i="1"/>
  <c r="AH109" i="1"/>
  <c r="AT109" i="1"/>
  <c r="Q130" i="1"/>
  <c r="AG123" i="1"/>
  <c r="M118" i="1"/>
  <c r="L101" i="1"/>
  <c r="M101" i="1"/>
  <c r="N96" i="1"/>
  <c r="O96" i="1"/>
  <c r="L96" i="1"/>
  <c r="AS78" i="1"/>
  <c r="AS62" i="1"/>
  <c r="AS54" i="1"/>
  <c r="R100" i="1"/>
  <c r="AW97" i="1"/>
  <c r="AT97" i="1"/>
  <c r="AH95" i="1"/>
  <c r="AF95" i="1"/>
  <c r="AG95" i="1"/>
  <c r="AC95" i="1"/>
  <c r="AT90" i="1"/>
  <c r="AS81" i="1"/>
  <c r="AS73" i="1"/>
  <c r="AW69" i="1"/>
  <c r="AW53" i="1"/>
  <c r="AX121" i="1"/>
  <c r="AH114" i="1"/>
  <c r="O103" i="1"/>
  <c r="N103" i="1"/>
  <c r="AD99" i="1"/>
  <c r="AS93" i="1"/>
  <c r="AT93" i="1"/>
  <c r="AW86" i="1"/>
  <c r="AX79" i="1"/>
  <c r="N78" i="1"/>
  <c r="O78" i="1"/>
  <c r="L78" i="1"/>
  <c r="M75" i="1"/>
  <c r="L75" i="1"/>
  <c r="AE61" i="1"/>
  <c r="M55" i="1"/>
  <c r="L55" i="1"/>
  <c r="AH127" i="1"/>
  <c r="AC127" i="1"/>
  <c r="AG127" i="1"/>
  <c r="AF121" i="1"/>
  <c r="R118" i="1"/>
  <c r="AS116" i="1"/>
  <c r="M110" i="1"/>
  <c r="AH91" i="1"/>
  <c r="AT91" i="1"/>
  <c r="AG91" i="1"/>
  <c r="AX86" i="1"/>
  <c r="R78" i="1"/>
  <c r="AH77" i="1"/>
  <c r="AC77" i="1"/>
  <c r="N63" i="1"/>
  <c r="O63" i="1"/>
  <c r="AW59" i="1"/>
  <c r="AT59" i="1"/>
  <c r="N58" i="1"/>
  <c r="O58" i="1"/>
  <c r="L58" i="1"/>
  <c r="AW38" i="1"/>
  <c r="AS26" i="1"/>
  <c r="AW128" i="1"/>
  <c r="N100" i="1"/>
  <c r="O100" i="1"/>
  <c r="M92" i="1"/>
  <c r="Q40" i="1"/>
  <c r="AW32" i="1"/>
  <c r="AT32" i="1"/>
  <c r="N31" i="1"/>
  <c r="O31" i="1"/>
  <c r="L31" i="1"/>
  <c r="M30" i="1"/>
  <c r="L151" i="1"/>
  <c r="AT117" i="1"/>
  <c r="AF117" i="1"/>
  <c r="AH100" i="1"/>
  <c r="AX87" i="1"/>
  <c r="L83" i="1"/>
  <c r="M83" i="1"/>
  <c r="AG77" i="1"/>
  <c r="AE73" i="1"/>
  <c r="N71" i="1"/>
  <c r="O71" i="1"/>
  <c r="N67" i="1"/>
  <c r="O67" i="1"/>
  <c r="AF53" i="1"/>
  <c r="AD53" i="1"/>
  <c r="AE39" i="1"/>
  <c r="Q39" i="1"/>
  <c r="AF39" i="1"/>
  <c r="AG39" i="1"/>
  <c r="AD39" i="1"/>
  <c r="P39" i="1"/>
  <c r="R38" i="1"/>
  <c r="AC39" i="1"/>
  <c r="AH39" i="1"/>
  <c r="AD125" i="1"/>
  <c r="AE66" i="1"/>
  <c r="Q66" i="1"/>
  <c r="AF66" i="1"/>
  <c r="AG66" i="1"/>
  <c r="P66" i="1"/>
  <c r="R65" i="1"/>
  <c r="AD66" i="1"/>
  <c r="AC66" i="1"/>
  <c r="AX48" i="1"/>
  <c r="AW44" i="1"/>
  <c r="AW41" i="1"/>
  <c r="AS36" i="1"/>
  <c r="AT36" i="1"/>
  <c r="R35" i="1"/>
  <c r="AF28" i="1"/>
  <c r="AG28" i="1"/>
  <c r="AC28" i="1"/>
  <c r="R27" i="1"/>
  <c r="AE28" i="1"/>
  <c r="AD28" i="1"/>
  <c r="Q28" i="1"/>
  <c r="P28" i="1"/>
  <c r="AH28" i="1"/>
  <c r="N24" i="1"/>
  <c r="O24" i="1"/>
  <c r="AS19" i="1"/>
  <c r="AS3" i="1"/>
  <c r="AX100" i="1"/>
  <c r="AX77" i="1"/>
  <c r="AS67" i="1"/>
  <c r="M51" i="1"/>
  <c r="L51" i="1"/>
  <c r="AT50" i="1"/>
  <c r="M35" i="1"/>
  <c r="L35" i="1"/>
  <c r="M31" i="1"/>
  <c r="AE26" i="1"/>
  <c r="AS16" i="1"/>
  <c r="AD15" i="1"/>
  <c r="AX9" i="1"/>
  <c r="AS8" i="1"/>
  <c r="AD7" i="1"/>
  <c r="AH96" i="1"/>
  <c r="Q63" i="1"/>
  <c r="AX57" i="1"/>
  <c r="AH118" i="1"/>
  <c r="Q97" i="1"/>
  <c r="AF91" i="1"/>
  <c r="P91" i="1"/>
  <c r="AE70" i="1"/>
  <c r="Q70" i="1"/>
  <c r="AF70" i="1"/>
  <c r="AG70" i="1"/>
  <c r="P70" i="1"/>
  <c r="R69" i="1"/>
  <c r="AC70" i="1"/>
  <c r="AD70" i="1"/>
  <c r="AT65" i="1"/>
  <c r="R54" i="1"/>
  <c r="AF50" i="1"/>
  <c r="AF48" i="1"/>
  <c r="AG48" i="1"/>
  <c r="AC48" i="1"/>
  <c r="R47" i="1"/>
  <c r="AE48" i="1"/>
  <c r="AD48" i="1"/>
  <c r="Q48" i="1"/>
  <c r="P48" i="1"/>
  <c r="AE43" i="1"/>
  <c r="Q43" i="1"/>
  <c r="AF43" i="1"/>
  <c r="AC43" i="1"/>
  <c r="R42" i="1"/>
  <c r="P43" i="1"/>
  <c r="AG43" i="1"/>
  <c r="AD43" i="1"/>
  <c r="AH42" i="1"/>
  <c r="AF42" i="1"/>
  <c r="AG42" i="1"/>
  <c r="AG38" i="1"/>
  <c r="AD38" i="1"/>
  <c r="AE27" i="1"/>
  <c r="Q27" i="1"/>
  <c r="AF27" i="1"/>
  <c r="AG27" i="1"/>
  <c r="AC27" i="1"/>
  <c r="AD27" i="1"/>
  <c r="P27" i="1"/>
  <c r="R26" i="1"/>
  <c r="AF22" i="1"/>
  <c r="AC22" i="1"/>
  <c r="Q22" i="1"/>
  <c r="AG22" i="1"/>
  <c r="P22" i="1"/>
  <c r="R21" i="1"/>
  <c r="AD22" i="1"/>
  <c r="AE22" i="1"/>
  <c r="AT15" i="1"/>
  <c r="AW14" i="1"/>
  <c r="M8" i="1"/>
  <c r="L8" i="1"/>
  <c r="AF7" i="1"/>
  <c r="AD6" i="1"/>
  <c r="P6" i="1"/>
  <c r="AF6" i="1"/>
  <c r="AG6" i="1"/>
  <c r="AC6" i="1"/>
  <c r="R5" i="1"/>
  <c r="AE6" i="1"/>
  <c r="Q6" i="1"/>
  <c r="AH6" i="1"/>
  <c r="AH78" i="1"/>
  <c r="AT61" i="1"/>
  <c r="Q59" i="1"/>
  <c r="M47" i="1"/>
  <c r="L47" i="1"/>
  <c r="L43" i="1"/>
  <c r="N35" i="1"/>
  <c r="O35" i="1"/>
  <c r="AE21" i="1"/>
  <c r="AT14" i="1"/>
  <c r="R23" i="1"/>
  <c r="L22" i="1"/>
  <c r="AH14" i="1"/>
  <c r="AH8" i="1"/>
  <c r="AW4" i="1"/>
  <c r="AX20" i="1"/>
  <c r="AX16" i="1"/>
  <c r="AX12" i="1"/>
  <c r="AX8" i="1"/>
  <c r="AX38" i="1"/>
  <c r="N12" i="1"/>
  <c r="P44" i="1"/>
  <c r="O14" i="1"/>
  <c r="AH18" i="1"/>
  <c r="AT10" i="1"/>
  <c r="AX2" i="1"/>
  <c r="O20" i="1"/>
  <c r="N4" i="1"/>
</calcChain>
</file>

<file path=xl/sharedStrings.xml><?xml version="1.0" encoding="utf-8"?>
<sst xmlns="http://schemas.openxmlformats.org/spreadsheetml/2006/main" count="200" uniqueCount="200">
  <si>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</si>
  <si>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</si>
  <si>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</si>
  <si>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</si>
  <si>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</si>
  <si>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</si>
  <si>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</si>
  <si>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</si>
  <si>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</si>
  <si>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</si>
  <si>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</si>
  <si>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</si>
  <si>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</si>
  <si>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</si>
  <si>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</si>
  <si>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</si>
  <si>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</si>
  <si>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</si>
  <si>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</si>
  <si>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</si>
  <si>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</si>
  <si>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</si>
  <si>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</si>
  <si>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</si>
  <si>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</si>
  <si>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</si>
  <si>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</si>
  <si>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</si>
  <si>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</si>
  <si>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</si>
  <si>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</si>
  <si>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</si>
  <si>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</si>
  <si>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</si>
  <si>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</si>
  <si>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</si>
  <si>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</si>
  <si>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</si>
  <si>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</si>
  <si>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</si>
  <si>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</si>
  <si>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</si>
  <si>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</si>
  <si>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</si>
  <si>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</si>
  <si>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</si>
  <si>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</si>
  <si>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</si>
  <si>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</si>
  <si>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</si>
  <si>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3MINDIA</t>
  </si>
  <si>
    <t>ABB</t>
  </si>
  <si>
    <t>AIAENG</t>
  </si>
  <si>
    <t>AUBANK</t>
  </si>
  <si>
    <t>AARTIIND</t>
  </si>
  <si>
    <t>AAVAS</t>
  </si>
  <si>
    <t>ADANIGAS</t>
  </si>
  <si>
    <t>ADANIGREEN</t>
  </si>
  <si>
    <t>ADANIPOWER</t>
  </si>
  <si>
    <t>ABCAPITAL</t>
  </si>
  <si>
    <t>ABFRL</t>
  </si>
  <si>
    <t>AJANTPHARM</t>
  </si>
  <si>
    <t>AKZOINDIA</t>
  </si>
  <si>
    <t>APLLTD</t>
  </si>
  <si>
    <t>ALKEM</t>
  </si>
  <si>
    <t>AMARAJABAT</t>
  </si>
  <si>
    <t>APOLLOHOSP</t>
  </si>
  <si>
    <t>APOLLOTYRE</t>
  </si>
  <si>
    <t>ASHOKLEY</t>
  </si>
  <si>
    <t>ASTRAL</t>
  </si>
  <si>
    <t>ATUL</t>
  </si>
  <si>
    <t>BALKRISIND</t>
  </si>
  <si>
    <t>BANKINDIA</t>
  </si>
  <si>
    <t>BATAINDIA</t>
  </si>
  <si>
    <t>BAYERCROP</t>
  </si>
  <si>
    <t>BEL</t>
  </si>
  <si>
    <t>BHARATFORG</t>
  </si>
  <si>
    <t>BHEL</t>
  </si>
  <si>
    <t>BLUEDART</t>
  </si>
  <si>
    <t>BBTC</t>
  </si>
  <si>
    <t>CESC</t>
  </si>
  <si>
    <t>CRISIL</t>
  </si>
  <si>
    <t>CANBK</t>
  </si>
  <si>
    <t>CASTROLIND</t>
  </si>
  <si>
    <t>CENTRALBK</t>
  </si>
  <si>
    <t>CHOLAHLDNG</t>
  </si>
  <si>
    <t>CHOLAFIN</t>
  </si>
  <si>
    <t>CUB</t>
  </si>
  <si>
    <t>COROMANDEL</t>
  </si>
  <si>
    <t>CREDITACC</t>
  </si>
  <si>
    <t>CROMPTON</t>
  </si>
  <si>
    <t>CUMMINSIND</t>
  </si>
  <si>
    <t>DALBHARAT</t>
  </si>
  <si>
    <t>LALPATHLAB</t>
  </si>
  <si>
    <t>EIHOTEL</t>
  </si>
  <si>
    <t>EDELWEISS</t>
  </si>
  <si>
    <t>EMAMILTD</t>
  </si>
  <si>
    <t>ENDURANCE</t>
  </si>
  <si>
    <t>ERIS</t>
  </si>
  <si>
    <t>ESCORTS</t>
  </si>
  <si>
    <t>EXIDEIND</t>
  </si>
  <si>
    <t>FEDERALBNK</t>
  </si>
  <si>
    <t>FORTIS</t>
  </si>
  <si>
    <t>FRETAIL</t>
  </si>
  <si>
    <t>GMRINFRA</t>
  </si>
  <si>
    <t>GILLETTE</t>
  </si>
  <si>
    <t>GLAXO</t>
  </si>
  <si>
    <t>GLENMARK</t>
  </si>
  <si>
    <t>GODREJAGRO</t>
  </si>
  <si>
    <t>GODREJIND</t>
  </si>
  <si>
    <t>GODREJPROP</t>
  </si>
  <si>
    <t>GUJGASLTD</t>
  </si>
  <si>
    <t>GSPL</t>
  </si>
  <si>
    <t>HATSUN</t>
  </si>
  <si>
    <t>HEXAWARE</t>
  </si>
  <si>
    <t>HAL</t>
  </si>
  <si>
    <t>HONAUT</t>
  </si>
  <si>
    <t>HUDCO</t>
  </si>
  <si>
    <t>ISEC</t>
  </si>
  <si>
    <t>IDBI</t>
  </si>
  <si>
    <t>IDFCFIRSTB</t>
  </si>
  <si>
    <t>IIFLWAM</t>
  </si>
  <si>
    <t>IBULHSGFIN</t>
  </si>
  <si>
    <t>IBVENTURES</t>
  </si>
  <si>
    <t>INDHOTEL</t>
  </si>
  <si>
    <t>IOB</t>
  </si>
  <si>
    <t>IRCTC</t>
  </si>
  <si>
    <t>IPCALAB</t>
  </si>
  <si>
    <t>JKCEMENT</t>
  </si>
  <si>
    <t>JSWENERGY</t>
  </si>
  <si>
    <t>JINDALSTEL</t>
  </si>
  <si>
    <t>JUBLFOOD</t>
  </si>
  <si>
    <t>JUBILANT</t>
  </si>
  <si>
    <t>KANSAINER</t>
  </si>
  <si>
    <t>L&amp;TFH</t>
  </si>
  <si>
    <t>LTTS</t>
  </si>
  <si>
    <t>LICHSGFIN</t>
  </si>
  <si>
    <t>LTI</t>
  </si>
  <si>
    <t>MRF</t>
  </si>
  <si>
    <t>MGL</t>
  </si>
  <si>
    <t>M&amp;MFIN</t>
  </si>
  <si>
    <t>MANAPPURAM</t>
  </si>
  <si>
    <t>MRPL</t>
  </si>
  <si>
    <t>MFSL</t>
  </si>
  <si>
    <t>MINDTREE</t>
  </si>
  <si>
    <t>MINDAIND</t>
  </si>
  <si>
    <t>MOTILALOFS</t>
  </si>
  <si>
    <t>MPHASIS</t>
  </si>
  <si>
    <t>NATCOPHARM</t>
  </si>
  <si>
    <t>NIITTECH</t>
  </si>
  <si>
    <t>NLCINDIA</t>
  </si>
  <si>
    <t>NATIONALUM</t>
  </si>
  <si>
    <t>NAM-INDIA</t>
  </si>
  <si>
    <t>OBEROIRLTY</t>
  </si>
  <si>
    <t>OIL</t>
  </si>
  <si>
    <t>PIIND</t>
  </si>
  <si>
    <t>PNBHOUSING</t>
  </si>
  <si>
    <t>PFIZER</t>
  </si>
  <si>
    <t>PHOENIXLTD</t>
  </si>
  <si>
    <t>POLYCAB</t>
  </si>
  <si>
    <t>PRESTIGE</t>
  </si>
  <si>
    <t>QUESS</t>
  </si>
  <si>
    <t>RBLBANK</t>
  </si>
  <si>
    <t>RECLTD</t>
  </si>
  <si>
    <t>RAJESHEXPO</t>
  </si>
  <si>
    <t>RELAXO</t>
  </si>
  <si>
    <t>SJVN</t>
  </si>
  <si>
    <t>SKFINDIA</t>
  </si>
  <si>
    <t>SRF</t>
  </si>
  <si>
    <t>SANOFI</t>
  </si>
  <si>
    <t>SCHAEFFLER</t>
  </si>
  <si>
    <t>SHRIRAMCIT</t>
  </si>
  <si>
    <t>SOLARINDS</t>
  </si>
  <si>
    <t>SAIL</t>
  </si>
  <si>
    <t>SUMICHEM</t>
  </si>
  <si>
    <t>SUNTV</t>
  </si>
  <si>
    <t>SUNDARMFIN</t>
  </si>
  <si>
    <t>SUNDRMFAST</t>
  </si>
  <si>
    <t>SUPREMEIND</t>
  </si>
  <si>
    <t>SYMPHONY</t>
  </si>
  <si>
    <t>SYNGENE</t>
  </si>
  <si>
    <t>TTKPRESTIG</t>
  </si>
  <si>
    <t>TVSMOTOR</t>
  </si>
  <si>
    <t>TATACOMM</t>
  </si>
  <si>
    <t>TATACONSUM</t>
  </si>
  <si>
    <t>TATAPOWER</t>
  </si>
  <si>
    <t>NIACL</t>
  </si>
  <si>
    <t>RAMCOCEM</t>
  </si>
  <si>
    <t>THERMAX</t>
  </si>
  <si>
    <t>TORNTPOWER</t>
  </si>
  <si>
    <t>TRENT</t>
  </si>
  <si>
    <t>UCOBANK</t>
  </si>
  <si>
    <t>UNIONBANK</t>
  </si>
  <si>
    <t>VGUARD</t>
  </si>
  <si>
    <t>VBL</t>
  </si>
  <si>
    <t>VINATIORGA</t>
  </si>
  <si>
    <t>IDEA</t>
  </si>
  <si>
    <t>VOLTAS</t>
  </si>
  <si>
    <t>WABCOINDIA</t>
  </si>
  <si>
    <t>WHIRLPOOL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</si>
</sst>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1"/>
  <sheetViews>
    <sheetView tabSelected="1" workbookViewId="0">
      <selection activeCell="C3" sqref="C3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19000</v>
      </c>
      <c r="C2">
        <v>19500</v>
      </c>
      <c r="D2">
        <v>18811</v>
      </c>
      <c r="E2">
        <v>19231.5</v>
      </c>
      <c r="F2">
        <v>339.79999999999927</v>
      </c>
      <c r="G2">
        <v>1.7986734915333149</v>
      </c>
      <c r="H2" s="1">
        <f t="shared" ref="H2:H33" si="0">(E2-B2)/B2*100</f>
        <v>1.2184210526315788</v>
      </c>
      <c r="I2" s="1">
        <f t="shared" ref="I2:I33" si="1">ABS(H2)</f>
        <v>1.2184210526315788</v>
      </c>
      <c r="J2" s="1">
        <f t="shared" ref="J2:J33" si="2">IF(H2&gt;=0,(C2-E2)/E2*100,(C2-B2)/B2*100)</f>
        <v>1.3961469464160361</v>
      </c>
      <c r="K2" s="1">
        <f t="shared" ref="K2:K33" si="3">IF(H2&gt;=0,(B2-D2)/B2*100,(E2-D2)/E2*100)</f>
        <v>0.99473684210526314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18905</v>
      </c>
      <c r="T2">
        <v>19197.349999999999</v>
      </c>
      <c r="U2">
        <v>18809</v>
      </c>
      <c r="V2">
        <v>18891.7</v>
      </c>
      <c r="W2">
        <v>-30.799999999999269</v>
      </c>
      <c r="X2">
        <v>-0.16276919011758101</v>
      </c>
      <c r="Y2" s="1">
        <f t="shared" ref="Y2:Y33" si="11">(V2-S2)/S2*100</f>
        <v>-7.0351758793966004E-2</v>
      </c>
      <c r="Z2" s="1">
        <f t="shared" ref="Z2:Z33" si="12">ABS(Y2)</f>
        <v>7.0351758793966004E-2</v>
      </c>
      <c r="AA2" s="1">
        <f t="shared" ref="AA2:AA33" si="13">IF(Y2&gt;=0,(T2-V2)/V2*100,(T2-S2)/S2*100)</f>
        <v>1.5464162919862392</v>
      </c>
      <c r="AB2" s="1">
        <f t="shared" ref="AB2:AB33" si="14">IF(Y2&gt;=0,(S2-U2)/S2*100,(V2-U2)/V2*100)</f>
        <v>0.43775838066452843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18600</v>
      </c>
      <c r="AJ2">
        <v>19080</v>
      </c>
      <c r="AK2">
        <v>18525.5</v>
      </c>
      <c r="AL2">
        <v>18922.5</v>
      </c>
      <c r="AM2">
        <v>353.5</v>
      </c>
      <c r="AN2">
        <v>1.9037104852172979</v>
      </c>
      <c r="AO2" s="1">
        <f t="shared" ref="AO2:AO33" si="21">(AL2-AI2)/AI2*100</f>
        <v>1.7338709677419355</v>
      </c>
      <c r="AP2" s="1">
        <f t="shared" ref="AP2:AP33" si="22">ABS(AO2)</f>
        <v>1.7338709677419355</v>
      </c>
      <c r="AQ2" s="1">
        <f t="shared" ref="AQ2:AQ33" si="23">IF(AO2&gt;=0,(AJ2-AL2)/AL2*100,(AJ2-AI2)/AI2*100)</f>
        <v>0.83234244946492275</v>
      </c>
      <c r="AR2" s="1">
        <f t="shared" ref="AR2:AR33" si="24">IF(AO2&gt;=0,(AI2-AK2)/AI2*100,(AL2-AK2)/AL2*100)</f>
        <v>0.40053763440860213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919.2</v>
      </c>
      <c r="C3">
        <v>920.95</v>
      </c>
      <c r="D3">
        <v>906.45</v>
      </c>
      <c r="E3">
        <v>908.55</v>
      </c>
      <c r="F3">
        <v>-6.4500000000000446</v>
      </c>
      <c r="G3">
        <v>-0.70491803278689025</v>
      </c>
      <c r="H3" s="1">
        <f t="shared" si="0"/>
        <v>-1.158616187989566</v>
      </c>
      <c r="I3" s="1">
        <f t="shared" si="1"/>
        <v>1.158616187989566</v>
      </c>
      <c r="J3" s="1">
        <f t="shared" si="2"/>
        <v>0.19038294168842471</v>
      </c>
      <c r="K3" s="1">
        <f t="shared" si="3"/>
        <v>0.23113752682845293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913.7</v>
      </c>
      <c r="T3">
        <v>923</v>
      </c>
      <c r="U3">
        <v>912</v>
      </c>
      <c r="V3">
        <v>915</v>
      </c>
      <c r="W3">
        <v>7.4500000000000446</v>
      </c>
      <c r="X3">
        <v>0.82089141094155094</v>
      </c>
      <c r="Y3" s="1">
        <f t="shared" si="11"/>
        <v>0.14227864725839492</v>
      </c>
      <c r="Z3" s="1">
        <f t="shared" si="12"/>
        <v>0.14227864725839492</v>
      </c>
      <c r="AA3" s="1">
        <f t="shared" si="13"/>
        <v>0.87431693989071035</v>
      </c>
      <c r="AB3" s="1">
        <f t="shared" si="14"/>
        <v>0.18605669256868176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YES</v>
      </c>
      <c r="AG3" s="1" t="str">
        <f t="shared" si="19"/>
        <v>NO</v>
      </c>
      <c r="AH3" s="1" t="str">
        <f t="shared" si="20"/>
        <v>NO</v>
      </c>
      <c r="AI3">
        <v>902.7</v>
      </c>
      <c r="AJ3">
        <v>913</v>
      </c>
      <c r="AK3">
        <v>902</v>
      </c>
      <c r="AL3">
        <v>907.55</v>
      </c>
      <c r="AM3">
        <v>9.1499999999999773</v>
      </c>
      <c r="AN3">
        <v>1.018477292965269</v>
      </c>
      <c r="AO3" s="1">
        <f t="shared" si="21"/>
        <v>0.53727705771573153</v>
      </c>
      <c r="AP3" s="1">
        <f t="shared" si="22"/>
        <v>0.53727705771573153</v>
      </c>
      <c r="AQ3" s="1">
        <f t="shared" si="23"/>
        <v>0.60051787780288091</v>
      </c>
      <c r="AR3" s="1">
        <f t="shared" si="24"/>
        <v>7.7545142350730636E-2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1832</v>
      </c>
      <c r="C4">
        <v>1853.65</v>
      </c>
      <c r="D4">
        <v>1794.65</v>
      </c>
      <c r="E4">
        <v>1809.6</v>
      </c>
      <c r="F4">
        <v>-19.150000000000091</v>
      </c>
      <c r="G4">
        <v>-1.0471633629528421</v>
      </c>
      <c r="H4" s="1">
        <f t="shared" si="0"/>
        <v>-1.2227074235807911</v>
      </c>
      <c r="I4" s="1">
        <f t="shared" si="1"/>
        <v>1.2227074235807911</v>
      </c>
      <c r="J4" s="1">
        <f t="shared" si="2"/>
        <v>1.18176855895197</v>
      </c>
      <c r="K4" s="1">
        <f t="shared" si="3"/>
        <v>0.82614942528734625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1863</v>
      </c>
      <c r="T4">
        <v>1925</v>
      </c>
      <c r="U4">
        <v>1812.6</v>
      </c>
      <c r="V4">
        <v>1828.75</v>
      </c>
      <c r="W4">
        <v>-33.049999999999947</v>
      </c>
      <c r="X4">
        <v>-1.775163819959177</v>
      </c>
      <c r="Y4" s="1">
        <f t="shared" si="11"/>
        <v>-1.8384326355340845</v>
      </c>
      <c r="Z4" s="1">
        <f t="shared" si="12"/>
        <v>1.8384326355340845</v>
      </c>
      <c r="AA4" s="1">
        <f t="shared" si="13"/>
        <v>3.3279656468062266</v>
      </c>
      <c r="AB4" s="1">
        <f t="shared" si="14"/>
        <v>0.88311688311688807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1771.05</v>
      </c>
      <c r="AJ4">
        <v>1927.75</v>
      </c>
      <c r="AK4">
        <v>1761.35</v>
      </c>
      <c r="AL4">
        <v>1861.8</v>
      </c>
      <c r="AM4">
        <v>114.05</v>
      </c>
      <c r="AN4">
        <v>6.5255328279216114</v>
      </c>
      <c r="AO4" s="1">
        <f t="shared" si="21"/>
        <v>5.124078936224274</v>
      </c>
      <c r="AP4" s="1">
        <f t="shared" si="22"/>
        <v>5.124078936224274</v>
      </c>
      <c r="AQ4" s="1">
        <f t="shared" si="23"/>
        <v>3.5422709206144618</v>
      </c>
      <c r="AR4" s="1">
        <f t="shared" si="24"/>
        <v>0.54769769345868524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700</v>
      </c>
      <c r="C5">
        <v>715</v>
      </c>
      <c r="D5">
        <v>696</v>
      </c>
      <c r="E5">
        <v>713.3</v>
      </c>
      <c r="F5">
        <v>13.19999999999993</v>
      </c>
      <c r="G5">
        <v>1.885444936437642</v>
      </c>
      <c r="H5" s="1">
        <f t="shared" si="0"/>
        <v>1.8999999999999932</v>
      </c>
      <c r="I5" s="1">
        <f t="shared" si="1"/>
        <v>1.8999999999999932</v>
      </c>
      <c r="J5" s="1">
        <f t="shared" si="2"/>
        <v>0.23832889387355188</v>
      </c>
      <c r="K5" s="1">
        <f t="shared" si="3"/>
        <v>0.5714285714285714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701</v>
      </c>
      <c r="T5">
        <v>708.55</v>
      </c>
      <c r="U5">
        <v>677.5</v>
      </c>
      <c r="V5">
        <v>700.1</v>
      </c>
      <c r="W5">
        <v>-0.79999999999995453</v>
      </c>
      <c r="X5">
        <v>-0.11413896418889349</v>
      </c>
      <c r="Y5" s="1">
        <f t="shared" si="11"/>
        <v>-0.12838801711839903</v>
      </c>
      <c r="Z5" s="1">
        <f t="shared" si="12"/>
        <v>0.12838801711839903</v>
      </c>
      <c r="AA5" s="1">
        <f t="shared" si="13"/>
        <v>1.0770328102710347</v>
      </c>
      <c r="AB5" s="1">
        <f t="shared" si="14"/>
        <v>3.2281102699614372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695</v>
      </c>
      <c r="AJ5">
        <v>718.7</v>
      </c>
      <c r="AK5">
        <v>691.4</v>
      </c>
      <c r="AL5">
        <v>700.9</v>
      </c>
      <c r="AM5">
        <v>27.75</v>
      </c>
      <c r="AN5">
        <v>4.1224095669613012</v>
      </c>
      <c r="AO5" s="1">
        <f t="shared" si="21"/>
        <v>0.84892086330934924</v>
      </c>
      <c r="AP5" s="1">
        <f t="shared" si="22"/>
        <v>0.84892086330934924</v>
      </c>
      <c r="AQ5" s="1">
        <f t="shared" si="23"/>
        <v>2.5395919532030344</v>
      </c>
      <c r="AR5" s="1">
        <f t="shared" si="24"/>
        <v>0.5179856115107947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1091.8</v>
      </c>
      <c r="C6">
        <v>1131</v>
      </c>
      <c r="D6">
        <v>1085</v>
      </c>
      <c r="E6">
        <v>1124.5</v>
      </c>
      <c r="F6">
        <v>42</v>
      </c>
      <c r="G6">
        <v>3.8799076212471131</v>
      </c>
      <c r="H6" s="1">
        <f t="shared" si="0"/>
        <v>2.9950540392013232</v>
      </c>
      <c r="I6" s="1">
        <f t="shared" si="1"/>
        <v>2.9950540392013232</v>
      </c>
      <c r="J6" s="1">
        <f t="shared" si="2"/>
        <v>0.57803468208092479</v>
      </c>
      <c r="K6" s="1">
        <f t="shared" si="3"/>
        <v>0.62282469316724265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1066.5999999999999</v>
      </c>
      <c r="T6">
        <v>1093</v>
      </c>
      <c r="U6">
        <v>1062.5</v>
      </c>
      <c r="V6">
        <v>1082.5</v>
      </c>
      <c r="W6">
        <v>25.450000000000049</v>
      </c>
      <c r="X6">
        <v>2.4076439146681849</v>
      </c>
      <c r="Y6" s="1">
        <f t="shared" si="11"/>
        <v>1.4907181698856264</v>
      </c>
      <c r="Z6" s="1">
        <f t="shared" si="12"/>
        <v>1.4907181698856264</v>
      </c>
      <c r="AA6" s="1">
        <f t="shared" si="13"/>
        <v>0.96997690531177827</v>
      </c>
      <c r="AB6" s="1">
        <f t="shared" si="14"/>
        <v>0.3843990249390502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1039</v>
      </c>
      <c r="AJ6">
        <v>1097.95</v>
      </c>
      <c r="AK6">
        <v>1031</v>
      </c>
      <c r="AL6">
        <v>1057.05</v>
      </c>
      <c r="AM6">
        <v>34.75</v>
      </c>
      <c r="AN6">
        <v>3.399197887117285</v>
      </c>
      <c r="AO6" s="1">
        <f t="shared" si="21"/>
        <v>1.7372473532242496</v>
      </c>
      <c r="AP6" s="1">
        <f t="shared" si="22"/>
        <v>1.7372473532242496</v>
      </c>
      <c r="AQ6" s="1">
        <f t="shared" si="23"/>
        <v>3.869258786244747</v>
      </c>
      <c r="AR6" s="1">
        <f t="shared" si="24"/>
        <v>0.76997112608277196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1436</v>
      </c>
      <c r="C7">
        <v>1442</v>
      </c>
      <c r="D7">
        <v>1362.9</v>
      </c>
      <c r="E7">
        <v>1387.2</v>
      </c>
      <c r="F7">
        <v>-36.049999999999947</v>
      </c>
      <c r="G7">
        <v>-2.5329351835587528</v>
      </c>
      <c r="H7" s="1">
        <f t="shared" si="0"/>
        <v>-3.3983286908077961</v>
      </c>
      <c r="I7" s="1">
        <f t="shared" si="1"/>
        <v>3.3983286908077961</v>
      </c>
      <c r="J7" s="1">
        <f t="shared" si="2"/>
        <v>0.4178272980501393</v>
      </c>
      <c r="K7" s="1">
        <f t="shared" si="3"/>
        <v>1.751730103806225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1384.9</v>
      </c>
      <c r="T7">
        <v>1440</v>
      </c>
      <c r="U7">
        <v>1370.45</v>
      </c>
      <c r="V7">
        <v>1423.25</v>
      </c>
      <c r="W7">
        <v>41.200000000000053</v>
      </c>
      <c r="X7">
        <v>2.9810788321696071</v>
      </c>
      <c r="Y7" s="1">
        <f t="shared" si="11"/>
        <v>2.7691530074373536</v>
      </c>
      <c r="Z7" s="1">
        <f t="shared" si="12"/>
        <v>2.7691530074373536</v>
      </c>
      <c r="AA7" s="1">
        <f t="shared" si="13"/>
        <v>1.1768838924995608</v>
      </c>
      <c r="AB7" s="1">
        <f t="shared" si="14"/>
        <v>1.0433966351361141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1340</v>
      </c>
      <c r="AJ7">
        <v>1395</v>
      </c>
      <c r="AK7">
        <v>1340</v>
      </c>
      <c r="AL7">
        <v>1382.05</v>
      </c>
      <c r="AM7">
        <v>59.599999999999909</v>
      </c>
      <c r="AN7">
        <v>4.5067866459979511</v>
      </c>
      <c r="AO7" s="1">
        <f t="shared" si="21"/>
        <v>3.138059701492534</v>
      </c>
      <c r="AP7" s="1">
        <f t="shared" si="22"/>
        <v>3.138059701492534</v>
      </c>
      <c r="AQ7" s="1">
        <f t="shared" si="23"/>
        <v>0.93701385622807032</v>
      </c>
      <c r="AR7" s="1">
        <f t="shared" si="24"/>
        <v>0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208.4</v>
      </c>
      <c r="C8">
        <v>210.4</v>
      </c>
      <c r="D8">
        <v>203.1</v>
      </c>
      <c r="E8">
        <v>204.75</v>
      </c>
      <c r="F8">
        <v>-2.4000000000000061</v>
      </c>
      <c r="G8">
        <v>-1.158580738595224</v>
      </c>
      <c r="H8" s="1">
        <f t="shared" si="0"/>
        <v>-1.7514395393474116</v>
      </c>
      <c r="I8" s="1">
        <f t="shared" si="1"/>
        <v>1.7514395393474116</v>
      </c>
      <c r="J8" s="1">
        <f t="shared" si="2"/>
        <v>0.95969289827255266</v>
      </c>
      <c r="K8" s="1">
        <f t="shared" si="3"/>
        <v>0.80586080586080877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205.75</v>
      </c>
      <c r="T8">
        <v>209.4</v>
      </c>
      <c r="U8">
        <v>205</v>
      </c>
      <c r="V8">
        <v>207.15</v>
      </c>
      <c r="W8">
        <v>2.9000000000000061</v>
      </c>
      <c r="X8">
        <v>1.4198286413708721</v>
      </c>
      <c r="Y8" s="1">
        <f t="shared" si="11"/>
        <v>0.68043742405832597</v>
      </c>
      <c r="Z8" s="1">
        <f t="shared" si="12"/>
        <v>0.68043742405832597</v>
      </c>
      <c r="AA8" s="1">
        <f t="shared" si="13"/>
        <v>1.0861694424330195</v>
      </c>
      <c r="AB8" s="1">
        <f t="shared" si="14"/>
        <v>0.36452004860267312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YES</v>
      </c>
      <c r="AG8" s="1" t="str">
        <f t="shared" si="19"/>
        <v>NO</v>
      </c>
      <c r="AH8" s="1" t="str">
        <f t="shared" si="20"/>
        <v>NO</v>
      </c>
      <c r="AI8">
        <v>209.75</v>
      </c>
      <c r="AJ8">
        <v>215</v>
      </c>
      <c r="AK8">
        <v>202.1</v>
      </c>
      <c r="AL8">
        <v>204.25</v>
      </c>
      <c r="AM8">
        <v>-3.0999999999999939</v>
      </c>
      <c r="AN8">
        <v>-1.495056667470458</v>
      </c>
      <c r="AO8" s="1">
        <f t="shared" si="21"/>
        <v>-2.6221692491060788</v>
      </c>
      <c r="AP8" s="1">
        <f t="shared" si="22"/>
        <v>2.6221692491060788</v>
      </c>
      <c r="AQ8" s="1">
        <f t="shared" si="23"/>
        <v>2.5029797377830754</v>
      </c>
      <c r="AR8" s="1">
        <f t="shared" si="24"/>
        <v>1.0526315789473712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692.9</v>
      </c>
      <c r="C9">
        <v>697.9</v>
      </c>
      <c r="D9">
        <v>643</v>
      </c>
      <c r="E9">
        <v>675.55</v>
      </c>
      <c r="F9">
        <v>4.75</v>
      </c>
      <c r="G9">
        <v>0.70810971973762682</v>
      </c>
      <c r="H9" s="1">
        <f t="shared" si="0"/>
        <v>-2.5039688266705187</v>
      </c>
      <c r="I9" s="1">
        <f t="shared" si="1"/>
        <v>2.5039688266705187</v>
      </c>
      <c r="J9" s="1">
        <f t="shared" si="2"/>
        <v>0.72160484918458656</v>
      </c>
      <c r="K9" s="1">
        <f t="shared" si="3"/>
        <v>4.8182962030937695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654</v>
      </c>
      <c r="T9">
        <v>670.8</v>
      </c>
      <c r="U9">
        <v>645.9</v>
      </c>
      <c r="V9">
        <v>670.8</v>
      </c>
      <c r="W9">
        <v>31.899999999999981</v>
      </c>
      <c r="X9">
        <v>4.9929566442322706</v>
      </c>
      <c r="Y9" s="1">
        <f t="shared" si="11"/>
        <v>2.5688073394495343</v>
      </c>
      <c r="Z9" s="1">
        <f t="shared" si="12"/>
        <v>2.5688073394495343</v>
      </c>
      <c r="AA9" s="1">
        <f t="shared" si="13"/>
        <v>0</v>
      </c>
      <c r="AB9" s="1">
        <f t="shared" si="14"/>
        <v>1.2385321100917466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625</v>
      </c>
      <c r="AJ9">
        <v>639.04999999999995</v>
      </c>
      <c r="AK9">
        <v>618</v>
      </c>
      <c r="AL9">
        <v>638.9</v>
      </c>
      <c r="AM9">
        <v>30.25</v>
      </c>
      <c r="AN9">
        <v>4.9700156083134814</v>
      </c>
      <c r="AO9" s="1">
        <f t="shared" si="21"/>
        <v>2.2239999999999966</v>
      </c>
      <c r="AP9" s="1">
        <f t="shared" si="22"/>
        <v>2.2239999999999966</v>
      </c>
      <c r="AQ9" s="1">
        <f t="shared" si="23"/>
        <v>2.3477852559082371E-2</v>
      </c>
      <c r="AR9" s="1">
        <f t="shared" si="24"/>
        <v>1.1199999999999999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37.200000000000003</v>
      </c>
      <c r="C10">
        <v>37.4</v>
      </c>
      <c r="D10">
        <v>37.1</v>
      </c>
      <c r="E10">
        <v>37.15</v>
      </c>
      <c r="F10">
        <v>0</v>
      </c>
      <c r="G10">
        <v>0</v>
      </c>
      <c r="H10" s="1">
        <f t="shared" si="0"/>
        <v>-0.13440860215054909</v>
      </c>
      <c r="I10" s="1">
        <f t="shared" si="1"/>
        <v>0.13440860215054909</v>
      </c>
      <c r="J10" s="1">
        <f t="shared" si="2"/>
        <v>0.53763440860213907</v>
      </c>
      <c r="K10" s="1">
        <f t="shared" si="3"/>
        <v>0.13458950201883488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37.299999999999997</v>
      </c>
      <c r="T10">
        <v>37.6</v>
      </c>
      <c r="U10">
        <v>37.1</v>
      </c>
      <c r="V10">
        <v>37.15</v>
      </c>
      <c r="W10">
        <v>-0.10000000000000139</v>
      </c>
      <c r="X10">
        <v>-0.26845637583893001</v>
      </c>
      <c r="Y10" s="1">
        <f t="shared" si="11"/>
        <v>-0.40214477211795868</v>
      </c>
      <c r="Z10" s="1">
        <f t="shared" si="12"/>
        <v>0.40214477211795868</v>
      </c>
      <c r="AA10" s="1">
        <f t="shared" si="13"/>
        <v>0.80428954423593635</v>
      </c>
      <c r="AB10" s="1">
        <f t="shared" si="14"/>
        <v>0.13458950201883488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37.700000000000003</v>
      </c>
      <c r="AJ10">
        <v>37.799999999999997</v>
      </c>
      <c r="AK10">
        <v>37.1</v>
      </c>
      <c r="AL10">
        <v>37.25</v>
      </c>
      <c r="AM10">
        <v>-0.14999999999999861</v>
      </c>
      <c r="AN10">
        <v>-0.40106951871657381</v>
      </c>
      <c r="AO10" s="1">
        <f t="shared" si="21"/>
        <v>-1.1936339522546493</v>
      </c>
      <c r="AP10" s="1">
        <f t="shared" si="22"/>
        <v>1.1936339522546493</v>
      </c>
      <c r="AQ10" s="1">
        <f t="shared" si="23"/>
        <v>0.2652519893899053</v>
      </c>
      <c r="AR10" s="1">
        <f t="shared" si="24"/>
        <v>0.40268456375838546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71.099999999999994</v>
      </c>
      <c r="C11">
        <v>74.8</v>
      </c>
      <c r="D11">
        <v>71</v>
      </c>
      <c r="E11">
        <v>72.650000000000006</v>
      </c>
      <c r="F11">
        <v>1.8000000000000109</v>
      </c>
      <c r="G11">
        <v>2.5405786873676939</v>
      </c>
      <c r="H11" s="1">
        <f t="shared" si="0"/>
        <v>2.1800281293952342</v>
      </c>
      <c r="I11" s="1">
        <f t="shared" si="1"/>
        <v>2.1800281293952342</v>
      </c>
      <c r="J11" s="1">
        <f t="shared" si="2"/>
        <v>2.9593943565037732</v>
      </c>
      <c r="K11" s="1">
        <f t="shared" si="3"/>
        <v>0.14064697609000609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71.3</v>
      </c>
      <c r="T11">
        <v>72.150000000000006</v>
      </c>
      <c r="U11">
        <v>70.650000000000006</v>
      </c>
      <c r="V11">
        <v>70.849999999999994</v>
      </c>
      <c r="W11">
        <v>4.9999999999997158E-2</v>
      </c>
      <c r="X11">
        <v>7.0621468926549663E-2</v>
      </c>
      <c r="Y11" s="1">
        <f t="shared" si="11"/>
        <v>-0.63113604488078934</v>
      </c>
      <c r="Z11" s="1">
        <f t="shared" si="12"/>
        <v>0.63113604488078934</v>
      </c>
      <c r="AA11" s="1">
        <f t="shared" si="13"/>
        <v>1.1921458625526067</v>
      </c>
      <c r="AB11" s="1">
        <f t="shared" si="14"/>
        <v>0.28228652081861488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70.25</v>
      </c>
      <c r="AJ11">
        <v>72.400000000000006</v>
      </c>
      <c r="AK11">
        <v>70.25</v>
      </c>
      <c r="AL11">
        <v>70.8</v>
      </c>
      <c r="AM11">
        <v>1.149999999999991</v>
      </c>
      <c r="AN11">
        <v>1.651112706389076</v>
      </c>
      <c r="AO11" s="1">
        <f t="shared" si="21"/>
        <v>0.78291814946618821</v>
      </c>
      <c r="AP11" s="1">
        <f t="shared" si="22"/>
        <v>0.78291814946618821</v>
      </c>
      <c r="AQ11" s="1">
        <f t="shared" si="23"/>
        <v>2.2598870056497296</v>
      </c>
      <c r="AR11" s="1">
        <f t="shared" si="24"/>
        <v>0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135.6</v>
      </c>
      <c r="C12">
        <v>139.75</v>
      </c>
      <c r="D12">
        <v>134.75</v>
      </c>
      <c r="E12">
        <v>137.65</v>
      </c>
      <c r="F12">
        <v>3.5</v>
      </c>
      <c r="G12">
        <v>2.609019754006709</v>
      </c>
      <c r="H12" s="1">
        <f t="shared" si="0"/>
        <v>1.5117994100295069</v>
      </c>
      <c r="I12" s="1">
        <f t="shared" si="1"/>
        <v>1.5117994100295069</v>
      </c>
      <c r="J12" s="1">
        <f t="shared" si="2"/>
        <v>1.5256084271703554</v>
      </c>
      <c r="K12" s="1">
        <f t="shared" si="3"/>
        <v>0.62684365781710494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137.19999999999999</v>
      </c>
      <c r="T12">
        <v>137.9</v>
      </c>
      <c r="U12">
        <v>132.85</v>
      </c>
      <c r="V12">
        <v>134.15</v>
      </c>
      <c r="W12">
        <v>-1.8499999999999941</v>
      </c>
      <c r="X12">
        <v>-1.3602941176470551</v>
      </c>
      <c r="Y12" s="1">
        <f t="shared" si="11"/>
        <v>-2.223032069970833</v>
      </c>
      <c r="Z12" s="1">
        <f t="shared" si="12"/>
        <v>2.223032069970833</v>
      </c>
      <c r="AA12" s="1">
        <f t="shared" si="13"/>
        <v>0.51020408163266551</v>
      </c>
      <c r="AB12" s="1">
        <f t="shared" si="14"/>
        <v>0.96906448005964307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133.5</v>
      </c>
      <c r="AJ12">
        <v>141.4</v>
      </c>
      <c r="AK12">
        <v>133.5</v>
      </c>
      <c r="AL12">
        <v>136</v>
      </c>
      <c r="AM12">
        <v>4.4499999999999886</v>
      </c>
      <c r="AN12">
        <v>3.382744203724811</v>
      </c>
      <c r="AO12" s="1">
        <f t="shared" si="21"/>
        <v>1.8726591760299627</v>
      </c>
      <c r="AP12" s="1">
        <f t="shared" si="22"/>
        <v>1.8726591760299627</v>
      </c>
      <c r="AQ12" s="1">
        <f t="shared" si="23"/>
        <v>3.9705882352941217</v>
      </c>
      <c r="AR12" s="1">
        <f t="shared" si="24"/>
        <v>0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1515.6</v>
      </c>
      <c r="C13">
        <v>1548.7</v>
      </c>
      <c r="D13">
        <v>1515</v>
      </c>
      <c r="E13">
        <v>1526.1</v>
      </c>
      <c r="F13">
        <v>14.349999999999911</v>
      </c>
      <c r="G13">
        <v>0.94923102364808387</v>
      </c>
      <c r="H13" s="1">
        <f t="shared" si="0"/>
        <v>0.69279493269992087</v>
      </c>
      <c r="I13" s="1">
        <f t="shared" si="1"/>
        <v>0.69279493269992087</v>
      </c>
      <c r="J13" s="1">
        <f t="shared" si="2"/>
        <v>1.4808990236550774</v>
      </c>
      <c r="K13" s="1">
        <f t="shared" si="3"/>
        <v>3.9588281868560907E-2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1525</v>
      </c>
      <c r="T13">
        <v>1578</v>
      </c>
      <c r="U13">
        <v>1501</v>
      </c>
      <c r="V13">
        <v>1511.75</v>
      </c>
      <c r="W13">
        <v>-13.150000000000089</v>
      </c>
      <c r="X13">
        <v>-0.86235162961506262</v>
      </c>
      <c r="Y13" s="1">
        <f t="shared" si="11"/>
        <v>-0.86885245901639352</v>
      </c>
      <c r="Z13" s="1">
        <f t="shared" si="12"/>
        <v>0.86885245901639352</v>
      </c>
      <c r="AA13" s="1">
        <f t="shared" si="13"/>
        <v>3.4754098360655741</v>
      </c>
      <c r="AB13" s="1">
        <f t="shared" si="14"/>
        <v>0.71109641144369107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1530</v>
      </c>
      <c r="AJ13">
        <v>1564</v>
      </c>
      <c r="AK13">
        <v>1507.25</v>
      </c>
      <c r="AL13">
        <v>1524.9</v>
      </c>
      <c r="AM13">
        <v>20.300000000000178</v>
      </c>
      <c r="AN13">
        <v>1.349195799548065</v>
      </c>
      <c r="AO13" s="1">
        <f t="shared" si="21"/>
        <v>-0.33333333333332738</v>
      </c>
      <c r="AP13" s="1">
        <f t="shared" si="22"/>
        <v>0.33333333333332738</v>
      </c>
      <c r="AQ13" s="1">
        <f t="shared" si="23"/>
        <v>2.2222222222222223</v>
      </c>
      <c r="AR13" s="1">
        <f t="shared" si="24"/>
        <v>1.1574529477342836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2143</v>
      </c>
      <c r="C14">
        <v>2183.9499999999998</v>
      </c>
      <c r="D14">
        <v>2121.65</v>
      </c>
      <c r="E14">
        <v>2127.4499999999998</v>
      </c>
      <c r="F14">
        <v>-35.800000000000182</v>
      </c>
      <c r="G14">
        <v>-1.654917369698379</v>
      </c>
      <c r="H14" s="1">
        <f t="shared" si="0"/>
        <v>-0.72561829211386752</v>
      </c>
      <c r="I14" s="1">
        <f t="shared" si="1"/>
        <v>0.72561829211386752</v>
      </c>
      <c r="J14" s="1">
        <f t="shared" si="2"/>
        <v>1.9108726084927585</v>
      </c>
      <c r="K14" s="1">
        <f t="shared" si="3"/>
        <v>0.27262685374508111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YES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2096</v>
      </c>
      <c r="T14">
        <v>2178</v>
      </c>
      <c r="U14">
        <v>2056</v>
      </c>
      <c r="V14">
        <v>2163.25</v>
      </c>
      <c r="W14">
        <v>71.599999999999909</v>
      </c>
      <c r="X14">
        <v>3.4231348456959769</v>
      </c>
      <c r="Y14" s="1">
        <f t="shared" si="11"/>
        <v>3.208492366412214</v>
      </c>
      <c r="Z14" s="1">
        <f t="shared" si="12"/>
        <v>3.208492366412214</v>
      </c>
      <c r="AA14" s="1">
        <f t="shared" si="13"/>
        <v>0.68184444701259672</v>
      </c>
      <c r="AB14" s="1">
        <f t="shared" si="14"/>
        <v>1.9083969465648856</v>
      </c>
      <c r="AC14" s="1" t="str">
        <f t="shared" si="15"/>
        <v>NO</v>
      </c>
      <c r="AD14" s="1" t="str">
        <f t="shared" si="16"/>
        <v>YES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2020.1</v>
      </c>
      <c r="AJ14">
        <v>2111</v>
      </c>
      <c r="AK14">
        <v>2020.1</v>
      </c>
      <c r="AL14">
        <v>2091.65</v>
      </c>
      <c r="AM14">
        <v>86.100000000000136</v>
      </c>
      <c r="AN14">
        <v>4.2930866844506568</v>
      </c>
      <c r="AO14" s="1">
        <f t="shared" si="21"/>
        <v>3.5419038661452498</v>
      </c>
      <c r="AP14" s="1">
        <f t="shared" si="22"/>
        <v>3.5419038661452498</v>
      </c>
      <c r="AQ14" s="1">
        <f t="shared" si="23"/>
        <v>0.92510697296392363</v>
      </c>
      <c r="AR14" s="1">
        <f t="shared" si="24"/>
        <v>0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YES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917.5</v>
      </c>
      <c r="C15">
        <v>975</v>
      </c>
      <c r="D15">
        <v>917</v>
      </c>
      <c r="E15">
        <v>966.1</v>
      </c>
      <c r="F15">
        <v>39.350000000000023</v>
      </c>
      <c r="G15">
        <v>4.2460210412732691</v>
      </c>
      <c r="H15" s="1">
        <f t="shared" si="0"/>
        <v>5.297002724795643</v>
      </c>
      <c r="I15" s="1">
        <f t="shared" si="1"/>
        <v>5.297002724795643</v>
      </c>
      <c r="J15" s="1">
        <f t="shared" si="2"/>
        <v>0.92122968636786839</v>
      </c>
      <c r="K15" s="1">
        <f t="shared" si="3"/>
        <v>5.4495912806539509E-2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915</v>
      </c>
      <c r="T15">
        <v>952</v>
      </c>
      <c r="U15">
        <v>912.2</v>
      </c>
      <c r="V15">
        <v>926.75</v>
      </c>
      <c r="W15">
        <v>14.950000000000051</v>
      </c>
      <c r="X15">
        <v>1.6396139504277309</v>
      </c>
      <c r="Y15" s="1">
        <f t="shared" si="11"/>
        <v>1.2841530054644807</v>
      </c>
      <c r="Z15" s="1">
        <f t="shared" si="12"/>
        <v>1.2841530054644807</v>
      </c>
      <c r="AA15" s="1">
        <f t="shared" si="13"/>
        <v>2.7245751281359589</v>
      </c>
      <c r="AB15" s="1">
        <f t="shared" si="14"/>
        <v>0.30601092896174364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922.5</v>
      </c>
      <c r="AJ15">
        <v>926.6</v>
      </c>
      <c r="AK15">
        <v>905.05</v>
      </c>
      <c r="AL15">
        <v>911.8</v>
      </c>
      <c r="AM15">
        <v>0.54999999999995453</v>
      </c>
      <c r="AN15">
        <v>6.0356652949240537E-2</v>
      </c>
      <c r="AO15" s="1">
        <f t="shared" si="21"/>
        <v>-1.1598915989159941</v>
      </c>
      <c r="AP15" s="1">
        <f t="shared" si="22"/>
        <v>1.1598915989159941</v>
      </c>
      <c r="AQ15" s="1">
        <f t="shared" si="23"/>
        <v>0.44444444444444686</v>
      </c>
      <c r="AR15" s="1">
        <f t="shared" si="24"/>
        <v>0.74029392410616368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2872.9</v>
      </c>
      <c r="C16">
        <v>2872.95</v>
      </c>
      <c r="D16">
        <v>2812</v>
      </c>
      <c r="E16">
        <v>2823.8</v>
      </c>
      <c r="F16">
        <v>-27.89999999999964</v>
      </c>
      <c r="G16">
        <v>-0.97836378300661486</v>
      </c>
      <c r="H16" s="1">
        <f t="shared" si="0"/>
        <v>-1.7090744543840686</v>
      </c>
      <c r="I16" s="1">
        <f t="shared" si="1"/>
        <v>1.7090744543840686</v>
      </c>
      <c r="J16" s="1">
        <f t="shared" si="2"/>
        <v>1.7404016846993336E-3</v>
      </c>
      <c r="K16" s="1">
        <f t="shared" si="3"/>
        <v>0.41787662015724136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2922</v>
      </c>
      <c r="T16">
        <v>2932</v>
      </c>
      <c r="U16">
        <v>2833.75</v>
      </c>
      <c r="V16">
        <v>2851.7</v>
      </c>
      <c r="W16">
        <v>-57.5</v>
      </c>
      <c r="X16">
        <v>-1.9764883816856871</v>
      </c>
      <c r="Y16" s="1">
        <f t="shared" si="11"/>
        <v>-2.4058863791923404</v>
      </c>
      <c r="Z16" s="1">
        <f t="shared" si="12"/>
        <v>2.4058863791923404</v>
      </c>
      <c r="AA16" s="1">
        <f t="shared" si="13"/>
        <v>0.34223134839151265</v>
      </c>
      <c r="AB16" s="1">
        <f t="shared" si="14"/>
        <v>0.6294491005365157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2922</v>
      </c>
      <c r="AJ16">
        <v>2940</v>
      </c>
      <c r="AK16">
        <v>2891.25</v>
      </c>
      <c r="AL16">
        <v>2909.2</v>
      </c>
      <c r="AM16">
        <v>8.2999999999997272</v>
      </c>
      <c r="AN16">
        <v>0.28611810127890402</v>
      </c>
      <c r="AO16" s="1">
        <f t="shared" si="21"/>
        <v>-0.43805612594114246</v>
      </c>
      <c r="AP16" s="1">
        <f t="shared" si="22"/>
        <v>0.43805612594114246</v>
      </c>
      <c r="AQ16" s="1">
        <f t="shared" si="23"/>
        <v>0.61601642710472282</v>
      </c>
      <c r="AR16" s="1">
        <f t="shared" si="24"/>
        <v>0.61700811219578644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780.4</v>
      </c>
      <c r="C17">
        <v>793.6</v>
      </c>
      <c r="D17">
        <v>771.3</v>
      </c>
      <c r="E17">
        <v>776.9</v>
      </c>
      <c r="F17">
        <v>-5.8000000000000682</v>
      </c>
      <c r="G17">
        <v>-0.74102465823432573</v>
      </c>
      <c r="H17" s="1">
        <f t="shared" si="0"/>
        <v>-0.44848795489492571</v>
      </c>
      <c r="I17" s="1">
        <f t="shared" si="1"/>
        <v>0.44848795489492571</v>
      </c>
      <c r="J17" s="1">
        <f t="shared" si="2"/>
        <v>1.6914402870322969</v>
      </c>
      <c r="K17" s="1">
        <f t="shared" si="3"/>
        <v>0.72081348950959234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769.45</v>
      </c>
      <c r="T17">
        <v>784.95</v>
      </c>
      <c r="U17">
        <v>762</v>
      </c>
      <c r="V17">
        <v>782.7</v>
      </c>
      <c r="W17">
        <v>21.200000000000049</v>
      </c>
      <c r="X17">
        <v>2.7839789888378261</v>
      </c>
      <c r="Y17" s="1">
        <f t="shared" si="11"/>
        <v>1.7220092273701995</v>
      </c>
      <c r="Z17" s="1">
        <f t="shared" si="12"/>
        <v>1.7220092273701995</v>
      </c>
      <c r="AA17" s="1">
        <f t="shared" si="13"/>
        <v>0.28746646224607125</v>
      </c>
      <c r="AB17" s="1">
        <f t="shared" si="14"/>
        <v>0.96822405614400486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752</v>
      </c>
      <c r="AJ17">
        <v>783</v>
      </c>
      <c r="AK17">
        <v>749.55</v>
      </c>
      <c r="AL17">
        <v>761.5</v>
      </c>
      <c r="AM17">
        <v>14.600000000000019</v>
      </c>
      <c r="AN17">
        <v>1.9547462846431951</v>
      </c>
      <c r="AO17" s="1">
        <f t="shared" si="21"/>
        <v>1.2632978723404253</v>
      </c>
      <c r="AP17" s="1">
        <f t="shared" si="22"/>
        <v>1.2632978723404253</v>
      </c>
      <c r="AQ17" s="1">
        <f t="shared" si="23"/>
        <v>2.8233749179251477</v>
      </c>
      <c r="AR17" s="1">
        <f t="shared" si="24"/>
        <v>0.32579787234043162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YES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1692.95</v>
      </c>
      <c r="C18">
        <v>1738.4</v>
      </c>
      <c r="D18">
        <v>1678.05</v>
      </c>
      <c r="E18">
        <v>1688.9</v>
      </c>
      <c r="F18">
        <v>16.050000000000178</v>
      </c>
      <c r="G18">
        <v>0.9594404758346643</v>
      </c>
      <c r="H18" s="1">
        <f t="shared" si="0"/>
        <v>-0.23922738415192144</v>
      </c>
      <c r="I18" s="1">
        <f t="shared" si="1"/>
        <v>0.23922738415192144</v>
      </c>
      <c r="J18" s="1">
        <f t="shared" si="2"/>
        <v>2.6846628665938179</v>
      </c>
      <c r="K18" s="1">
        <f t="shared" si="3"/>
        <v>0.64242998401327112</v>
      </c>
      <c r="L18" s="1" t="str">
        <f t="shared" si="4"/>
        <v>NO</v>
      </c>
      <c r="M18" t="str">
        <f t="shared" si="5"/>
        <v>NO</v>
      </c>
      <c r="N18" t="str">
        <f t="shared" si="6"/>
        <v>YES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1601.05</v>
      </c>
      <c r="T18">
        <v>1698.55</v>
      </c>
      <c r="U18">
        <v>1601.05</v>
      </c>
      <c r="V18">
        <v>1672.85</v>
      </c>
      <c r="W18">
        <v>49.149999999999856</v>
      </c>
      <c r="X18">
        <v>3.027037014226758</v>
      </c>
      <c r="Y18" s="1">
        <f t="shared" si="11"/>
        <v>4.484557009462538</v>
      </c>
      <c r="Z18" s="1">
        <f t="shared" si="12"/>
        <v>4.484557009462538</v>
      </c>
      <c r="AA18" s="1">
        <f t="shared" si="13"/>
        <v>1.536300325791317</v>
      </c>
      <c r="AB18" s="1">
        <f t="shared" si="14"/>
        <v>0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1637.9</v>
      </c>
      <c r="AJ18">
        <v>1653.2</v>
      </c>
      <c r="AK18">
        <v>1590.15</v>
      </c>
      <c r="AL18">
        <v>1623.7</v>
      </c>
      <c r="AM18">
        <v>11.900000000000089</v>
      </c>
      <c r="AN18">
        <v>0.73830500062043003</v>
      </c>
      <c r="AO18" s="1">
        <f t="shared" si="21"/>
        <v>-0.86696379510348887</v>
      </c>
      <c r="AP18" s="1">
        <f t="shared" si="22"/>
        <v>0.86696379510348887</v>
      </c>
      <c r="AQ18" s="1">
        <f t="shared" si="23"/>
        <v>0.93412296232980963</v>
      </c>
      <c r="AR18" s="1">
        <f t="shared" si="24"/>
        <v>2.0662683993348496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127.8</v>
      </c>
      <c r="C19">
        <v>129.1</v>
      </c>
      <c r="D19">
        <v>126</v>
      </c>
      <c r="E19">
        <v>128.6</v>
      </c>
      <c r="F19">
        <v>0.84999999999999432</v>
      </c>
      <c r="G19">
        <v>0.66536203522504445</v>
      </c>
      <c r="H19" s="1">
        <f t="shared" si="0"/>
        <v>0.62597809076682087</v>
      </c>
      <c r="I19" s="1">
        <f t="shared" si="1"/>
        <v>0.62597809076682087</v>
      </c>
      <c r="J19" s="1">
        <f t="shared" si="2"/>
        <v>0.38880248833592534</v>
      </c>
      <c r="K19" s="1">
        <f t="shared" si="3"/>
        <v>1.4084507042253498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125.55</v>
      </c>
      <c r="T19">
        <v>130.44999999999999</v>
      </c>
      <c r="U19">
        <v>124.25</v>
      </c>
      <c r="V19">
        <v>127.75</v>
      </c>
      <c r="W19">
        <v>2.2000000000000028</v>
      </c>
      <c r="X19">
        <v>1.752289924332938</v>
      </c>
      <c r="Y19" s="1">
        <f t="shared" si="11"/>
        <v>1.7522899243329375</v>
      </c>
      <c r="Z19" s="1">
        <f t="shared" si="12"/>
        <v>1.7522899243329375</v>
      </c>
      <c r="AA19" s="1">
        <f t="shared" si="13"/>
        <v>2.1135029354207346</v>
      </c>
      <c r="AB19" s="1">
        <f t="shared" si="14"/>
        <v>1.0354440461967322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116.8</v>
      </c>
      <c r="AJ19">
        <v>126.5</v>
      </c>
      <c r="AK19">
        <v>116.8</v>
      </c>
      <c r="AL19">
        <v>125.55</v>
      </c>
      <c r="AM19">
        <v>9.3499999999999943</v>
      </c>
      <c r="AN19">
        <v>8.0464716006884629</v>
      </c>
      <c r="AO19" s="1">
        <f t="shared" si="21"/>
        <v>7.4914383561643847</v>
      </c>
      <c r="AP19" s="1">
        <f t="shared" si="22"/>
        <v>7.4914383561643847</v>
      </c>
      <c r="AQ19" s="1">
        <f t="shared" si="23"/>
        <v>0.75667064914376969</v>
      </c>
      <c r="AR19" s="1">
        <f t="shared" si="24"/>
        <v>0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77.5</v>
      </c>
      <c r="C20">
        <v>80.400000000000006</v>
      </c>
      <c r="D20">
        <v>76.45</v>
      </c>
      <c r="E20">
        <v>78.900000000000006</v>
      </c>
      <c r="F20">
        <v>1.0500000000000109</v>
      </c>
      <c r="G20">
        <v>1.3487475915221729</v>
      </c>
      <c r="H20" s="1">
        <f t="shared" si="0"/>
        <v>1.8064516129032333</v>
      </c>
      <c r="I20" s="1">
        <f t="shared" si="1"/>
        <v>1.8064516129032333</v>
      </c>
      <c r="J20" s="1">
        <f t="shared" si="2"/>
        <v>1.9011406844106464</v>
      </c>
      <c r="K20" s="1">
        <f t="shared" si="3"/>
        <v>1.3548387096774157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75.05</v>
      </c>
      <c r="T20">
        <v>78.5</v>
      </c>
      <c r="U20">
        <v>73.900000000000006</v>
      </c>
      <c r="V20">
        <v>77.849999999999994</v>
      </c>
      <c r="W20">
        <v>3.0499999999999972</v>
      </c>
      <c r="X20">
        <v>4.0775401069518677</v>
      </c>
      <c r="Y20" s="1">
        <f t="shared" si="11"/>
        <v>3.7308461025982642</v>
      </c>
      <c r="Z20" s="1">
        <f t="shared" si="12"/>
        <v>3.7308461025982642</v>
      </c>
      <c r="AA20" s="1">
        <f t="shared" si="13"/>
        <v>0.83493898522800991</v>
      </c>
      <c r="AB20" s="1">
        <f t="shared" si="14"/>
        <v>1.5323117921385629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69.5</v>
      </c>
      <c r="AJ20">
        <v>75.45</v>
      </c>
      <c r="AK20">
        <v>69.099999999999994</v>
      </c>
      <c r="AL20">
        <v>74.8</v>
      </c>
      <c r="AM20">
        <v>6.6499999999999906</v>
      </c>
      <c r="AN20">
        <v>9.7578870139398255</v>
      </c>
      <c r="AO20" s="1">
        <f t="shared" si="21"/>
        <v>7.6258992805755348</v>
      </c>
      <c r="AP20" s="1">
        <f t="shared" si="22"/>
        <v>7.6258992805755348</v>
      </c>
      <c r="AQ20" s="1">
        <f t="shared" si="23"/>
        <v>0.86898395721925903</v>
      </c>
      <c r="AR20" s="1">
        <f t="shared" si="24"/>
        <v>0.57553956834533193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1209.9000000000001</v>
      </c>
      <c r="C21">
        <v>1213.9000000000001</v>
      </c>
      <c r="D21">
        <v>1182</v>
      </c>
      <c r="E21">
        <v>1185.3499999999999</v>
      </c>
      <c r="F21">
        <v>-16.700000000000049</v>
      </c>
      <c r="G21">
        <v>-1.3892932906285129</v>
      </c>
      <c r="H21" s="1">
        <f t="shared" si="0"/>
        <v>-2.0290933134969982</v>
      </c>
      <c r="I21" s="1">
        <f t="shared" si="1"/>
        <v>2.0290933134969982</v>
      </c>
      <c r="J21" s="1">
        <f t="shared" si="2"/>
        <v>0.33060583519299114</v>
      </c>
      <c r="K21" s="1">
        <f t="shared" si="3"/>
        <v>0.28261694858058034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1228.3</v>
      </c>
      <c r="T21">
        <v>1265</v>
      </c>
      <c r="U21">
        <v>1190</v>
      </c>
      <c r="V21">
        <v>1202.05</v>
      </c>
      <c r="W21">
        <v>-13.549999999999949</v>
      </c>
      <c r="X21">
        <v>-1.114675880223754</v>
      </c>
      <c r="Y21" s="1">
        <f t="shared" si="11"/>
        <v>-2.1371000569893348</v>
      </c>
      <c r="Z21" s="1">
        <f t="shared" si="12"/>
        <v>2.1371000569893348</v>
      </c>
      <c r="AA21" s="1">
        <f t="shared" si="13"/>
        <v>2.9878694130098546</v>
      </c>
      <c r="AB21" s="1">
        <f t="shared" si="14"/>
        <v>1.0024541408427232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1205.8499999999999</v>
      </c>
      <c r="AJ21">
        <v>1274</v>
      </c>
      <c r="AK21">
        <v>1190.05</v>
      </c>
      <c r="AL21">
        <v>1215.5999999999999</v>
      </c>
      <c r="AM21">
        <v>29.14999999999986</v>
      </c>
      <c r="AN21">
        <v>2.456909267141461</v>
      </c>
      <c r="AO21" s="1">
        <f t="shared" si="21"/>
        <v>0.80855827839283501</v>
      </c>
      <c r="AP21" s="1">
        <f t="shared" si="22"/>
        <v>0.80855827839283501</v>
      </c>
      <c r="AQ21" s="1">
        <f t="shared" si="23"/>
        <v>4.8042119118131037</v>
      </c>
      <c r="AR21" s="1">
        <f t="shared" si="24"/>
        <v>1.3102790562673596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6864.9</v>
      </c>
      <c r="C22">
        <v>7019.75</v>
      </c>
      <c r="D22">
        <v>6653.15</v>
      </c>
      <c r="E22">
        <v>6948.7</v>
      </c>
      <c r="F22">
        <v>145.84999999999951</v>
      </c>
      <c r="G22">
        <v>2.1439543720646408</v>
      </c>
      <c r="H22" s="1">
        <f t="shared" si="0"/>
        <v>1.2207024137278064</v>
      </c>
      <c r="I22" s="1">
        <f t="shared" si="1"/>
        <v>1.2207024137278064</v>
      </c>
      <c r="J22" s="1">
        <f t="shared" si="2"/>
        <v>1.0224934160346566</v>
      </c>
      <c r="K22" s="1">
        <f t="shared" si="3"/>
        <v>3.0845314571224636</v>
      </c>
      <c r="L22" s="1" t="str">
        <f t="shared" si="4"/>
        <v>NO</v>
      </c>
      <c r="M22" t="str">
        <f t="shared" si="5"/>
        <v>YES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6541.2</v>
      </c>
      <c r="T22">
        <v>6830</v>
      </c>
      <c r="U22">
        <v>6500.2</v>
      </c>
      <c r="V22">
        <v>6802.85</v>
      </c>
      <c r="W22">
        <v>329.10000000000042</v>
      </c>
      <c r="X22">
        <v>5.0836068739138884</v>
      </c>
      <c r="Y22" s="1">
        <f t="shared" si="11"/>
        <v>4.0000305754295935</v>
      </c>
      <c r="Z22" s="1">
        <f t="shared" si="12"/>
        <v>4.0000305754295935</v>
      </c>
      <c r="AA22" s="1">
        <f t="shared" si="13"/>
        <v>0.39909743710356149</v>
      </c>
      <c r="AB22" s="1">
        <f t="shared" si="14"/>
        <v>0.62679630648810625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6335</v>
      </c>
      <c r="AJ22">
        <v>6599</v>
      </c>
      <c r="AK22">
        <v>6300</v>
      </c>
      <c r="AL22">
        <v>6473.75</v>
      </c>
      <c r="AM22">
        <v>182.85000000000039</v>
      </c>
      <c r="AN22">
        <v>2.9065793447678452</v>
      </c>
      <c r="AO22" s="1">
        <f t="shared" si="21"/>
        <v>2.1902131018153117</v>
      </c>
      <c r="AP22" s="1">
        <f t="shared" si="22"/>
        <v>2.1902131018153117</v>
      </c>
      <c r="AQ22" s="1">
        <f t="shared" si="23"/>
        <v>1.9347364356053294</v>
      </c>
      <c r="AR22" s="1">
        <f t="shared" si="24"/>
        <v>0.55248618784530379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1391.95</v>
      </c>
      <c r="C23">
        <v>1411.6</v>
      </c>
      <c r="D23">
        <v>1348.1</v>
      </c>
      <c r="E23">
        <v>1365.85</v>
      </c>
      <c r="F23">
        <v>-13.80000000000018</v>
      </c>
      <c r="G23">
        <v>-1.000253687529459</v>
      </c>
      <c r="H23" s="1">
        <f t="shared" si="0"/>
        <v>-1.8750673515571779</v>
      </c>
      <c r="I23" s="1">
        <f t="shared" si="1"/>
        <v>1.8750673515571779</v>
      </c>
      <c r="J23" s="1">
        <f t="shared" si="2"/>
        <v>1.4116886382413063</v>
      </c>
      <c r="K23" s="1">
        <f t="shared" si="3"/>
        <v>1.2995570523849618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1380</v>
      </c>
      <c r="T23">
        <v>1396.85</v>
      </c>
      <c r="U23">
        <v>1366.9</v>
      </c>
      <c r="V23">
        <v>1379.65</v>
      </c>
      <c r="W23">
        <v>8.9000000000000909</v>
      </c>
      <c r="X23">
        <v>0.64927959146453329</v>
      </c>
      <c r="Y23" s="1">
        <f t="shared" si="11"/>
        <v>-2.536231884057312E-2</v>
      </c>
      <c r="Z23" s="1">
        <f t="shared" si="12"/>
        <v>2.536231884057312E-2</v>
      </c>
      <c r="AA23" s="1">
        <f t="shared" si="13"/>
        <v>1.2210144927536166</v>
      </c>
      <c r="AB23" s="1">
        <f t="shared" si="14"/>
        <v>0.92414742869568367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1312.95</v>
      </c>
      <c r="AJ23">
        <v>1378.45</v>
      </c>
      <c r="AK23">
        <v>1304.2</v>
      </c>
      <c r="AL23">
        <v>1370.75</v>
      </c>
      <c r="AM23">
        <v>68.450000000000045</v>
      </c>
      <c r="AN23">
        <v>5.2560853873915416</v>
      </c>
      <c r="AO23" s="1">
        <f t="shared" si="21"/>
        <v>4.4023001637533765</v>
      </c>
      <c r="AP23" s="1">
        <f t="shared" si="22"/>
        <v>4.4023001637533765</v>
      </c>
      <c r="AQ23" s="1">
        <f t="shared" si="23"/>
        <v>0.5617362757614478</v>
      </c>
      <c r="AR23" s="1">
        <f t="shared" si="24"/>
        <v>0.66643817357858259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46.6</v>
      </c>
      <c r="C24">
        <v>47.2</v>
      </c>
      <c r="D24">
        <v>45.3</v>
      </c>
      <c r="E24">
        <v>46.1</v>
      </c>
      <c r="F24">
        <v>-0.44999999999999568</v>
      </c>
      <c r="G24">
        <v>-0.96670247046185998</v>
      </c>
      <c r="H24" s="1">
        <f t="shared" si="0"/>
        <v>-1.0729613733905579</v>
      </c>
      <c r="I24" s="1">
        <f t="shared" si="1"/>
        <v>1.0729613733905579</v>
      </c>
      <c r="J24" s="1">
        <f t="shared" si="2"/>
        <v>1.2875536480686725</v>
      </c>
      <c r="K24" s="1">
        <f t="shared" si="3"/>
        <v>1.7353579175705081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47.75</v>
      </c>
      <c r="T24">
        <v>47.75</v>
      </c>
      <c r="U24">
        <v>46.2</v>
      </c>
      <c r="V24">
        <v>46.55</v>
      </c>
      <c r="W24">
        <v>-0.70000000000000284</v>
      </c>
      <c r="X24">
        <v>-1.481481481481487</v>
      </c>
      <c r="Y24" s="1">
        <f t="shared" si="11"/>
        <v>-2.5130890052356083</v>
      </c>
      <c r="Z24" s="1">
        <f t="shared" si="12"/>
        <v>2.5130890052356083</v>
      </c>
      <c r="AA24" s="1">
        <f t="shared" si="13"/>
        <v>0</v>
      </c>
      <c r="AB24" s="1">
        <f t="shared" si="14"/>
        <v>0.75187969924810816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47.75</v>
      </c>
      <c r="AJ24">
        <v>48.3</v>
      </c>
      <c r="AK24">
        <v>46.7</v>
      </c>
      <c r="AL24">
        <v>47.25</v>
      </c>
      <c r="AM24">
        <v>-0.39999999999999858</v>
      </c>
      <c r="AN24">
        <v>-0.83945435466946194</v>
      </c>
      <c r="AO24" s="1">
        <f t="shared" si="21"/>
        <v>-1.0471204188481675</v>
      </c>
      <c r="AP24" s="1">
        <f t="shared" si="22"/>
        <v>1.0471204188481675</v>
      </c>
      <c r="AQ24" s="1">
        <f t="shared" si="23"/>
        <v>1.1518324607329784</v>
      </c>
      <c r="AR24" s="1">
        <f t="shared" si="24"/>
        <v>1.164021164021158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1340</v>
      </c>
      <c r="C25">
        <v>1347.05</v>
      </c>
      <c r="D25">
        <v>1320</v>
      </c>
      <c r="E25">
        <v>1329.05</v>
      </c>
      <c r="F25">
        <v>-14.799999999999949</v>
      </c>
      <c r="G25">
        <v>-1.1013133906313921</v>
      </c>
      <c r="H25" s="1">
        <f t="shared" si="0"/>
        <v>-0.81716417910448103</v>
      </c>
      <c r="I25" s="1">
        <f t="shared" si="1"/>
        <v>0.81716417910448103</v>
      </c>
      <c r="J25" s="1">
        <f t="shared" si="2"/>
        <v>0.52611940298507121</v>
      </c>
      <c r="K25" s="1">
        <f t="shared" si="3"/>
        <v>0.6809375117565144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1340</v>
      </c>
      <c r="T25">
        <v>1358</v>
      </c>
      <c r="U25">
        <v>1319.4</v>
      </c>
      <c r="V25">
        <v>1343.85</v>
      </c>
      <c r="W25">
        <v>13.19999999999982</v>
      </c>
      <c r="X25">
        <v>0.99199639274037632</v>
      </c>
      <c r="Y25" s="1">
        <f t="shared" si="11"/>
        <v>0.28731343283581406</v>
      </c>
      <c r="Z25" s="1">
        <f t="shared" si="12"/>
        <v>0.28731343283581406</v>
      </c>
      <c r="AA25" s="1">
        <f t="shared" si="13"/>
        <v>1.0529448971239417</v>
      </c>
      <c r="AB25" s="1">
        <f t="shared" si="14"/>
        <v>1.537313432835814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1280</v>
      </c>
      <c r="AJ25">
        <v>1342.8</v>
      </c>
      <c r="AK25">
        <v>1270.05</v>
      </c>
      <c r="AL25">
        <v>1330.65</v>
      </c>
      <c r="AM25">
        <v>66.050000000000182</v>
      </c>
      <c r="AN25">
        <v>5.2229954135695227</v>
      </c>
      <c r="AO25" s="1">
        <f t="shared" si="21"/>
        <v>3.9570312500000071</v>
      </c>
      <c r="AP25" s="1">
        <f t="shared" si="22"/>
        <v>3.9570312500000071</v>
      </c>
      <c r="AQ25" s="1">
        <f t="shared" si="23"/>
        <v>0.91308758877239415</v>
      </c>
      <c r="AR25" s="1">
        <f t="shared" si="24"/>
        <v>0.77734375000000355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YES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6125</v>
      </c>
      <c r="C26">
        <v>6125</v>
      </c>
      <c r="D26">
        <v>5970</v>
      </c>
      <c r="E26">
        <v>6018.55</v>
      </c>
      <c r="F26">
        <v>-70.599999999999454</v>
      </c>
      <c r="G26">
        <v>-1.159439330612638</v>
      </c>
      <c r="H26" s="1">
        <f t="shared" si="0"/>
        <v>-1.7379591836734665</v>
      </c>
      <c r="I26" s="1">
        <f t="shared" si="1"/>
        <v>1.7379591836734665</v>
      </c>
      <c r="J26" s="1">
        <f t="shared" si="2"/>
        <v>0</v>
      </c>
      <c r="K26" s="1">
        <f t="shared" si="3"/>
        <v>0.806672703558169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6051</v>
      </c>
      <c r="T26">
        <v>6149</v>
      </c>
      <c r="U26">
        <v>6051</v>
      </c>
      <c r="V26">
        <v>6089.15</v>
      </c>
      <c r="W26">
        <v>23.75</v>
      </c>
      <c r="X26">
        <v>0.39156527186995088</v>
      </c>
      <c r="Y26" s="1">
        <f t="shared" si="11"/>
        <v>0.63047430176829677</v>
      </c>
      <c r="Z26" s="1">
        <f t="shared" si="12"/>
        <v>0.63047430176829677</v>
      </c>
      <c r="AA26" s="1">
        <f t="shared" si="13"/>
        <v>0.98289580647545827</v>
      </c>
      <c r="AB26" s="1">
        <f t="shared" si="14"/>
        <v>0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YES</v>
      </c>
      <c r="AG26" s="1" t="str">
        <f t="shared" si="19"/>
        <v>NO</v>
      </c>
      <c r="AH26" s="1" t="str">
        <f t="shared" si="20"/>
        <v>NO</v>
      </c>
      <c r="AI26">
        <v>5950.95</v>
      </c>
      <c r="AJ26">
        <v>6100</v>
      </c>
      <c r="AK26">
        <v>5950.95</v>
      </c>
      <c r="AL26">
        <v>6065.4</v>
      </c>
      <c r="AM26">
        <v>162.44999999999979</v>
      </c>
      <c r="AN26">
        <v>2.7520138235966729</v>
      </c>
      <c r="AO26" s="1">
        <f t="shared" si="21"/>
        <v>1.9232223426511703</v>
      </c>
      <c r="AP26" s="1">
        <f t="shared" si="22"/>
        <v>1.9232223426511703</v>
      </c>
      <c r="AQ26" s="1">
        <f t="shared" si="23"/>
        <v>0.57044877501896607</v>
      </c>
      <c r="AR26" s="1">
        <f t="shared" si="24"/>
        <v>0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105</v>
      </c>
      <c r="C27">
        <v>105.5</v>
      </c>
      <c r="D27">
        <v>102.3</v>
      </c>
      <c r="E27">
        <v>103.45</v>
      </c>
      <c r="F27">
        <v>-1.3499999999999941</v>
      </c>
      <c r="G27">
        <v>-1.2881679389312919</v>
      </c>
      <c r="H27" s="1">
        <f t="shared" si="0"/>
        <v>-1.4761904761904734</v>
      </c>
      <c r="I27" s="1">
        <f t="shared" si="1"/>
        <v>1.4761904761904734</v>
      </c>
      <c r="J27" s="1">
        <f t="shared" si="2"/>
        <v>0.47619047619047622</v>
      </c>
      <c r="K27" s="1">
        <f t="shared" si="3"/>
        <v>1.1116481391976856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106.05</v>
      </c>
      <c r="T27">
        <v>107</v>
      </c>
      <c r="U27">
        <v>103.95</v>
      </c>
      <c r="V27">
        <v>104.8</v>
      </c>
      <c r="W27">
        <v>-2.25</v>
      </c>
      <c r="X27">
        <v>-2.101821578701542</v>
      </c>
      <c r="Y27" s="1">
        <f t="shared" si="11"/>
        <v>-1.1786892975011787</v>
      </c>
      <c r="Z27" s="1">
        <f t="shared" si="12"/>
        <v>1.1786892975011787</v>
      </c>
      <c r="AA27" s="1">
        <f t="shared" si="13"/>
        <v>0.89580386610089846</v>
      </c>
      <c r="AB27" s="1">
        <f t="shared" si="14"/>
        <v>0.81106870229007089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106</v>
      </c>
      <c r="AJ27">
        <v>109.65</v>
      </c>
      <c r="AK27">
        <v>104.4</v>
      </c>
      <c r="AL27">
        <v>107.05</v>
      </c>
      <c r="AM27">
        <v>4.7999999999999972</v>
      </c>
      <c r="AN27">
        <v>4.6943765281173571</v>
      </c>
      <c r="AO27" s="1">
        <f t="shared" si="21"/>
        <v>0.99056603773584639</v>
      </c>
      <c r="AP27" s="1">
        <f t="shared" si="22"/>
        <v>0.99056603773584639</v>
      </c>
      <c r="AQ27" s="1">
        <f t="shared" si="23"/>
        <v>2.4287716020551224</v>
      </c>
      <c r="AR27" s="1">
        <f t="shared" si="24"/>
        <v>1.5094339622641455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476.7</v>
      </c>
      <c r="C28">
        <v>487.55</v>
      </c>
      <c r="D28">
        <v>475.05</v>
      </c>
      <c r="E28">
        <v>480.65</v>
      </c>
      <c r="F28">
        <v>3.9499999999999891</v>
      </c>
      <c r="G28">
        <v>0.82861338367946069</v>
      </c>
      <c r="H28" s="1">
        <f t="shared" si="0"/>
        <v>0.82861338367946069</v>
      </c>
      <c r="I28" s="1">
        <f t="shared" si="1"/>
        <v>0.82861338367946069</v>
      </c>
      <c r="J28" s="1">
        <f t="shared" si="2"/>
        <v>1.4355560178924445</v>
      </c>
      <c r="K28" s="1">
        <f t="shared" si="3"/>
        <v>0.34612964128382157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478.5</v>
      </c>
      <c r="T28">
        <v>481.4</v>
      </c>
      <c r="U28">
        <v>471.75</v>
      </c>
      <c r="V28">
        <v>476.7</v>
      </c>
      <c r="W28">
        <v>1.0999999999999659</v>
      </c>
      <c r="X28">
        <v>0.23128679562656981</v>
      </c>
      <c r="Y28" s="1">
        <f t="shared" si="11"/>
        <v>-0.3761755485893441</v>
      </c>
      <c r="Z28" s="1">
        <f t="shared" si="12"/>
        <v>0.3761755485893441</v>
      </c>
      <c r="AA28" s="1">
        <f t="shared" si="13"/>
        <v>0.6060606060606013</v>
      </c>
      <c r="AB28" s="1">
        <f t="shared" si="14"/>
        <v>1.0383889238514765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465.25</v>
      </c>
      <c r="AJ28">
        <v>481.85</v>
      </c>
      <c r="AK28">
        <v>465</v>
      </c>
      <c r="AL28">
        <v>475.6</v>
      </c>
      <c r="AM28">
        <v>12.200000000000051</v>
      </c>
      <c r="AN28">
        <v>2.6327147173068721</v>
      </c>
      <c r="AO28" s="1">
        <f t="shared" si="21"/>
        <v>2.2246104245029605</v>
      </c>
      <c r="AP28" s="1">
        <f t="shared" si="22"/>
        <v>2.2246104245029605</v>
      </c>
      <c r="AQ28" s="1">
        <f t="shared" si="23"/>
        <v>1.3141295206055508</v>
      </c>
      <c r="AR28" s="1">
        <f t="shared" si="24"/>
        <v>5.3734551316496508E-2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36.15</v>
      </c>
      <c r="C29">
        <v>36.15</v>
      </c>
      <c r="D29">
        <v>35.549999999999997</v>
      </c>
      <c r="E29">
        <v>35.65</v>
      </c>
      <c r="F29">
        <v>-0.30000000000000432</v>
      </c>
      <c r="G29">
        <v>-0.83449235048679904</v>
      </c>
      <c r="H29" s="1">
        <f t="shared" si="0"/>
        <v>-1.3831258644536655</v>
      </c>
      <c r="I29" s="1">
        <f t="shared" si="1"/>
        <v>1.3831258644536655</v>
      </c>
      <c r="J29" s="1">
        <f t="shared" si="2"/>
        <v>0</v>
      </c>
      <c r="K29" s="1">
        <f t="shared" si="3"/>
        <v>0.28050490883590862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36.65</v>
      </c>
      <c r="T29">
        <v>36.65</v>
      </c>
      <c r="U29">
        <v>35.700000000000003</v>
      </c>
      <c r="V29">
        <v>35.950000000000003</v>
      </c>
      <c r="W29">
        <v>-0.29999999999999721</v>
      </c>
      <c r="X29">
        <v>-0.82758620689654394</v>
      </c>
      <c r="Y29" s="1">
        <f t="shared" si="11"/>
        <v>-1.9099590723055819</v>
      </c>
      <c r="Z29" s="1">
        <f t="shared" si="12"/>
        <v>1.9099590723055819</v>
      </c>
      <c r="AA29" s="1">
        <f t="shared" si="13"/>
        <v>0</v>
      </c>
      <c r="AB29" s="1">
        <f t="shared" si="14"/>
        <v>0.69541029207232263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36.200000000000003</v>
      </c>
      <c r="AJ29">
        <v>37.450000000000003</v>
      </c>
      <c r="AK29">
        <v>36</v>
      </c>
      <c r="AL29">
        <v>36.25</v>
      </c>
      <c r="AM29">
        <v>-0.85000000000000142</v>
      </c>
      <c r="AN29">
        <v>-2.2911051212938038</v>
      </c>
      <c r="AO29" s="1">
        <f t="shared" si="21"/>
        <v>0.13812154696131812</v>
      </c>
      <c r="AP29" s="1">
        <f t="shared" si="22"/>
        <v>0.13812154696131812</v>
      </c>
      <c r="AQ29" s="1">
        <f t="shared" si="23"/>
        <v>3.3103448275862144</v>
      </c>
      <c r="AR29" s="1">
        <f t="shared" si="24"/>
        <v>0.55248618784531167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2882</v>
      </c>
      <c r="C30">
        <v>2900</v>
      </c>
      <c r="D30">
        <v>2751</v>
      </c>
      <c r="E30">
        <v>2766.4</v>
      </c>
      <c r="F30">
        <v>-127.65000000000011</v>
      </c>
      <c r="G30">
        <v>-4.4107738290630802</v>
      </c>
      <c r="H30" s="1">
        <f t="shared" si="0"/>
        <v>-4.0111034004163741</v>
      </c>
      <c r="I30" s="1">
        <f t="shared" si="1"/>
        <v>4.0111034004163741</v>
      </c>
      <c r="J30" s="1">
        <f t="shared" si="2"/>
        <v>0.62456627342123527</v>
      </c>
      <c r="K30" s="1">
        <f t="shared" si="3"/>
        <v>0.55668016194332315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3003.8</v>
      </c>
      <c r="T30">
        <v>3003.8</v>
      </c>
      <c r="U30">
        <v>2870</v>
      </c>
      <c r="V30">
        <v>2894.05</v>
      </c>
      <c r="W30">
        <v>-106.89999999999959</v>
      </c>
      <c r="X30">
        <v>-3.5622053016544641</v>
      </c>
      <c r="Y30" s="1">
        <f t="shared" si="11"/>
        <v>-3.653705306611625</v>
      </c>
      <c r="Z30" s="1">
        <f t="shared" si="12"/>
        <v>3.653705306611625</v>
      </c>
      <c r="AA30" s="1">
        <f t="shared" si="13"/>
        <v>0</v>
      </c>
      <c r="AB30" s="1">
        <f t="shared" si="14"/>
        <v>0.83101535909884694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2880</v>
      </c>
      <c r="AJ30">
        <v>3038.6</v>
      </c>
      <c r="AK30">
        <v>2880</v>
      </c>
      <c r="AL30">
        <v>3000.95</v>
      </c>
      <c r="AM30">
        <v>88.5</v>
      </c>
      <c r="AN30">
        <v>3.0386787756012978</v>
      </c>
      <c r="AO30" s="1">
        <f t="shared" si="21"/>
        <v>4.1996527777777715</v>
      </c>
      <c r="AP30" s="1">
        <f t="shared" si="22"/>
        <v>4.1996527777777715</v>
      </c>
      <c r="AQ30" s="1">
        <f t="shared" si="23"/>
        <v>1.2546027091421079</v>
      </c>
      <c r="AR30" s="1">
        <f t="shared" si="24"/>
        <v>0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1401.1</v>
      </c>
      <c r="C31">
        <v>1459</v>
      </c>
      <c r="D31">
        <v>1391.25</v>
      </c>
      <c r="E31">
        <v>1447.15</v>
      </c>
      <c r="F31">
        <v>54.400000000000091</v>
      </c>
      <c r="G31">
        <v>3.9059414826781622</v>
      </c>
      <c r="H31" s="1">
        <f t="shared" si="0"/>
        <v>3.2867033045464407</v>
      </c>
      <c r="I31" s="1">
        <f t="shared" si="1"/>
        <v>3.2867033045464407</v>
      </c>
      <c r="J31" s="1">
        <f t="shared" si="2"/>
        <v>0.81885084476383996</v>
      </c>
      <c r="K31" s="1">
        <f t="shared" si="3"/>
        <v>0.70301905645563556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1404.9</v>
      </c>
      <c r="T31">
        <v>1429.9</v>
      </c>
      <c r="U31">
        <v>1382.45</v>
      </c>
      <c r="V31">
        <v>1392.75</v>
      </c>
      <c r="W31">
        <v>-5.1500000000000909</v>
      </c>
      <c r="X31">
        <v>-0.36840975749338939</v>
      </c>
      <c r="Y31" s="1">
        <f t="shared" si="11"/>
        <v>-0.86483023702755291</v>
      </c>
      <c r="Z31" s="1">
        <f t="shared" si="12"/>
        <v>0.86483023702755291</v>
      </c>
      <c r="AA31" s="1">
        <f t="shared" si="13"/>
        <v>1.7794860844188198</v>
      </c>
      <c r="AB31" s="1">
        <f t="shared" si="14"/>
        <v>0.7395440674923679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1372.4</v>
      </c>
      <c r="AJ31">
        <v>1425.65</v>
      </c>
      <c r="AK31">
        <v>1372.4</v>
      </c>
      <c r="AL31">
        <v>1397.9</v>
      </c>
      <c r="AM31">
        <v>32.600000000000144</v>
      </c>
      <c r="AN31">
        <v>2.3877536072658119</v>
      </c>
      <c r="AO31" s="1">
        <f t="shared" si="21"/>
        <v>1.8580588749635676</v>
      </c>
      <c r="AP31" s="1">
        <f t="shared" si="22"/>
        <v>1.8580588749635676</v>
      </c>
      <c r="AQ31" s="1">
        <f t="shared" si="23"/>
        <v>1.9851205379497816</v>
      </c>
      <c r="AR31" s="1">
        <f t="shared" si="24"/>
        <v>0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683.5</v>
      </c>
      <c r="C32">
        <v>688</v>
      </c>
      <c r="D32">
        <v>669.05</v>
      </c>
      <c r="E32">
        <v>673.95</v>
      </c>
      <c r="F32">
        <v>5.2000000000000446</v>
      </c>
      <c r="G32">
        <v>0.77757009345795081</v>
      </c>
      <c r="H32" s="1">
        <f t="shared" si="0"/>
        <v>-1.3972201901975061</v>
      </c>
      <c r="I32" s="1">
        <f t="shared" si="1"/>
        <v>1.3972201901975061</v>
      </c>
      <c r="J32" s="1">
        <f t="shared" si="2"/>
        <v>0.65837600585223111</v>
      </c>
      <c r="K32" s="1">
        <f t="shared" si="3"/>
        <v>0.72705690333112105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658.9</v>
      </c>
      <c r="T32">
        <v>686.9</v>
      </c>
      <c r="U32">
        <v>653.29999999999995</v>
      </c>
      <c r="V32">
        <v>668.75</v>
      </c>
      <c r="W32">
        <v>16.049999999999951</v>
      </c>
      <c r="X32">
        <v>2.4590163934426159</v>
      </c>
      <c r="Y32" s="1">
        <f t="shared" si="11"/>
        <v>1.4949157687054218</v>
      </c>
      <c r="Z32" s="1">
        <f t="shared" si="12"/>
        <v>1.4949157687054218</v>
      </c>
      <c r="AA32" s="1">
        <f t="shared" si="13"/>
        <v>2.7140186915887816</v>
      </c>
      <c r="AB32" s="1">
        <f t="shared" si="14"/>
        <v>0.84990135073607864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630.79999999999995</v>
      </c>
      <c r="AJ32">
        <v>656</v>
      </c>
      <c r="AK32">
        <v>630.5</v>
      </c>
      <c r="AL32">
        <v>652.70000000000005</v>
      </c>
      <c r="AM32">
        <v>26.25</v>
      </c>
      <c r="AN32">
        <v>4.1902785537552871</v>
      </c>
      <c r="AO32" s="1">
        <f t="shared" si="21"/>
        <v>3.471781864299317</v>
      </c>
      <c r="AP32" s="1">
        <f t="shared" si="22"/>
        <v>3.471781864299317</v>
      </c>
      <c r="AQ32" s="1">
        <f t="shared" si="23"/>
        <v>0.50559215566109306</v>
      </c>
      <c r="AR32" s="1">
        <f t="shared" si="24"/>
        <v>4.7558655675325703E-2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1849</v>
      </c>
      <c r="C33">
        <v>1849.95</v>
      </c>
      <c r="D33">
        <v>1804.8</v>
      </c>
      <c r="E33">
        <v>1822.2</v>
      </c>
      <c r="F33">
        <v>-1.649999999999864</v>
      </c>
      <c r="G33">
        <v>-9.0467966115627033E-2</v>
      </c>
      <c r="H33" s="1">
        <f t="shared" si="0"/>
        <v>-1.4494321254732263</v>
      </c>
      <c r="I33" s="1">
        <f t="shared" si="1"/>
        <v>1.4494321254732263</v>
      </c>
      <c r="J33" s="1">
        <f t="shared" si="2"/>
        <v>5.1379123850732587E-2</v>
      </c>
      <c r="K33" s="1">
        <f t="shared" si="3"/>
        <v>0.95488969377675836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1776.35</v>
      </c>
      <c r="T33">
        <v>1860</v>
      </c>
      <c r="U33">
        <v>1776.35</v>
      </c>
      <c r="V33">
        <v>1823.85</v>
      </c>
      <c r="W33">
        <v>50.449999999999818</v>
      </c>
      <c r="X33">
        <v>2.8448178639900652</v>
      </c>
      <c r="Y33" s="1">
        <f t="shared" si="11"/>
        <v>2.6740225743800492</v>
      </c>
      <c r="Z33" s="1">
        <f t="shared" si="12"/>
        <v>2.6740225743800492</v>
      </c>
      <c r="AA33" s="1">
        <f t="shared" si="13"/>
        <v>1.9820708939879976</v>
      </c>
      <c r="AB33" s="1">
        <f t="shared" si="14"/>
        <v>0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1793</v>
      </c>
      <c r="AJ33">
        <v>1848.75</v>
      </c>
      <c r="AK33">
        <v>1770</v>
      </c>
      <c r="AL33">
        <v>1773.4</v>
      </c>
      <c r="AM33">
        <v>-17.14999999999986</v>
      </c>
      <c r="AN33">
        <v>-0.95780626064616259</v>
      </c>
      <c r="AO33" s="1">
        <f t="shared" si="21"/>
        <v>-1.0931399888455051</v>
      </c>
      <c r="AP33" s="1">
        <f t="shared" si="22"/>
        <v>1.0931399888455051</v>
      </c>
      <c r="AQ33" s="1">
        <f t="shared" si="23"/>
        <v>3.1093139988845513</v>
      </c>
      <c r="AR33" s="1">
        <f t="shared" si="24"/>
        <v>0.19172211570994083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100.95</v>
      </c>
      <c r="C34">
        <v>101.2</v>
      </c>
      <c r="D34">
        <v>99.8</v>
      </c>
      <c r="E34">
        <v>100.25</v>
      </c>
      <c r="F34">
        <v>-0.29999999999999721</v>
      </c>
      <c r="G34">
        <v>-0.29835902536051429</v>
      </c>
      <c r="H34" s="1">
        <f t="shared" ref="H34:H65" si="31">(E34-B34)/B34*100</f>
        <v>-0.69341258048539167</v>
      </c>
      <c r="I34" s="1">
        <f t="shared" ref="I34:I65" si="32">ABS(H34)</f>
        <v>0.69341258048539167</v>
      </c>
      <c r="J34" s="1">
        <f t="shared" ref="J34:J65" si="33">IF(H34&gt;=0,(C34-E34)/E34*100,(C34-B34)/B34*100)</f>
        <v>0.24764735017335313</v>
      </c>
      <c r="K34" s="1">
        <f t="shared" ref="K34:K65" si="34">IF(H34&gt;=0,(B34-D34)/B34*100,(E34-D34)/E34*100)</f>
        <v>0.44887780548628708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100.95</v>
      </c>
      <c r="T34">
        <v>101.5</v>
      </c>
      <c r="U34">
        <v>99.75</v>
      </c>
      <c r="V34">
        <v>100.55</v>
      </c>
      <c r="W34">
        <v>0.1499999999999915</v>
      </c>
      <c r="X34">
        <v>0.1494023904382385</v>
      </c>
      <c r="Y34" s="1">
        <f t="shared" ref="Y34:Y65" si="42">(V34-S34)/S34*100</f>
        <v>-0.39623576027737067</v>
      </c>
      <c r="Z34" s="1">
        <f t="shared" ref="Z34:Z65" si="43">ABS(Y34)</f>
        <v>0.39623576027737067</v>
      </c>
      <c r="AA34" s="1">
        <f t="shared" ref="AA34:AA65" si="44">IF(Y34&gt;=0,(T34-V34)/V34*100,(T34-S34)/S34*100)</f>
        <v>0.5448241703813741</v>
      </c>
      <c r="AB34" s="1">
        <f t="shared" ref="AB34:AB65" si="45">IF(Y34&gt;=0,(S34-U34)/S34*100,(V34-U34)/V34*100)</f>
        <v>0.79562406762804294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102</v>
      </c>
      <c r="AJ34">
        <v>102.9</v>
      </c>
      <c r="AK34">
        <v>99.85</v>
      </c>
      <c r="AL34">
        <v>100.4</v>
      </c>
      <c r="AM34">
        <v>-0.44999999999998858</v>
      </c>
      <c r="AN34">
        <v>-0.44620723847296839</v>
      </c>
      <c r="AO34" s="1">
        <f t="shared" ref="AO34:AO65" si="52">(AL34-AI34)/AI34*100</f>
        <v>-1.5686274509803866</v>
      </c>
      <c r="AP34" s="1">
        <f t="shared" ref="AP34:AP65" si="53">ABS(AO34)</f>
        <v>1.5686274509803866</v>
      </c>
      <c r="AQ34" s="1">
        <f t="shared" ref="AQ34:AQ65" si="54">IF(AO34&gt;=0,(AJ34-AL34)/AL34*100,(AJ34-AI34)/AI34*100)</f>
        <v>0.88235294117647611</v>
      </c>
      <c r="AR34" s="1">
        <f t="shared" ref="AR34:AR65" si="55">IF(AO34&gt;=0,(AI34-AK34)/AI34*100,(AL34-AK34)/AL34*100)</f>
        <v>0.54780876494025033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119</v>
      </c>
      <c r="C35">
        <v>120.3</v>
      </c>
      <c r="D35">
        <v>117</v>
      </c>
      <c r="E35">
        <v>117.7</v>
      </c>
      <c r="F35">
        <v>-2.4500000000000028</v>
      </c>
      <c r="G35">
        <v>-2.039117769454851</v>
      </c>
      <c r="H35" s="1">
        <f t="shared" si="31"/>
        <v>-1.0924369747899136</v>
      </c>
      <c r="I35" s="1">
        <f t="shared" si="32"/>
        <v>1.0924369747899136</v>
      </c>
      <c r="J35" s="1">
        <f t="shared" si="33"/>
        <v>1.0924369747899136</v>
      </c>
      <c r="K35" s="1">
        <f t="shared" si="34"/>
        <v>0.5947323704333074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120.9</v>
      </c>
      <c r="T35">
        <v>121.5</v>
      </c>
      <c r="U35">
        <v>119.7</v>
      </c>
      <c r="V35">
        <v>120.15</v>
      </c>
      <c r="W35">
        <v>-4.9999999999997158E-2</v>
      </c>
      <c r="X35">
        <v>-4.1597337770380327E-2</v>
      </c>
      <c r="Y35" s="1">
        <f t="shared" si="42"/>
        <v>-0.6203473945409429</v>
      </c>
      <c r="Z35" s="1">
        <f t="shared" si="43"/>
        <v>0.6203473945409429</v>
      </c>
      <c r="AA35" s="1">
        <f t="shared" si="44"/>
        <v>0.49627791563274964</v>
      </c>
      <c r="AB35" s="1">
        <f t="shared" si="45"/>
        <v>0.37453183520599487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120.5</v>
      </c>
      <c r="AJ35">
        <v>124.5</v>
      </c>
      <c r="AK35">
        <v>119.55</v>
      </c>
      <c r="AL35">
        <v>120.2</v>
      </c>
      <c r="AM35">
        <v>0.35000000000000853</v>
      </c>
      <c r="AN35">
        <v>0.29203170629954822</v>
      </c>
      <c r="AO35" s="1">
        <f t="shared" si="52"/>
        <v>-0.2489626556016574</v>
      </c>
      <c r="AP35" s="1">
        <f t="shared" si="53"/>
        <v>0.2489626556016574</v>
      </c>
      <c r="AQ35" s="1">
        <f t="shared" si="54"/>
        <v>3.3195020746887969</v>
      </c>
      <c r="AR35" s="1">
        <f t="shared" si="55"/>
        <v>0.54076539101497978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16.55</v>
      </c>
      <c r="C36">
        <v>16.600000000000001</v>
      </c>
      <c r="D36">
        <v>16.3</v>
      </c>
      <c r="E36">
        <v>16.399999999999999</v>
      </c>
      <c r="F36">
        <v>-0.10000000000000139</v>
      </c>
      <c r="G36">
        <v>-0.60606060606061463</v>
      </c>
      <c r="H36" s="1">
        <f t="shared" si="31"/>
        <v>-0.90634441087614581</v>
      </c>
      <c r="I36" s="1">
        <f t="shared" si="32"/>
        <v>0.90634441087614581</v>
      </c>
      <c r="J36" s="1">
        <f t="shared" si="33"/>
        <v>0.30211480362538196</v>
      </c>
      <c r="K36" s="1">
        <f t="shared" si="34"/>
        <v>0.60975609756096272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16.55</v>
      </c>
      <c r="T36">
        <v>16.649999999999999</v>
      </c>
      <c r="U36">
        <v>16.3</v>
      </c>
      <c r="V36">
        <v>16.5</v>
      </c>
      <c r="W36">
        <v>0.10000000000000139</v>
      </c>
      <c r="X36">
        <v>0.60975609756098426</v>
      </c>
      <c r="Y36" s="1">
        <f t="shared" si="42"/>
        <v>-0.30211480362538196</v>
      </c>
      <c r="Z36" s="1">
        <f t="shared" si="43"/>
        <v>0.30211480362538196</v>
      </c>
      <c r="AA36" s="1">
        <f t="shared" si="44"/>
        <v>0.60422960725074237</v>
      </c>
      <c r="AB36" s="1">
        <f t="shared" si="45"/>
        <v>1.2121212121212077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16.5</v>
      </c>
      <c r="AJ36">
        <v>16.75</v>
      </c>
      <c r="AK36">
        <v>16</v>
      </c>
      <c r="AL36">
        <v>16.399999999999999</v>
      </c>
      <c r="AM36">
        <v>-0.10000000000000139</v>
      </c>
      <c r="AN36">
        <v>-0.60606060606061463</v>
      </c>
      <c r="AO36" s="1">
        <f t="shared" si="52"/>
        <v>-0.60606060606061463</v>
      </c>
      <c r="AP36" s="1">
        <f t="shared" si="53"/>
        <v>0.60606060606061463</v>
      </c>
      <c r="AQ36" s="1">
        <f t="shared" si="54"/>
        <v>1.5151515151515151</v>
      </c>
      <c r="AR36" s="1">
        <f t="shared" si="55"/>
        <v>2.4390243902438939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442.7</v>
      </c>
      <c r="C37">
        <v>444</v>
      </c>
      <c r="D37">
        <v>436.2</v>
      </c>
      <c r="E37">
        <v>443.15</v>
      </c>
      <c r="F37">
        <v>11.19999999999999</v>
      </c>
      <c r="G37">
        <v>2.5928926959138758</v>
      </c>
      <c r="H37" s="1">
        <f t="shared" si="31"/>
        <v>0.10164897221594503</v>
      </c>
      <c r="I37" s="1">
        <f t="shared" si="32"/>
        <v>0.10164897221594503</v>
      </c>
      <c r="J37" s="1">
        <f t="shared" si="33"/>
        <v>0.19180864267178671</v>
      </c>
      <c r="K37" s="1">
        <f t="shared" si="34"/>
        <v>1.468262932008132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432.7</v>
      </c>
      <c r="T37">
        <v>444.9</v>
      </c>
      <c r="U37">
        <v>420</v>
      </c>
      <c r="V37">
        <v>431.95</v>
      </c>
      <c r="W37">
        <v>11.099999999999969</v>
      </c>
      <c r="X37">
        <v>2.6375193061660842</v>
      </c>
      <c r="Y37" s="1">
        <f t="shared" si="42"/>
        <v>-0.17333025190663279</v>
      </c>
      <c r="Z37" s="1">
        <f t="shared" si="43"/>
        <v>0.17333025190663279</v>
      </c>
      <c r="AA37" s="1">
        <f t="shared" si="44"/>
        <v>2.8195054310145573</v>
      </c>
      <c r="AB37" s="1">
        <f t="shared" si="45"/>
        <v>2.7665239032295381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418.5</v>
      </c>
      <c r="AJ37">
        <v>440</v>
      </c>
      <c r="AK37">
        <v>415.35</v>
      </c>
      <c r="AL37">
        <v>420.85</v>
      </c>
      <c r="AM37">
        <v>10</v>
      </c>
      <c r="AN37">
        <v>2.4339783375927948</v>
      </c>
      <c r="AO37" s="1">
        <f t="shared" si="52"/>
        <v>0.56152927120669605</v>
      </c>
      <c r="AP37" s="1">
        <f t="shared" si="53"/>
        <v>0.56152927120669605</v>
      </c>
      <c r="AQ37" s="1">
        <f t="shared" si="54"/>
        <v>4.5503148390162709</v>
      </c>
      <c r="AR37" s="1">
        <f t="shared" si="55"/>
        <v>0.75268817204300531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234.7</v>
      </c>
      <c r="C38">
        <v>239.4</v>
      </c>
      <c r="D38">
        <v>232.7</v>
      </c>
      <c r="E38">
        <v>238.6</v>
      </c>
      <c r="F38">
        <v>5.6999999999999886</v>
      </c>
      <c r="G38">
        <v>2.4474023185916649</v>
      </c>
      <c r="H38" s="1">
        <f t="shared" si="31"/>
        <v>1.6616957818491718</v>
      </c>
      <c r="I38" s="1">
        <f t="shared" si="32"/>
        <v>1.6616957818491718</v>
      </c>
      <c r="J38" s="1">
        <f t="shared" si="33"/>
        <v>0.3352891869237265</v>
      </c>
      <c r="K38" s="1">
        <f t="shared" si="34"/>
        <v>0.852151682999574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234.5</v>
      </c>
      <c r="T38">
        <v>235.2</v>
      </c>
      <c r="U38">
        <v>229.75</v>
      </c>
      <c r="V38">
        <v>232.9</v>
      </c>
      <c r="W38">
        <v>0.80000000000001137</v>
      </c>
      <c r="X38">
        <v>0.34467901766480458</v>
      </c>
      <c r="Y38" s="1">
        <f t="shared" si="42"/>
        <v>-0.68230277185500821</v>
      </c>
      <c r="Z38" s="1">
        <f t="shared" si="43"/>
        <v>0.68230277185500821</v>
      </c>
      <c r="AA38" s="1">
        <f t="shared" si="44"/>
        <v>0.29850746268656231</v>
      </c>
      <c r="AB38" s="1">
        <f t="shared" si="45"/>
        <v>1.3525118076427676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230</v>
      </c>
      <c r="AJ38">
        <v>236.2</v>
      </c>
      <c r="AK38">
        <v>226.5</v>
      </c>
      <c r="AL38">
        <v>232.1</v>
      </c>
      <c r="AM38">
        <v>7.6500000000000057</v>
      </c>
      <c r="AN38">
        <v>3.4083314769436428</v>
      </c>
      <c r="AO38" s="1">
        <f t="shared" si="52"/>
        <v>0.91304347826086707</v>
      </c>
      <c r="AP38" s="1">
        <f t="shared" si="53"/>
        <v>0.91304347826086707</v>
      </c>
      <c r="AQ38" s="1">
        <f t="shared" si="54"/>
        <v>1.766479965532096</v>
      </c>
      <c r="AR38" s="1">
        <f t="shared" si="55"/>
        <v>1.5217391304347827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146.4</v>
      </c>
      <c r="C39">
        <v>146.69999999999999</v>
      </c>
      <c r="D39">
        <v>142.15</v>
      </c>
      <c r="E39">
        <v>143.65</v>
      </c>
      <c r="F39">
        <v>-2.0999999999999939</v>
      </c>
      <c r="G39">
        <v>-1.4408233276157769</v>
      </c>
      <c r="H39" s="1">
        <f t="shared" si="31"/>
        <v>-1.8784153005464481</v>
      </c>
      <c r="I39" s="1">
        <f t="shared" si="32"/>
        <v>1.8784153005464481</v>
      </c>
      <c r="J39" s="1">
        <f t="shared" si="33"/>
        <v>0.20491803278687359</v>
      </c>
      <c r="K39" s="1">
        <f t="shared" si="34"/>
        <v>1.0442046641141665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145.15</v>
      </c>
      <c r="T39">
        <v>147.15</v>
      </c>
      <c r="U39">
        <v>143.5</v>
      </c>
      <c r="V39">
        <v>145.75</v>
      </c>
      <c r="W39">
        <v>2.0999999999999939</v>
      </c>
      <c r="X39">
        <v>1.4618865297598289</v>
      </c>
      <c r="Y39" s="1">
        <f t="shared" si="42"/>
        <v>0.41336548398208356</v>
      </c>
      <c r="Z39" s="1">
        <f t="shared" si="43"/>
        <v>0.41336548398208356</v>
      </c>
      <c r="AA39" s="1">
        <f t="shared" si="44"/>
        <v>0.96054888507719083</v>
      </c>
      <c r="AB39" s="1">
        <f t="shared" si="45"/>
        <v>1.1367550809507445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137</v>
      </c>
      <c r="AJ39">
        <v>150.5</v>
      </c>
      <c r="AK39">
        <v>136</v>
      </c>
      <c r="AL39">
        <v>143.65</v>
      </c>
      <c r="AM39">
        <v>9.8000000000000114</v>
      </c>
      <c r="AN39">
        <v>7.3216286888307893</v>
      </c>
      <c r="AO39" s="1">
        <f t="shared" si="52"/>
        <v>4.8540145985401502</v>
      </c>
      <c r="AP39" s="1">
        <f t="shared" si="53"/>
        <v>4.8540145985401502</v>
      </c>
      <c r="AQ39" s="1">
        <f t="shared" si="54"/>
        <v>4.7685346327880227</v>
      </c>
      <c r="AR39" s="1">
        <f t="shared" si="55"/>
        <v>0.72992700729927007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810</v>
      </c>
      <c r="C40">
        <v>838.95</v>
      </c>
      <c r="D40">
        <v>797</v>
      </c>
      <c r="E40">
        <v>823.3</v>
      </c>
      <c r="F40">
        <v>15.75</v>
      </c>
      <c r="G40">
        <v>1.9503436319732519</v>
      </c>
      <c r="H40" s="1">
        <f t="shared" si="31"/>
        <v>1.6419753086419697</v>
      </c>
      <c r="I40" s="1">
        <f t="shared" si="32"/>
        <v>1.6419753086419697</v>
      </c>
      <c r="J40" s="1">
        <f t="shared" si="33"/>
        <v>1.9008866755739211</v>
      </c>
      <c r="K40" s="1">
        <f t="shared" si="34"/>
        <v>1.6049382716049383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797</v>
      </c>
      <c r="T40">
        <v>817</v>
      </c>
      <c r="U40">
        <v>775</v>
      </c>
      <c r="V40">
        <v>807.55</v>
      </c>
      <c r="W40">
        <v>17.149999999999981</v>
      </c>
      <c r="X40">
        <v>2.1697874493927101</v>
      </c>
      <c r="Y40" s="1">
        <f t="shared" si="42"/>
        <v>1.3237139272270959</v>
      </c>
      <c r="Z40" s="1">
        <f t="shared" si="43"/>
        <v>1.3237139272270959</v>
      </c>
      <c r="AA40" s="1">
        <f t="shared" si="44"/>
        <v>1.1702061791839571</v>
      </c>
      <c r="AB40" s="1">
        <f t="shared" si="45"/>
        <v>2.7603513174404015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760.2</v>
      </c>
      <c r="AJ40">
        <v>798</v>
      </c>
      <c r="AK40">
        <v>752.05</v>
      </c>
      <c r="AL40">
        <v>790.4</v>
      </c>
      <c r="AM40">
        <v>42.199999999999932</v>
      </c>
      <c r="AN40">
        <v>5.6402031542368256</v>
      </c>
      <c r="AO40" s="1">
        <f t="shared" si="52"/>
        <v>3.9726387792686042</v>
      </c>
      <c r="AP40" s="1">
        <f t="shared" si="53"/>
        <v>3.9726387792686042</v>
      </c>
      <c r="AQ40" s="1">
        <f t="shared" si="54"/>
        <v>0.96153846153846434</v>
      </c>
      <c r="AR40" s="1">
        <f t="shared" si="55"/>
        <v>1.0720862930807802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738</v>
      </c>
      <c r="C41">
        <v>745.3</v>
      </c>
      <c r="D41">
        <v>715.25</v>
      </c>
      <c r="E41">
        <v>727</v>
      </c>
      <c r="F41">
        <v>6.1499999999999773</v>
      </c>
      <c r="G41">
        <v>0.85315946452104841</v>
      </c>
      <c r="H41" s="1">
        <f t="shared" si="31"/>
        <v>-1.4905149051490514</v>
      </c>
      <c r="I41" s="1">
        <f t="shared" si="32"/>
        <v>1.4905149051490514</v>
      </c>
      <c r="J41" s="1">
        <f t="shared" si="33"/>
        <v>0.98915989159890982</v>
      </c>
      <c r="K41" s="1">
        <f t="shared" si="34"/>
        <v>1.6162310866574967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735</v>
      </c>
      <c r="T41">
        <v>748.75</v>
      </c>
      <c r="U41">
        <v>711.4</v>
      </c>
      <c r="V41">
        <v>720.85</v>
      </c>
      <c r="W41">
        <v>1.5</v>
      </c>
      <c r="X41">
        <v>0.2085215819837353</v>
      </c>
      <c r="Y41" s="1">
        <f t="shared" si="42"/>
        <v>-1.9251700680272079</v>
      </c>
      <c r="Z41" s="1">
        <f t="shared" si="43"/>
        <v>1.9251700680272079</v>
      </c>
      <c r="AA41" s="1">
        <f t="shared" si="44"/>
        <v>1.870748299319728</v>
      </c>
      <c r="AB41" s="1">
        <f t="shared" si="45"/>
        <v>1.3109523479225977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721.7</v>
      </c>
      <c r="AJ41">
        <v>723.5</v>
      </c>
      <c r="AK41">
        <v>708.95</v>
      </c>
      <c r="AL41">
        <v>719.35</v>
      </c>
      <c r="AM41">
        <v>11.700000000000051</v>
      </c>
      <c r="AN41">
        <v>1.653359711721903</v>
      </c>
      <c r="AO41" s="1">
        <f t="shared" si="52"/>
        <v>-0.32562006373839858</v>
      </c>
      <c r="AP41" s="1">
        <f t="shared" si="53"/>
        <v>0.32562006373839858</v>
      </c>
      <c r="AQ41" s="1">
        <f t="shared" si="54"/>
        <v>0.24941111265067958</v>
      </c>
      <c r="AR41" s="1">
        <f t="shared" si="55"/>
        <v>1.4457496350872283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278</v>
      </c>
      <c r="C42">
        <v>284</v>
      </c>
      <c r="D42">
        <v>273.55</v>
      </c>
      <c r="E42">
        <v>280.14999999999998</v>
      </c>
      <c r="F42">
        <v>4.0999999999999659</v>
      </c>
      <c r="G42">
        <v>1.485238181488848</v>
      </c>
      <c r="H42" s="1">
        <f t="shared" si="31"/>
        <v>0.77338129496402064</v>
      </c>
      <c r="I42" s="1">
        <f t="shared" si="32"/>
        <v>0.77338129496402064</v>
      </c>
      <c r="J42" s="1">
        <f t="shared" si="33"/>
        <v>1.3742637872568348</v>
      </c>
      <c r="K42" s="1">
        <f t="shared" si="34"/>
        <v>1.6007194244604277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270.95</v>
      </c>
      <c r="T42">
        <v>283.5</v>
      </c>
      <c r="U42">
        <v>270.95</v>
      </c>
      <c r="V42">
        <v>276.05</v>
      </c>
      <c r="W42">
        <v>8.1500000000000341</v>
      </c>
      <c r="X42">
        <v>3.0421799178798188</v>
      </c>
      <c r="Y42" s="1">
        <f t="shared" si="42"/>
        <v>1.8822661007566057</v>
      </c>
      <c r="Z42" s="1">
        <f t="shared" si="43"/>
        <v>1.8822661007566057</v>
      </c>
      <c r="AA42" s="1">
        <f t="shared" si="44"/>
        <v>2.6987864517297551</v>
      </c>
      <c r="AB42" s="1">
        <f t="shared" si="45"/>
        <v>0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258</v>
      </c>
      <c r="AJ42">
        <v>278.8</v>
      </c>
      <c r="AK42">
        <v>257</v>
      </c>
      <c r="AL42">
        <v>267.89999999999998</v>
      </c>
      <c r="AM42">
        <v>13.599999999999969</v>
      </c>
      <c r="AN42">
        <v>5.3480141565080466</v>
      </c>
      <c r="AO42" s="1">
        <f t="shared" si="52"/>
        <v>3.8372093023255727</v>
      </c>
      <c r="AP42" s="1">
        <f t="shared" si="53"/>
        <v>3.8372093023255727</v>
      </c>
      <c r="AQ42" s="1">
        <f t="shared" si="54"/>
        <v>4.0686823441582813</v>
      </c>
      <c r="AR42" s="1">
        <f t="shared" si="55"/>
        <v>0.38759689922480622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493.95</v>
      </c>
      <c r="C43">
        <v>494</v>
      </c>
      <c r="D43">
        <v>475.2</v>
      </c>
      <c r="E43">
        <v>484</v>
      </c>
      <c r="F43">
        <v>-5.0000000000011369E-2</v>
      </c>
      <c r="G43">
        <v>-1.0329511414112459E-2</v>
      </c>
      <c r="H43" s="1">
        <f t="shared" si="31"/>
        <v>-2.0143739244862817</v>
      </c>
      <c r="I43" s="1">
        <f t="shared" si="32"/>
        <v>2.0143739244862817</v>
      </c>
      <c r="J43" s="1">
        <f t="shared" si="33"/>
        <v>1.0122482032596693E-2</v>
      </c>
      <c r="K43" s="1">
        <f t="shared" si="34"/>
        <v>1.8181818181818206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474.1</v>
      </c>
      <c r="T43">
        <v>494</v>
      </c>
      <c r="U43">
        <v>468</v>
      </c>
      <c r="V43">
        <v>484.05</v>
      </c>
      <c r="W43">
        <v>12.5</v>
      </c>
      <c r="X43">
        <v>2.6508323613614668</v>
      </c>
      <c r="Y43" s="1">
        <f t="shared" si="42"/>
        <v>2.0987133516135814</v>
      </c>
      <c r="Z43" s="1">
        <f t="shared" si="43"/>
        <v>2.0987133516135814</v>
      </c>
      <c r="AA43" s="1">
        <f t="shared" si="44"/>
        <v>2.0555727714079102</v>
      </c>
      <c r="AB43" s="1">
        <f t="shared" si="45"/>
        <v>1.2866483864163727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456.85</v>
      </c>
      <c r="AJ43">
        <v>487.75</v>
      </c>
      <c r="AK43">
        <v>456.1</v>
      </c>
      <c r="AL43">
        <v>471.55</v>
      </c>
      <c r="AM43">
        <v>15.150000000000031</v>
      </c>
      <c r="AN43">
        <v>3.3194566170026372</v>
      </c>
      <c r="AO43" s="1">
        <f t="shared" si="52"/>
        <v>3.2176863303053493</v>
      </c>
      <c r="AP43" s="1">
        <f t="shared" si="53"/>
        <v>3.2176863303053493</v>
      </c>
      <c r="AQ43" s="1">
        <f t="shared" si="54"/>
        <v>3.4354787403244593</v>
      </c>
      <c r="AR43" s="1">
        <f t="shared" si="55"/>
        <v>0.16416766991353837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778</v>
      </c>
      <c r="C44">
        <v>779.95</v>
      </c>
      <c r="D44">
        <v>760</v>
      </c>
      <c r="E44">
        <v>767.6</v>
      </c>
      <c r="F44">
        <v>-0.44999999999993179</v>
      </c>
      <c r="G44">
        <v>-5.8589935551062018E-2</v>
      </c>
      <c r="H44" s="1">
        <f t="shared" si="31"/>
        <v>-1.3367609254498685</v>
      </c>
      <c r="I44" s="1">
        <f t="shared" si="32"/>
        <v>1.3367609254498685</v>
      </c>
      <c r="J44" s="1">
        <f t="shared" si="33"/>
        <v>0.25064267352185676</v>
      </c>
      <c r="K44" s="1">
        <f t="shared" si="34"/>
        <v>0.99009900990099309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755</v>
      </c>
      <c r="T44">
        <v>784.4</v>
      </c>
      <c r="U44">
        <v>745.45</v>
      </c>
      <c r="V44">
        <v>768.05</v>
      </c>
      <c r="W44">
        <v>36.599999999999909</v>
      </c>
      <c r="X44">
        <v>5.0037596554788308</v>
      </c>
      <c r="Y44" s="1">
        <f t="shared" si="42"/>
        <v>1.7284768211920469</v>
      </c>
      <c r="Z44" s="1">
        <f t="shared" si="43"/>
        <v>1.7284768211920469</v>
      </c>
      <c r="AA44" s="1">
        <f t="shared" si="44"/>
        <v>2.1287676583555788</v>
      </c>
      <c r="AB44" s="1">
        <f t="shared" si="45"/>
        <v>1.2649006622516497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720</v>
      </c>
      <c r="AJ44">
        <v>744.8</v>
      </c>
      <c r="AK44">
        <v>712.25</v>
      </c>
      <c r="AL44">
        <v>731.45</v>
      </c>
      <c r="AM44">
        <v>18.200000000000049</v>
      </c>
      <c r="AN44">
        <v>2.5516999649491821</v>
      </c>
      <c r="AO44" s="1">
        <f t="shared" si="52"/>
        <v>1.5902777777777841</v>
      </c>
      <c r="AP44" s="1">
        <f t="shared" si="53"/>
        <v>1.5902777777777841</v>
      </c>
      <c r="AQ44" s="1">
        <f t="shared" si="54"/>
        <v>1.8251418415475982</v>
      </c>
      <c r="AR44" s="1">
        <f t="shared" si="55"/>
        <v>1.0763888888888888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1928</v>
      </c>
      <c r="C45">
        <v>1979</v>
      </c>
      <c r="D45">
        <v>1928</v>
      </c>
      <c r="E45">
        <v>1960.45</v>
      </c>
      <c r="F45">
        <v>37.650000000000091</v>
      </c>
      <c r="G45">
        <v>1.958081963802792</v>
      </c>
      <c r="H45" s="1">
        <f t="shared" si="31"/>
        <v>1.6830912863070564</v>
      </c>
      <c r="I45" s="1">
        <f t="shared" si="32"/>
        <v>1.6830912863070564</v>
      </c>
      <c r="J45" s="1">
        <f t="shared" si="33"/>
        <v>0.94621132903159755</v>
      </c>
      <c r="K45" s="1">
        <f t="shared" si="34"/>
        <v>0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1945</v>
      </c>
      <c r="T45">
        <v>1945</v>
      </c>
      <c r="U45">
        <v>1906.6</v>
      </c>
      <c r="V45">
        <v>1922.8</v>
      </c>
      <c r="W45">
        <v>-11.60000000000014</v>
      </c>
      <c r="X45">
        <v>-0.59966914805625193</v>
      </c>
      <c r="Y45" s="1">
        <f t="shared" si="42"/>
        <v>-1.1413881748072003</v>
      </c>
      <c r="Z45" s="1">
        <f t="shared" si="43"/>
        <v>1.1413881748072003</v>
      </c>
      <c r="AA45" s="1">
        <f t="shared" si="44"/>
        <v>0</v>
      </c>
      <c r="AB45" s="1">
        <f t="shared" si="45"/>
        <v>0.84252132307052452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1870</v>
      </c>
      <c r="AJ45">
        <v>1947</v>
      </c>
      <c r="AK45">
        <v>1845</v>
      </c>
      <c r="AL45">
        <v>1934.4</v>
      </c>
      <c r="AM45">
        <v>95.350000000000136</v>
      </c>
      <c r="AN45">
        <v>5.1847421222914081</v>
      </c>
      <c r="AO45" s="1">
        <f t="shared" si="52"/>
        <v>3.443850267379684</v>
      </c>
      <c r="AP45" s="1">
        <f t="shared" si="53"/>
        <v>3.443850267379684</v>
      </c>
      <c r="AQ45" s="1">
        <f t="shared" si="54"/>
        <v>0.6513647642679854</v>
      </c>
      <c r="AR45" s="1">
        <f t="shared" si="55"/>
        <v>1.3368983957219251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87.5</v>
      </c>
      <c r="C46">
        <v>89.7</v>
      </c>
      <c r="D46">
        <v>86.05</v>
      </c>
      <c r="E46">
        <v>88.4</v>
      </c>
      <c r="F46">
        <v>1.3000000000000109</v>
      </c>
      <c r="G46">
        <v>1.492537313432849</v>
      </c>
      <c r="H46" s="1">
        <f t="shared" si="31"/>
        <v>1.0285714285714351</v>
      </c>
      <c r="I46" s="1">
        <f t="shared" si="32"/>
        <v>1.0285714285714351</v>
      </c>
      <c r="J46" s="1">
        <f t="shared" si="33"/>
        <v>1.4705882352941144</v>
      </c>
      <c r="K46" s="1">
        <f t="shared" si="34"/>
        <v>1.6571428571428606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90.25</v>
      </c>
      <c r="T46">
        <v>91.8</v>
      </c>
      <c r="U46">
        <v>86.5</v>
      </c>
      <c r="V46">
        <v>87.1</v>
      </c>
      <c r="W46">
        <v>-1.850000000000009</v>
      </c>
      <c r="X46">
        <v>-2.07982012366499</v>
      </c>
      <c r="Y46" s="1">
        <f t="shared" si="42"/>
        <v>-3.4903047091412809</v>
      </c>
      <c r="Z46" s="1">
        <f t="shared" si="43"/>
        <v>3.4903047091412809</v>
      </c>
      <c r="AA46" s="1">
        <f t="shared" si="44"/>
        <v>1.7174515235457033</v>
      </c>
      <c r="AB46" s="1">
        <f t="shared" si="45"/>
        <v>0.68886337543053311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85.9</v>
      </c>
      <c r="AJ46">
        <v>90.35</v>
      </c>
      <c r="AK46">
        <v>85.3</v>
      </c>
      <c r="AL46">
        <v>88.95</v>
      </c>
      <c r="AM46">
        <v>3.75</v>
      </c>
      <c r="AN46">
        <v>4.401408450704225</v>
      </c>
      <c r="AO46" s="1">
        <f t="shared" si="52"/>
        <v>3.5506402793946417</v>
      </c>
      <c r="AP46" s="1">
        <f t="shared" si="53"/>
        <v>3.5506402793946417</v>
      </c>
      <c r="AQ46" s="1">
        <f t="shared" si="54"/>
        <v>1.5739179314221377</v>
      </c>
      <c r="AR46" s="1">
        <f t="shared" si="55"/>
        <v>0.69848661233994003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74.5</v>
      </c>
      <c r="C47">
        <v>75.8</v>
      </c>
      <c r="D47">
        <v>73.900000000000006</v>
      </c>
      <c r="E47">
        <v>74.3</v>
      </c>
      <c r="F47">
        <v>0.25</v>
      </c>
      <c r="G47">
        <v>0.33760972316002702</v>
      </c>
      <c r="H47" s="1">
        <f t="shared" si="31"/>
        <v>-0.26845637583892995</v>
      </c>
      <c r="I47" s="1">
        <f t="shared" si="32"/>
        <v>0.26845637583892995</v>
      </c>
      <c r="J47" s="1">
        <f t="shared" si="33"/>
        <v>1.7449664429530161</v>
      </c>
      <c r="K47" s="1">
        <f t="shared" si="34"/>
        <v>0.53835800807535872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73.75</v>
      </c>
      <c r="T47">
        <v>76.349999999999994</v>
      </c>
      <c r="U47">
        <v>73.349999999999994</v>
      </c>
      <c r="V47">
        <v>74.05</v>
      </c>
      <c r="W47">
        <v>0</v>
      </c>
      <c r="X47">
        <v>0</v>
      </c>
      <c r="Y47" s="1">
        <f t="shared" si="42"/>
        <v>0.40677966101694535</v>
      </c>
      <c r="Z47" s="1">
        <f t="shared" si="43"/>
        <v>0.40677966101694535</v>
      </c>
      <c r="AA47" s="1">
        <f t="shared" si="44"/>
        <v>3.1060094530722449</v>
      </c>
      <c r="AB47" s="1">
        <f t="shared" si="45"/>
        <v>0.54237288135593986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74.2</v>
      </c>
      <c r="AJ47">
        <v>77.2</v>
      </c>
      <c r="AK47">
        <v>73.55</v>
      </c>
      <c r="AL47">
        <v>74.05</v>
      </c>
      <c r="AM47">
        <v>0.5</v>
      </c>
      <c r="AN47">
        <v>0.67980965329707677</v>
      </c>
      <c r="AO47" s="1">
        <f t="shared" si="52"/>
        <v>-0.20215633423181356</v>
      </c>
      <c r="AP47" s="1">
        <f t="shared" si="53"/>
        <v>0.20215633423181356</v>
      </c>
      <c r="AQ47" s="1">
        <f t="shared" si="54"/>
        <v>4.0431266846361185</v>
      </c>
      <c r="AR47" s="1">
        <f t="shared" si="55"/>
        <v>0.67521944632005404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397.6</v>
      </c>
      <c r="C48">
        <v>403.7</v>
      </c>
      <c r="D48">
        <v>382.5</v>
      </c>
      <c r="E48">
        <v>384.4</v>
      </c>
      <c r="F48">
        <v>-13.200000000000051</v>
      </c>
      <c r="G48">
        <v>-3.319919517102627</v>
      </c>
      <c r="H48" s="1">
        <f t="shared" si="31"/>
        <v>-3.319919517102627</v>
      </c>
      <c r="I48" s="1">
        <f t="shared" si="32"/>
        <v>3.319919517102627</v>
      </c>
      <c r="J48" s="1">
        <f t="shared" si="33"/>
        <v>1.5342052313883212</v>
      </c>
      <c r="K48" s="1">
        <f t="shared" si="34"/>
        <v>0.494276795005197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394.8</v>
      </c>
      <c r="T48">
        <v>407.55</v>
      </c>
      <c r="U48">
        <v>389.75</v>
      </c>
      <c r="V48">
        <v>397.6</v>
      </c>
      <c r="W48">
        <v>2.450000000000045</v>
      </c>
      <c r="X48">
        <v>0.62001771479186274</v>
      </c>
      <c r="Y48" s="1">
        <f t="shared" si="42"/>
        <v>0.70921985815603117</v>
      </c>
      <c r="Z48" s="1">
        <f t="shared" si="43"/>
        <v>0.70921985815603117</v>
      </c>
      <c r="AA48" s="1">
        <f t="shared" si="44"/>
        <v>2.5025150905432567</v>
      </c>
      <c r="AB48" s="1">
        <f t="shared" si="45"/>
        <v>1.279128672745697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383.5</v>
      </c>
      <c r="AJ48">
        <v>400.9</v>
      </c>
      <c r="AK48">
        <v>381.25</v>
      </c>
      <c r="AL48">
        <v>395.15</v>
      </c>
      <c r="AM48">
        <v>11.649999999999981</v>
      </c>
      <c r="AN48">
        <v>3.0378096479791341</v>
      </c>
      <c r="AO48" s="1">
        <f t="shared" si="52"/>
        <v>3.0378096479791337</v>
      </c>
      <c r="AP48" s="1">
        <f t="shared" si="53"/>
        <v>3.0378096479791337</v>
      </c>
      <c r="AQ48" s="1">
        <f t="shared" si="54"/>
        <v>1.4551436163482223</v>
      </c>
      <c r="AR48" s="1">
        <f t="shared" si="55"/>
        <v>0.58670143415906129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1140</v>
      </c>
      <c r="C49">
        <v>1140</v>
      </c>
      <c r="D49">
        <v>1111</v>
      </c>
      <c r="E49">
        <v>1121.0999999999999</v>
      </c>
      <c r="F49">
        <v>-8.3500000000001364</v>
      </c>
      <c r="G49">
        <v>-0.73929788835275012</v>
      </c>
      <c r="H49" s="1">
        <f t="shared" si="31"/>
        <v>-1.6578947368421133</v>
      </c>
      <c r="I49" s="1">
        <f t="shared" si="32"/>
        <v>1.6578947368421133</v>
      </c>
      <c r="J49" s="1">
        <f t="shared" si="33"/>
        <v>0</v>
      </c>
      <c r="K49" s="1">
        <f t="shared" si="34"/>
        <v>0.90090090090089292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1152.9000000000001</v>
      </c>
      <c r="T49">
        <v>1170</v>
      </c>
      <c r="U49">
        <v>1115.1500000000001</v>
      </c>
      <c r="V49">
        <v>1129.45</v>
      </c>
      <c r="W49">
        <v>-16.950000000000049</v>
      </c>
      <c r="X49">
        <v>-1.4785415212840229</v>
      </c>
      <c r="Y49" s="1">
        <f t="shared" si="42"/>
        <v>-2.0340012143290869</v>
      </c>
      <c r="Z49" s="1">
        <f t="shared" si="43"/>
        <v>2.0340012143290869</v>
      </c>
      <c r="AA49" s="1">
        <f t="shared" si="44"/>
        <v>1.4832162373145898</v>
      </c>
      <c r="AB49" s="1">
        <f t="shared" si="45"/>
        <v>1.2661029704723497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1095</v>
      </c>
      <c r="AJ49">
        <v>1150</v>
      </c>
      <c r="AK49">
        <v>1070.05</v>
      </c>
      <c r="AL49">
        <v>1146.4000000000001</v>
      </c>
      <c r="AM49">
        <v>65.5</v>
      </c>
      <c r="AN49">
        <v>6.0597650106392811</v>
      </c>
      <c r="AO49" s="1">
        <f t="shared" si="52"/>
        <v>4.6940639269406477</v>
      </c>
      <c r="AP49" s="1">
        <f t="shared" si="53"/>
        <v>4.6940639269406477</v>
      </c>
      <c r="AQ49" s="1">
        <f t="shared" si="54"/>
        <v>0.31402651779482804</v>
      </c>
      <c r="AR49" s="1">
        <f t="shared" si="55"/>
        <v>2.2785388127853921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531.79999999999995</v>
      </c>
      <c r="C50">
        <v>538.54999999999995</v>
      </c>
      <c r="D50">
        <v>523.25</v>
      </c>
      <c r="E50">
        <v>535.20000000000005</v>
      </c>
      <c r="F50">
        <v>6.9000000000000909</v>
      </c>
      <c r="G50">
        <v>1.306076093128921</v>
      </c>
      <c r="H50" s="1">
        <f t="shared" si="31"/>
        <v>0.63933809702897548</v>
      </c>
      <c r="I50" s="1">
        <f t="shared" si="32"/>
        <v>0.63933809702897548</v>
      </c>
      <c r="J50" s="1">
        <f t="shared" si="33"/>
        <v>0.62593423019430283</v>
      </c>
      <c r="K50" s="1">
        <f t="shared" si="34"/>
        <v>1.6077472734110483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527</v>
      </c>
      <c r="T50">
        <v>538</v>
      </c>
      <c r="U50">
        <v>520.25</v>
      </c>
      <c r="V50">
        <v>528.29999999999995</v>
      </c>
      <c r="W50">
        <v>10.299999999999949</v>
      </c>
      <c r="X50">
        <v>1.98841698841698</v>
      </c>
      <c r="Y50" s="1">
        <f t="shared" si="42"/>
        <v>0.2466793168880369</v>
      </c>
      <c r="Z50" s="1">
        <f t="shared" si="43"/>
        <v>0.2466793168880369</v>
      </c>
      <c r="AA50" s="1">
        <f t="shared" si="44"/>
        <v>1.8360779859928158</v>
      </c>
      <c r="AB50" s="1">
        <f t="shared" si="45"/>
        <v>1.2808349146110056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494.7</v>
      </c>
      <c r="AJ50">
        <v>530.15</v>
      </c>
      <c r="AK50">
        <v>494.7</v>
      </c>
      <c r="AL50">
        <v>518</v>
      </c>
      <c r="AM50">
        <v>28.050000000000011</v>
      </c>
      <c r="AN50">
        <v>5.7250739871415472</v>
      </c>
      <c r="AO50" s="1">
        <f t="shared" si="52"/>
        <v>4.7099252071962834</v>
      </c>
      <c r="AP50" s="1">
        <f t="shared" si="53"/>
        <v>4.7099252071962834</v>
      </c>
      <c r="AQ50" s="1">
        <f t="shared" si="54"/>
        <v>2.345559845559841</v>
      </c>
      <c r="AR50" s="1">
        <f t="shared" si="55"/>
        <v>0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1231</v>
      </c>
      <c r="C51">
        <v>1272</v>
      </c>
      <c r="D51">
        <v>1231</v>
      </c>
      <c r="E51">
        <v>1254.95</v>
      </c>
      <c r="F51">
        <v>25.150000000000091</v>
      </c>
      <c r="G51">
        <v>2.0450479752805411</v>
      </c>
      <c r="H51" s="1">
        <f t="shared" si="31"/>
        <v>1.945572705117794</v>
      </c>
      <c r="I51" s="1">
        <f t="shared" si="32"/>
        <v>1.945572705117794</v>
      </c>
      <c r="J51" s="1">
        <f t="shared" si="33"/>
        <v>1.3586198653332766</v>
      </c>
      <c r="K51" s="1">
        <f t="shared" si="34"/>
        <v>0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1242.5</v>
      </c>
      <c r="T51">
        <v>1256.8499999999999</v>
      </c>
      <c r="U51">
        <v>1214</v>
      </c>
      <c r="V51">
        <v>1229.8</v>
      </c>
      <c r="W51">
        <v>-16.700000000000049</v>
      </c>
      <c r="X51">
        <v>-1.339751303650224</v>
      </c>
      <c r="Y51" s="1">
        <f t="shared" si="42"/>
        <v>-1.0221327967806877</v>
      </c>
      <c r="Z51" s="1">
        <f t="shared" si="43"/>
        <v>1.0221327967806877</v>
      </c>
      <c r="AA51" s="1">
        <f t="shared" si="44"/>
        <v>1.1549295774647814</v>
      </c>
      <c r="AB51" s="1">
        <f t="shared" si="45"/>
        <v>1.2847617498780253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1207</v>
      </c>
      <c r="AJ51">
        <v>1276</v>
      </c>
      <c r="AK51">
        <v>1197.5</v>
      </c>
      <c r="AL51">
        <v>1246.5</v>
      </c>
      <c r="AM51">
        <v>47.900000000000091</v>
      </c>
      <c r="AN51">
        <v>3.9963290505589941</v>
      </c>
      <c r="AO51" s="1">
        <f t="shared" si="52"/>
        <v>3.272576636288318</v>
      </c>
      <c r="AP51" s="1">
        <f t="shared" si="53"/>
        <v>3.272576636288318</v>
      </c>
      <c r="AQ51" s="1">
        <f t="shared" si="54"/>
        <v>2.3666265543521861</v>
      </c>
      <c r="AR51" s="1">
        <f t="shared" si="55"/>
        <v>0.78707539353769684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163.35</v>
      </c>
      <c r="C52">
        <v>167.4</v>
      </c>
      <c r="D52">
        <v>162.55000000000001</v>
      </c>
      <c r="E52">
        <v>166.1</v>
      </c>
      <c r="F52">
        <v>2.9499999999999891</v>
      </c>
      <c r="G52">
        <v>1.808152007355188</v>
      </c>
      <c r="H52" s="1">
        <f t="shared" si="31"/>
        <v>1.6835016835016834</v>
      </c>
      <c r="I52" s="1">
        <f t="shared" si="32"/>
        <v>1.6835016835016834</v>
      </c>
      <c r="J52" s="1">
        <f t="shared" si="33"/>
        <v>0.78266104756171662</v>
      </c>
      <c r="K52" s="1">
        <f t="shared" si="34"/>
        <v>0.4897459442913884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161.94999999999999</v>
      </c>
      <c r="T52">
        <v>163.6</v>
      </c>
      <c r="U52">
        <v>160.35</v>
      </c>
      <c r="V52">
        <v>163.15</v>
      </c>
      <c r="W52">
        <v>2.9000000000000061</v>
      </c>
      <c r="X52">
        <v>1.8096723868954789</v>
      </c>
      <c r="Y52" s="1">
        <f t="shared" si="42"/>
        <v>0.74096943501081636</v>
      </c>
      <c r="Z52" s="1">
        <f t="shared" si="43"/>
        <v>0.74096943501081636</v>
      </c>
      <c r="AA52" s="1">
        <f t="shared" si="44"/>
        <v>0.27581979773214133</v>
      </c>
      <c r="AB52" s="1">
        <f t="shared" si="45"/>
        <v>0.98795924668107094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156.65</v>
      </c>
      <c r="AJ52">
        <v>162.4</v>
      </c>
      <c r="AK52">
        <v>156.4</v>
      </c>
      <c r="AL52">
        <v>160.25</v>
      </c>
      <c r="AM52">
        <v>4.5999999999999943</v>
      </c>
      <c r="AN52">
        <v>2.9553485383874039</v>
      </c>
      <c r="AO52" s="1">
        <f t="shared" si="52"/>
        <v>2.298116820938394</v>
      </c>
      <c r="AP52" s="1">
        <f t="shared" si="53"/>
        <v>2.298116820938394</v>
      </c>
      <c r="AQ52" s="1">
        <f t="shared" si="54"/>
        <v>1.3416536661466494</v>
      </c>
      <c r="AR52" s="1">
        <f t="shared" si="55"/>
        <v>0.15959144589849983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54.35</v>
      </c>
      <c r="C53">
        <v>54.35</v>
      </c>
      <c r="D53">
        <v>52.9</v>
      </c>
      <c r="E53">
        <v>53.55</v>
      </c>
      <c r="F53">
        <v>-0.70000000000000284</v>
      </c>
      <c r="G53">
        <v>-1.290322580645167</v>
      </c>
      <c r="H53" s="1">
        <f t="shared" si="31"/>
        <v>-1.4719411223551135</v>
      </c>
      <c r="I53" s="1">
        <f t="shared" si="32"/>
        <v>1.4719411223551135</v>
      </c>
      <c r="J53" s="1">
        <f t="shared" si="33"/>
        <v>0</v>
      </c>
      <c r="K53" s="1">
        <f t="shared" si="34"/>
        <v>1.2138188608776819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53.95</v>
      </c>
      <c r="T53">
        <v>54.45</v>
      </c>
      <c r="U53">
        <v>52.85</v>
      </c>
      <c r="V53">
        <v>54.25</v>
      </c>
      <c r="W53">
        <v>0.89999999999999858</v>
      </c>
      <c r="X53">
        <v>1.6869728209934369</v>
      </c>
      <c r="Y53" s="1">
        <f t="shared" si="42"/>
        <v>0.55607043558850255</v>
      </c>
      <c r="Z53" s="1">
        <f t="shared" si="43"/>
        <v>0.55607043558850255</v>
      </c>
      <c r="AA53" s="1">
        <f t="shared" si="44"/>
        <v>0.36866359447005131</v>
      </c>
      <c r="AB53" s="1">
        <f t="shared" si="45"/>
        <v>2.0389249304911981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52.4</v>
      </c>
      <c r="AJ53">
        <v>55</v>
      </c>
      <c r="AK53">
        <v>52.3</v>
      </c>
      <c r="AL53">
        <v>53.35</v>
      </c>
      <c r="AM53">
        <v>1.550000000000004</v>
      </c>
      <c r="AN53">
        <v>2.9922779922780012</v>
      </c>
      <c r="AO53" s="1">
        <f t="shared" si="52"/>
        <v>1.8129770992366467</v>
      </c>
      <c r="AP53" s="1">
        <f t="shared" si="53"/>
        <v>1.8129770992366467</v>
      </c>
      <c r="AQ53" s="1">
        <f t="shared" si="54"/>
        <v>3.0927835051546366</v>
      </c>
      <c r="AR53" s="1">
        <f t="shared" si="55"/>
        <v>0.19083969465649128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133</v>
      </c>
      <c r="C54">
        <v>133.69999999999999</v>
      </c>
      <c r="D54">
        <v>131.6</v>
      </c>
      <c r="E54">
        <v>132.35</v>
      </c>
      <c r="F54">
        <v>0.90000000000000568</v>
      </c>
      <c r="G54">
        <v>0.68467097755801121</v>
      </c>
      <c r="H54" s="1">
        <f t="shared" si="31"/>
        <v>-0.48872180451128244</v>
      </c>
      <c r="I54" s="1">
        <f t="shared" si="32"/>
        <v>0.48872180451128244</v>
      </c>
      <c r="J54" s="1">
        <f t="shared" si="33"/>
        <v>0.52631578947367574</v>
      </c>
      <c r="K54" s="1">
        <f t="shared" si="34"/>
        <v>0.56667925953910081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133.1</v>
      </c>
      <c r="T54">
        <v>133.69999999999999</v>
      </c>
      <c r="U54">
        <v>130.80000000000001</v>
      </c>
      <c r="V54">
        <v>131.44999999999999</v>
      </c>
      <c r="W54">
        <v>-1.4500000000000171</v>
      </c>
      <c r="X54">
        <v>-1.0910458991723231</v>
      </c>
      <c r="Y54" s="1">
        <f t="shared" si="42"/>
        <v>-1.2396694214876076</v>
      </c>
      <c r="Z54" s="1">
        <f t="shared" si="43"/>
        <v>1.2396694214876076</v>
      </c>
      <c r="AA54" s="1">
        <f t="shared" si="44"/>
        <v>0.4507888805409424</v>
      </c>
      <c r="AB54" s="1">
        <f t="shared" si="45"/>
        <v>0.49448459490298768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135.94999999999999</v>
      </c>
      <c r="AJ54">
        <v>136.25</v>
      </c>
      <c r="AK54">
        <v>131.6</v>
      </c>
      <c r="AL54">
        <v>132.9</v>
      </c>
      <c r="AM54">
        <v>-2.3499999999999939</v>
      </c>
      <c r="AN54">
        <v>-1.737523105360439</v>
      </c>
      <c r="AO54" s="1">
        <f t="shared" si="52"/>
        <v>-2.2434718646561111</v>
      </c>
      <c r="AP54" s="1">
        <f t="shared" si="53"/>
        <v>2.2434718646561111</v>
      </c>
      <c r="AQ54" s="1">
        <f t="shared" si="54"/>
        <v>0.22066936373667628</v>
      </c>
      <c r="AR54" s="1">
        <f t="shared" si="55"/>
        <v>0.97817908201656234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103.85</v>
      </c>
      <c r="C55">
        <v>105.5</v>
      </c>
      <c r="D55">
        <v>101.05</v>
      </c>
      <c r="E55">
        <v>102.75</v>
      </c>
      <c r="F55">
        <v>-1.0999999999999941</v>
      </c>
      <c r="G55">
        <v>-1.059220028887814</v>
      </c>
      <c r="H55" s="1">
        <f t="shared" si="31"/>
        <v>-1.0592200288878135</v>
      </c>
      <c r="I55" s="1">
        <f t="shared" si="32"/>
        <v>1.0592200288878135</v>
      </c>
      <c r="J55" s="1">
        <f t="shared" si="33"/>
        <v>1.5888300433317342</v>
      </c>
      <c r="K55" s="1">
        <f t="shared" si="34"/>
        <v>1.6545012165450148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98.3</v>
      </c>
      <c r="T55">
        <v>105.4</v>
      </c>
      <c r="U55">
        <v>96.55</v>
      </c>
      <c r="V55">
        <v>103.85</v>
      </c>
      <c r="W55">
        <v>2.75</v>
      </c>
      <c r="X55">
        <v>2.7200791295746791</v>
      </c>
      <c r="Y55" s="1">
        <f t="shared" si="42"/>
        <v>5.6459816887080336</v>
      </c>
      <c r="Z55" s="1">
        <f t="shared" si="43"/>
        <v>5.6459816887080336</v>
      </c>
      <c r="AA55" s="1">
        <f t="shared" si="44"/>
        <v>1.4925373134328468</v>
      </c>
      <c r="AB55" s="1">
        <f t="shared" si="45"/>
        <v>1.7802644964394709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107.45</v>
      </c>
      <c r="AJ55">
        <v>107.45</v>
      </c>
      <c r="AK55">
        <v>101.1</v>
      </c>
      <c r="AL55">
        <v>101.1</v>
      </c>
      <c r="AM55">
        <v>-5.3000000000000114</v>
      </c>
      <c r="AN55">
        <v>-4.9812030075188067</v>
      </c>
      <c r="AO55" s="1">
        <f t="shared" si="52"/>
        <v>-5.9097254536994024</v>
      </c>
      <c r="AP55" s="1">
        <f t="shared" si="53"/>
        <v>5.9097254536994024</v>
      </c>
      <c r="AQ55" s="1">
        <f t="shared" si="54"/>
        <v>0</v>
      </c>
      <c r="AR55" s="1">
        <f t="shared" si="55"/>
        <v>0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23.85</v>
      </c>
      <c r="C56">
        <v>24.1</v>
      </c>
      <c r="D56">
        <v>23.6</v>
      </c>
      <c r="E56">
        <v>23.85</v>
      </c>
      <c r="F56">
        <v>-4.9999999999997158E-2</v>
      </c>
      <c r="G56">
        <v>-0.2092050209204902</v>
      </c>
      <c r="H56" s="1">
        <f t="shared" si="31"/>
        <v>0</v>
      </c>
      <c r="I56" s="1">
        <f t="shared" si="32"/>
        <v>0</v>
      </c>
      <c r="J56" s="1">
        <f t="shared" si="33"/>
        <v>1.0482180293501047</v>
      </c>
      <c r="K56" s="1">
        <f t="shared" si="34"/>
        <v>1.0482180293501047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23.7</v>
      </c>
      <c r="T56">
        <v>24.2</v>
      </c>
      <c r="U56">
        <v>23.45</v>
      </c>
      <c r="V56">
        <v>23.9</v>
      </c>
      <c r="W56">
        <v>0.19999999999999929</v>
      </c>
      <c r="X56">
        <v>0.84388185654008141</v>
      </c>
      <c r="Y56" s="1">
        <f t="shared" si="42"/>
        <v>0.84388185654008141</v>
      </c>
      <c r="Z56" s="1">
        <f t="shared" si="43"/>
        <v>0.84388185654008141</v>
      </c>
      <c r="AA56" s="1">
        <f t="shared" si="44"/>
        <v>1.2552301255230156</v>
      </c>
      <c r="AB56" s="1">
        <f t="shared" si="45"/>
        <v>1.0548523206751055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23.65</v>
      </c>
      <c r="AJ56">
        <v>24.25</v>
      </c>
      <c r="AK56">
        <v>23.5</v>
      </c>
      <c r="AL56">
        <v>23.7</v>
      </c>
      <c r="AM56">
        <v>0.30000000000000071</v>
      </c>
      <c r="AN56">
        <v>1.282051282051285</v>
      </c>
      <c r="AO56" s="1">
        <f t="shared" si="52"/>
        <v>0.21141649048626093</v>
      </c>
      <c r="AP56" s="1">
        <f t="shared" si="53"/>
        <v>0.21141649048626093</v>
      </c>
      <c r="AQ56" s="1">
        <f t="shared" si="54"/>
        <v>2.3206751054852353</v>
      </c>
      <c r="AR56" s="1">
        <f t="shared" si="55"/>
        <v>0.63424947145876776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5555</v>
      </c>
      <c r="C57">
        <v>5589</v>
      </c>
      <c r="D57">
        <v>5492.55</v>
      </c>
      <c r="E57">
        <v>5554.45</v>
      </c>
      <c r="F57">
        <v>0.3499999999994543</v>
      </c>
      <c r="G57">
        <v>6.3016510325607086E-3</v>
      </c>
      <c r="H57" s="1">
        <f t="shared" si="31"/>
        <v>-9.9009900990131763E-3</v>
      </c>
      <c r="I57" s="1">
        <f t="shared" si="32"/>
        <v>9.9009900990131763E-3</v>
      </c>
      <c r="J57" s="1">
        <f t="shared" si="33"/>
        <v>0.6120612061206121</v>
      </c>
      <c r="K57" s="1">
        <f t="shared" si="34"/>
        <v>1.1144217699322101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5649</v>
      </c>
      <c r="T57">
        <v>5669.2</v>
      </c>
      <c r="U57">
        <v>5491.55</v>
      </c>
      <c r="V57">
        <v>5554.1</v>
      </c>
      <c r="W57">
        <v>-54.75</v>
      </c>
      <c r="X57">
        <v>-0.97613592804229021</v>
      </c>
      <c r="Y57" s="1">
        <f t="shared" si="42"/>
        <v>-1.6799433528057999</v>
      </c>
      <c r="Z57" s="1">
        <f t="shared" si="43"/>
        <v>1.6799433528057999</v>
      </c>
      <c r="AA57" s="1">
        <f t="shared" si="44"/>
        <v>0.35758541334749194</v>
      </c>
      <c r="AB57" s="1">
        <f t="shared" si="45"/>
        <v>1.1261950631065372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5620</v>
      </c>
      <c r="AJ57">
        <v>5734</v>
      </c>
      <c r="AK57">
        <v>5586</v>
      </c>
      <c r="AL57">
        <v>5608.85</v>
      </c>
      <c r="AM57">
        <v>32.450000000000728</v>
      </c>
      <c r="AN57">
        <v>0.58191664873396332</v>
      </c>
      <c r="AO57" s="1">
        <f t="shared" si="52"/>
        <v>-0.19839857651244905</v>
      </c>
      <c r="AP57" s="1">
        <f t="shared" si="53"/>
        <v>0.19839857651244905</v>
      </c>
      <c r="AQ57" s="1">
        <f t="shared" si="54"/>
        <v>2.0284697508896796</v>
      </c>
      <c r="AR57" s="1">
        <f t="shared" si="55"/>
        <v>0.40739188960304451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1790</v>
      </c>
      <c r="C58">
        <v>1801</v>
      </c>
      <c r="D58">
        <v>1751</v>
      </c>
      <c r="E58">
        <v>1772.4</v>
      </c>
      <c r="F58">
        <v>-6.1999999999998181</v>
      </c>
      <c r="G58">
        <v>-0.34858877769030799</v>
      </c>
      <c r="H58" s="1">
        <f t="shared" si="31"/>
        <v>-0.98324022346368212</v>
      </c>
      <c r="I58" s="1">
        <f t="shared" si="32"/>
        <v>0.98324022346368212</v>
      </c>
      <c r="J58" s="1">
        <f t="shared" si="33"/>
        <v>0.61452513966480438</v>
      </c>
      <c r="K58" s="1">
        <f t="shared" si="34"/>
        <v>1.2074023922365205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1726</v>
      </c>
      <c r="T58">
        <v>1807.5</v>
      </c>
      <c r="U58">
        <v>1726</v>
      </c>
      <c r="V58">
        <v>1778.6</v>
      </c>
      <c r="W58">
        <v>50.599999999999909</v>
      </c>
      <c r="X58">
        <v>2.928240740740736</v>
      </c>
      <c r="Y58" s="1">
        <f t="shared" si="42"/>
        <v>3.0475086906141313</v>
      </c>
      <c r="Z58" s="1">
        <f t="shared" si="43"/>
        <v>3.0475086906141313</v>
      </c>
      <c r="AA58" s="1">
        <f t="shared" si="44"/>
        <v>1.6248734960081015</v>
      </c>
      <c r="AB58" s="1">
        <f t="shared" si="45"/>
        <v>0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1675</v>
      </c>
      <c r="AJ58">
        <v>1767</v>
      </c>
      <c r="AK58">
        <v>1675</v>
      </c>
      <c r="AL58">
        <v>1728</v>
      </c>
      <c r="AM58">
        <v>53.049999999999947</v>
      </c>
      <c r="AN58">
        <v>3.1672587241410159</v>
      </c>
      <c r="AO58" s="1">
        <f t="shared" si="52"/>
        <v>3.1641791044776122</v>
      </c>
      <c r="AP58" s="1">
        <f t="shared" si="53"/>
        <v>3.1641791044776122</v>
      </c>
      <c r="AQ58" s="1">
        <f t="shared" si="54"/>
        <v>2.2569444444444442</v>
      </c>
      <c r="AR58" s="1">
        <f t="shared" si="55"/>
        <v>0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495</v>
      </c>
      <c r="C59">
        <v>503.8</v>
      </c>
      <c r="D59">
        <v>488.35</v>
      </c>
      <c r="E59">
        <v>499.8</v>
      </c>
      <c r="F59">
        <v>6.1999999999999886</v>
      </c>
      <c r="G59">
        <v>1.2560777957860589</v>
      </c>
      <c r="H59" s="1">
        <f t="shared" si="31"/>
        <v>0.96969696969697194</v>
      </c>
      <c r="I59" s="1">
        <f t="shared" si="32"/>
        <v>0.96969696969697194</v>
      </c>
      <c r="J59" s="1">
        <f t="shared" si="33"/>
        <v>0.80032012805122055</v>
      </c>
      <c r="K59" s="1">
        <f t="shared" si="34"/>
        <v>1.343434343434339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485.1</v>
      </c>
      <c r="T59">
        <v>499.75</v>
      </c>
      <c r="U59">
        <v>483</v>
      </c>
      <c r="V59">
        <v>493.6</v>
      </c>
      <c r="W59">
        <v>10.75</v>
      </c>
      <c r="X59">
        <v>2.2263642953298119</v>
      </c>
      <c r="Y59" s="1">
        <f t="shared" si="42"/>
        <v>1.7522160379303235</v>
      </c>
      <c r="Z59" s="1">
        <f t="shared" si="43"/>
        <v>1.7522160379303235</v>
      </c>
      <c r="AA59" s="1">
        <f t="shared" si="44"/>
        <v>1.245948136142621</v>
      </c>
      <c r="AB59" s="1">
        <f t="shared" si="45"/>
        <v>0.43290043290043756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487</v>
      </c>
      <c r="AJ59">
        <v>492.2</v>
      </c>
      <c r="AK59">
        <v>476</v>
      </c>
      <c r="AL59">
        <v>482.85</v>
      </c>
      <c r="AM59">
        <v>-2.299999999999955</v>
      </c>
      <c r="AN59">
        <v>-0.47408018138719049</v>
      </c>
      <c r="AO59" s="1">
        <f t="shared" si="52"/>
        <v>-0.8521560574948619</v>
      </c>
      <c r="AP59" s="1">
        <f t="shared" si="53"/>
        <v>0.8521560574948619</v>
      </c>
      <c r="AQ59" s="1">
        <f t="shared" si="54"/>
        <v>1.0677618069815173</v>
      </c>
      <c r="AR59" s="1">
        <f t="shared" si="55"/>
        <v>1.4186600393496991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536</v>
      </c>
      <c r="C60">
        <v>545</v>
      </c>
      <c r="D60">
        <v>525.1</v>
      </c>
      <c r="E60">
        <v>529.20000000000005</v>
      </c>
      <c r="F60">
        <v>1</v>
      </c>
      <c r="G60">
        <v>0.18932222642938279</v>
      </c>
      <c r="H60" s="1">
        <f t="shared" si="31"/>
        <v>-1.2686567164179021</v>
      </c>
      <c r="I60" s="1">
        <f t="shared" si="32"/>
        <v>1.2686567164179021</v>
      </c>
      <c r="J60" s="1">
        <f t="shared" si="33"/>
        <v>1.6791044776119404</v>
      </c>
      <c r="K60" s="1">
        <f t="shared" si="34"/>
        <v>0.77475434618292183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509</v>
      </c>
      <c r="T60">
        <v>534.5</v>
      </c>
      <c r="U60">
        <v>500.9</v>
      </c>
      <c r="V60">
        <v>528.20000000000005</v>
      </c>
      <c r="W60">
        <v>29.450000000000049</v>
      </c>
      <c r="X60">
        <v>5.904761904761914</v>
      </c>
      <c r="Y60" s="1">
        <f t="shared" si="42"/>
        <v>3.7721021611002055</v>
      </c>
      <c r="Z60" s="1">
        <f t="shared" si="43"/>
        <v>3.7721021611002055</v>
      </c>
      <c r="AA60" s="1">
        <f t="shared" si="44"/>
        <v>1.1927300265051031</v>
      </c>
      <c r="AB60" s="1">
        <f t="shared" si="45"/>
        <v>1.5913555992141497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495</v>
      </c>
      <c r="AJ60">
        <v>511.55</v>
      </c>
      <c r="AK60">
        <v>491</v>
      </c>
      <c r="AL60">
        <v>498.75</v>
      </c>
      <c r="AM60">
        <v>7.9499999999999886</v>
      </c>
      <c r="AN60">
        <v>1.6198044009779931</v>
      </c>
      <c r="AO60" s="1">
        <f t="shared" si="52"/>
        <v>0.75757575757575757</v>
      </c>
      <c r="AP60" s="1">
        <f t="shared" si="53"/>
        <v>0.75757575757575757</v>
      </c>
      <c r="AQ60" s="1">
        <f t="shared" si="54"/>
        <v>2.5664160401002527</v>
      </c>
      <c r="AR60" s="1">
        <f t="shared" si="55"/>
        <v>0.80808080808080807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417</v>
      </c>
      <c r="C61">
        <v>420.65</v>
      </c>
      <c r="D61">
        <v>408.25</v>
      </c>
      <c r="E61">
        <v>411.65</v>
      </c>
      <c r="F61">
        <v>-4.8500000000000227</v>
      </c>
      <c r="G61">
        <v>-1.1644657863145309</v>
      </c>
      <c r="H61" s="1">
        <f t="shared" si="31"/>
        <v>-1.2829736211031231</v>
      </c>
      <c r="I61" s="1">
        <f t="shared" si="32"/>
        <v>1.2829736211031231</v>
      </c>
      <c r="J61" s="1">
        <f t="shared" si="33"/>
        <v>0.87529976019184108</v>
      </c>
      <c r="K61" s="1">
        <f t="shared" si="34"/>
        <v>0.82594437021741229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423.9</v>
      </c>
      <c r="T61">
        <v>428.7</v>
      </c>
      <c r="U61">
        <v>412.35</v>
      </c>
      <c r="V61">
        <v>416.5</v>
      </c>
      <c r="W61">
        <v>-3.1000000000000232</v>
      </c>
      <c r="X61">
        <v>-0.73879885605338957</v>
      </c>
      <c r="Y61" s="1">
        <f t="shared" si="42"/>
        <v>-1.7456947393253073</v>
      </c>
      <c r="Z61" s="1">
        <f t="shared" si="43"/>
        <v>1.7456947393253073</v>
      </c>
      <c r="AA61" s="1">
        <f t="shared" si="44"/>
        <v>1.1323425336164217</v>
      </c>
      <c r="AB61" s="1">
        <f t="shared" si="45"/>
        <v>0.99639855942376399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411.15</v>
      </c>
      <c r="AJ61">
        <v>429</v>
      </c>
      <c r="AK61">
        <v>409</v>
      </c>
      <c r="AL61">
        <v>419.6</v>
      </c>
      <c r="AM61">
        <v>12.05000000000001</v>
      </c>
      <c r="AN61">
        <v>2.956692430376644</v>
      </c>
      <c r="AO61" s="1">
        <f t="shared" si="52"/>
        <v>2.0552109935546752</v>
      </c>
      <c r="AP61" s="1">
        <f t="shared" si="53"/>
        <v>2.0552109935546752</v>
      </c>
      <c r="AQ61" s="1">
        <f t="shared" si="54"/>
        <v>2.2402287893231594</v>
      </c>
      <c r="AR61" s="1">
        <f t="shared" si="55"/>
        <v>0.5229235072357965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894</v>
      </c>
      <c r="C62">
        <v>912.65</v>
      </c>
      <c r="D62">
        <v>894</v>
      </c>
      <c r="E62">
        <v>903.5</v>
      </c>
      <c r="F62">
        <v>7.3999999999999773</v>
      </c>
      <c r="G62">
        <v>0.82580069188706362</v>
      </c>
      <c r="H62" s="1">
        <f t="shared" si="31"/>
        <v>1.0626398210290828</v>
      </c>
      <c r="I62" s="1">
        <f t="shared" si="32"/>
        <v>1.0626398210290828</v>
      </c>
      <c r="J62" s="1">
        <f t="shared" si="33"/>
        <v>1.0127282789153269</v>
      </c>
      <c r="K62" s="1">
        <f t="shared" si="34"/>
        <v>0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906</v>
      </c>
      <c r="T62">
        <v>910.4</v>
      </c>
      <c r="U62">
        <v>892.5</v>
      </c>
      <c r="V62">
        <v>896.1</v>
      </c>
      <c r="W62">
        <v>-9.6000000000000227</v>
      </c>
      <c r="X62">
        <v>-1.0599536270288199</v>
      </c>
      <c r="Y62" s="1">
        <f t="shared" si="42"/>
        <v>-1.0927152317880768</v>
      </c>
      <c r="Z62" s="1">
        <f t="shared" si="43"/>
        <v>1.0927152317880768</v>
      </c>
      <c r="AA62" s="1">
        <f t="shared" si="44"/>
        <v>0.4856512141280328</v>
      </c>
      <c r="AB62" s="1">
        <f t="shared" si="45"/>
        <v>0.40174087713425088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880.3</v>
      </c>
      <c r="AJ62">
        <v>919.9</v>
      </c>
      <c r="AK62">
        <v>880</v>
      </c>
      <c r="AL62">
        <v>905.7</v>
      </c>
      <c r="AM62">
        <v>28.400000000000091</v>
      </c>
      <c r="AN62">
        <v>3.23720506098257</v>
      </c>
      <c r="AO62" s="1">
        <f t="shared" si="52"/>
        <v>2.8853799840963412</v>
      </c>
      <c r="AP62" s="1">
        <f t="shared" si="53"/>
        <v>2.8853799840963412</v>
      </c>
      <c r="AQ62" s="1">
        <f t="shared" si="54"/>
        <v>1.5678480733134517</v>
      </c>
      <c r="AR62" s="1">
        <f t="shared" si="55"/>
        <v>3.4079291150738905E-2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300.5</v>
      </c>
      <c r="C63">
        <v>308.75</v>
      </c>
      <c r="D63">
        <v>299.25</v>
      </c>
      <c r="E63">
        <v>304.2</v>
      </c>
      <c r="F63">
        <v>-0.5</v>
      </c>
      <c r="G63">
        <v>-0.16409583196586811</v>
      </c>
      <c r="H63" s="1">
        <f t="shared" si="31"/>
        <v>1.231281198003324</v>
      </c>
      <c r="I63" s="1">
        <f t="shared" si="32"/>
        <v>1.231281198003324</v>
      </c>
      <c r="J63" s="1">
        <f t="shared" si="33"/>
        <v>1.4957264957264995</v>
      </c>
      <c r="K63" s="1">
        <f t="shared" si="34"/>
        <v>0.41597337770382692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304.8</v>
      </c>
      <c r="T63">
        <v>309.5</v>
      </c>
      <c r="U63">
        <v>303.89999999999998</v>
      </c>
      <c r="V63">
        <v>304.7</v>
      </c>
      <c r="W63">
        <v>5.6999999999999886</v>
      </c>
      <c r="X63">
        <v>1.9063545150501631</v>
      </c>
      <c r="Y63" s="1">
        <f t="shared" si="42"/>
        <v>-3.2808398950138692E-2</v>
      </c>
      <c r="Z63" s="1">
        <f t="shared" si="43"/>
        <v>3.2808398950138692E-2</v>
      </c>
      <c r="AA63" s="1">
        <f t="shared" si="44"/>
        <v>1.5419947506561642</v>
      </c>
      <c r="AB63" s="1">
        <f t="shared" si="45"/>
        <v>0.26255333114539264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299.39999999999998</v>
      </c>
      <c r="AJ63">
        <v>304.89999999999998</v>
      </c>
      <c r="AK63">
        <v>297.10000000000002</v>
      </c>
      <c r="AL63">
        <v>299</v>
      </c>
      <c r="AM63">
        <v>3.25</v>
      </c>
      <c r="AN63">
        <v>1.098901098901099</v>
      </c>
      <c r="AO63" s="1">
        <f t="shared" si="52"/>
        <v>-0.13360053440213002</v>
      </c>
      <c r="AP63" s="1">
        <f t="shared" si="53"/>
        <v>0.13360053440213002</v>
      </c>
      <c r="AQ63" s="1">
        <f t="shared" si="54"/>
        <v>1.8370073480293923</v>
      </c>
      <c r="AR63" s="1">
        <f t="shared" si="55"/>
        <v>0.63545150501671477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211</v>
      </c>
      <c r="C64">
        <v>213.85</v>
      </c>
      <c r="D64">
        <v>207.7</v>
      </c>
      <c r="E64">
        <v>209.45</v>
      </c>
      <c r="F64">
        <v>-9.1000000000000227</v>
      </c>
      <c r="G64">
        <v>-4.1638069091741121</v>
      </c>
      <c r="H64" s="1">
        <f t="shared" si="31"/>
        <v>-0.73459715639810963</v>
      </c>
      <c r="I64" s="1">
        <f t="shared" si="32"/>
        <v>0.73459715639810963</v>
      </c>
      <c r="J64" s="1">
        <f t="shared" si="33"/>
        <v>1.3507109004739308</v>
      </c>
      <c r="K64" s="1">
        <f t="shared" si="34"/>
        <v>0.83552160420148014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216.5</v>
      </c>
      <c r="T64">
        <v>224.8</v>
      </c>
      <c r="U64">
        <v>211.2</v>
      </c>
      <c r="V64">
        <v>218.55</v>
      </c>
      <c r="W64">
        <v>3.9000000000000061</v>
      </c>
      <c r="X64">
        <v>1.8169112508735179</v>
      </c>
      <c r="Y64" s="1">
        <f t="shared" si="42"/>
        <v>0.94688221709007447</v>
      </c>
      <c r="Z64" s="1">
        <f t="shared" si="43"/>
        <v>0.94688221709007447</v>
      </c>
      <c r="AA64" s="1">
        <f t="shared" si="44"/>
        <v>2.8597574925646305</v>
      </c>
      <c r="AB64" s="1">
        <f t="shared" si="45"/>
        <v>2.4480369515011602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202.7</v>
      </c>
      <c r="AJ64">
        <v>216.9</v>
      </c>
      <c r="AK64">
        <v>202.3</v>
      </c>
      <c r="AL64">
        <v>214.65</v>
      </c>
      <c r="AM64">
        <v>16.700000000000021</v>
      </c>
      <c r="AN64">
        <v>8.4364738570346134</v>
      </c>
      <c r="AO64" s="1">
        <f t="shared" si="52"/>
        <v>5.8954119388258599</v>
      </c>
      <c r="AP64" s="1">
        <f t="shared" si="53"/>
        <v>5.8954119388258599</v>
      </c>
      <c r="AQ64" s="1">
        <f t="shared" si="54"/>
        <v>1.0482180293501049</v>
      </c>
      <c r="AR64" s="1">
        <f t="shared" si="55"/>
        <v>0.19733596447951518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YES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870</v>
      </c>
      <c r="C65">
        <v>874.9</v>
      </c>
      <c r="D65">
        <v>835</v>
      </c>
      <c r="E65">
        <v>840.15</v>
      </c>
      <c r="F65">
        <v>-26.200000000000049</v>
      </c>
      <c r="G65">
        <v>-3.0241819126219252</v>
      </c>
      <c r="H65" s="1">
        <f t="shared" si="31"/>
        <v>-3.4310344827586237</v>
      </c>
      <c r="I65" s="1">
        <f t="shared" si="32"/>
        <v>3.4310344827586237</v>
      </c>
      <c r="J65" s="1">
        <f t="shared" si="33"/>
        <v>0.56321839080459513</v>
      </c>
      <c r="K65" s="1">
        <f t="shared" si="34"/>
        <v>0.61298577634945872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853.7</v>
      </c>
      <c r="T65">
        <v>878</v>
      </c>
      <c r="U65">
        <v>853.6</v>
      </c>
      <c r="V65">
        <v>866.35</v>
      </c>
      <c r="W65">
        <v>24.899999999999981</v>
      </c>
      <c r="X65">
        <v>2.9591776100778389</v>
      </c>
      <c r="Y65" s="1">
        <f t="shared" si="42"/>
        <v>1.4817851704345761</v>
      </c>
      <c r="Z65" s="1">
        <f t="shared" si="43"/>
        <v>1.4817851704345761</v>
      </c>
      <c r="AA65" s="1">
        <f t="shared" si="44"/>
        <v>1.3447221100017286</v>
      </c>
      <c r="AB65" s="1">
        <f t="shared" si="45"/>
        <v>1.171371676233135E-2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YES</v>
      </c>
      <c r="AG65" s="1" t="str">
        <f t="shared" si="50"/>
        <v>NO</v>
      </c>
      <c r="AH65" s="1" t="str">
        <f t="shared" si="51"/>
        <v>NO</v>
      </c>
      <c r="AI65">
        <v>832.3</v>
      </c>
      <c r="AJ65">
        <v>872</v>
      </c>
      <c r="AK65">
        <v>822.7</v>
      </c>
      <c r="AL65">
        <v>841.45</v>
      </c>
      <c r="AM65">
        <v>24.850000000000019</v>
      </c>
      <c r="AN65">
        <v>3.043105559637524</v>
      </c>
      <c r="AO65" s="1">
        <f t="shared" si="52"/>
        <v>1.0993632103808832</v>
      </c>
      <c r="AP65" s="1">
        <f t="shared" si="53"/>
        <v>1.0993632103808832</v>
      </c>
      <c r="AQ65" s="1">
        <f t="shared" si="54"/>
        <v>3.6306375898746155</v>
      </c>
      <c r="AR65" s="1">
        <f t="shared" si="55"/>
        <v>1.153430253514347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457</v>
      </c>
      <c r="C66">
        <v>463</v>
      </c>
      <c r="D66">
        <v>453</v>
      </c>
      <c r="E66">
        <v>456.55</v>
      </c>
      <c r="F66">
        <v>4.9000000000000341</v>
      </c>
      <c r="G66">
        <v>1.084910882320389</v>
      </c>
      <c r="H66" s="1">
        <f t="shared" ref="H66:H97" si="62">(E66-B66)/B66*100</f>
        <v>-9.8468271334789637E-2</v>
      </c>
      <c r="I66" s="1">
        <f t="shared" ref="I66:I97" si="63">ABS(H66)</f>
        <v>9.8468271334789637E-2</v>
      </c>
      <c r="J66" s="1">
        <f t="shared" ref="J66:J97" si="64">IF(H66&gt;=0,(C66-E66)/E66*100,(C66-B66)/B66*100)</f>
        <v>1.3129102844638949</v>
      </c>
      <c r="K66" s="1">
        <f t="shared" ref="K66:K97" si="65">IF(H66&gt;=0,(B66-D66)/B66*100,(E66-D66)/E66*100)</f>
        <v>0.77757091227686148</v>
      </c>
      <c r="L66" s="1" t="str">
        <f t="shared" ref="L66:L97" si="66">IF(AND((K66-J66)&gt;1.5,I66&lt;0.5),"YES","NO")</f>
        <v>NO</v>
      </c>
      <c r="M66" t="str">
        <f t="shared" ref="M66:M97" si="67">IF(AND((K66-J66)&gt;1.5,I66&lt;2,I66&gt;0.5,H66&gt;0),"YES","NO")</f>
        <v>NO</v>
      </c>
      <c r="N66" t="str">
        <f t="shared" ref="N66:N97" si="68">IF(AND((J66-K66)&gt;1.5,I66&lt;0.5),"YES","NO")</f>
        <v>NO</v>
      </c>
      <c r="O66" s="1" t="str">
        <f t="shared" ref="O66:O97" si="69">IF(AND((J66-K66)&gt;1.5,I66&lt;2,I66&gt;0.5,H66&lt;0),"YES","NO")</f>
        <v>NO</v>
      </c>
      <c r="P66" s="1" t="str">
        <f t="shared" ref="P66:P97" si="70">IF(AND(I66&lt;1,J66&gt;1.5,K66&gt;1.5),"YES","NO")</f>
        <v>NO</v>
      </c>
      <c r="Q66" s="1" t="str">
        <f t="shared" ref="Q66:Q97" si="71">IF(AND(I66&gt;5,J66&lt;0.25,K66&lt;0.25,H66&gt;0),"YES","NO")</f>
        <v>NO</v>
      </c>
      <c r="R66" s="1" t="str">
        <f t="shared" ref="R66:R97" si="72">IF(AND(I67&gt;5,J67&lt;0.25,K67&lt;0.25,H67&lt;0),"YES","NO")</f>
        <v>NO</v>
      </c>
      <c r="S66">
        <v>425</v>
      </c>
      <c r="T66">
        <v>455.9</v>
      </c>
      <c r="U66">
        <v>420.8</v>
      </c>
      <c r="V66">
        <v>451.65</v>
      </c>
      <c r="W66">
        <v>26.699999999999989</v>
      </c>
      <c r="X66">
        <v>6.2830921284857011</v>
      </c>
      <c r="Y66" s="1">
        <f t="shared" ref="Y66:Y97" si="73">(V66-S66)/S66*100</f>
        <v>6.2705882352941122</v>
      </c>
      <c r="Z66" s="1">
        <f t="shared" ref="Z66:Z97" si="74">ABS(Y66)</f>
        <v>6.2705882352941122</v>
      </c>
      <c r="AA66" s="1">
        <f t="shared" ref="AA66:AA97" si="75">IF(Y66&gt;=0,(T66-V66)/V66*100,(T66-S66)/S66*100)</f>
        <v>0.94099413262482023</v>
      </c>
      <c r="AB66" s="1">
        <f t="shared" ref="AB66:AB97" si="76">IF(Y66&gt;=0,(S66-U66)/S66*100,(V66-U66)/V66*100)</f>
        <v>0.98823529411764444</v>
      </c>
      <c r="AC66" s="1" t="str">
        <f t="shared" ref="AC66:AC97" si="77">IF(AND(I66&lt;Z66/2,S66&gt;E66,E66&gt;(S66+V66)/2,V66&lt;B66,B66&lt;(S66+V66)/2),"YES","NO")</f>
        <v>NO</v>
      </c>
      <c r="AD66" s="1" t="str">
        <f t="shared" ref="AD66:AD97" si="78">IF(AND(I66&lt;Z66/2,V66&gt;B66,B66&gt;(S66+V66)/2,S66&lt;E66,E66&lt;(S66+V66)/2),"YES","NO")</f>
        <v>NO</v>
      </c>
      <c r="AE66" s="1" t="str">
        <f t="shared" ref="AE66:AE97" si="79">IF(AND(I66&gt;=2*Z66,E66&gt;S66,S66&gt;(B66+E66)/2,B66&lt;V66,V66&lt;(B66+E66)/2),"YES","NO")</f>
        <v>NO</v>
      </c>
      <c r="AF66" s="1" t="str">
        <f t="shared" ref="AF66:AF97" si="80">IF(AND(I66&gt;=2*Z66,E66&lt;S66,S66&lt;(B66+E66)/2,B66&gt;V66,V66&gt;(B66+E66)/2),"YES","NO")</f>
        <v>NO</v>
      </c>
      <c r="AG66" s="1" t="str">
        <f t="shared" ref="AG66:AG97" si="81">IF(AND(B66&lt;V66,E66&lt;S66,E66&gt;(S66+V66)/2,I66&gt;3,Z66&gt;3),"YES","NO")</f>
        <v>NO</v>
      </c>
      <c r="AH66" s="1" t="str">
        <f t="shared" ref="AH66:AH97" si="82">IF(AND(B66&gt;V66,E66&gt;S66,E66&lt;(S66+V66)/2,Z66&gt;3,I66&gt;3),"YES","NO")</f>
        <v>NO</v>
      </c>
      <c r="AI66">
        <v>420.7</v>
      </c>
      <c r="AJ66">
        <v>429.6</v>
      </c>
      <c r="AK66">
        <v>409.5</v>
      </c>
      <c r="AL66">
        <v>424.95</v>
      </c>
      <c r="AM66">
        <v>7.75</v>
      </c>
      <c r="AN66">
        <v>1.8576222435282841</v>
      </c>
      <c r="AO66" s="1">
        <f t="shared" ref="AO66:AO97" si="83">(AL66-AI66)/AI66*100</f>
        <v>1.0102210601378656</v>
      </c>
      <c r="AP66" s="1">
        <f t="shared" ref="AP66:AP97" si="84">ABS(AO66)</f>
        <v>1.0102210601378656</v>
      </c>
      <c r="AQ66" s="1">
        <f t="shared" ref="AQ66:AQ97" si="85">IF(AO66&gt;=0,(AJ66-AL66)/AL66*100,(AJ66-AI66)/AI66*100)</f>
        <v>1.0942463819272936</v>
      </c>
      <c r="AR66" s="1">
        <f t="shared" ref="AR66:AR97" si="86">IF(AO66&gt;=0,(AI66-AK66)/AI66*100,(AL66-AK66)/AL66*100)</f>
        <v>2.6622296173044897</v>
      </c>
      <c r="AS66" t="str">
        <f t="shared" ref="AS66:AS97" si="87">IF(AND(AO66&lt;0,AP66&gt;1.5,Y66&lt;0,Z66&gt;1.5,AL66&gt;S66,AL66&lt;E66,H66&gt;0,I66&gt;1.5),"YES","NO")</f>
        <v>NO</v>
      </c>
      <c r="AT66" t="str">
        <f t="shared" ref="AT66:AT97" si="88">IF(AND(AO66&gt;0,AP66&gt;1.5,Y66&gt;0,Z66&gt;1.5,AL66&lt;S66,AL66&gt;E66,H66&lt;0,I66&gt;1.5),"YES","NO")</f>
        <v>NO</v>
      </c>
      <c r="AU66" t="str">
        <f t="shared" ref="AU66:AU97" si="89">IF(AND(AO66&lt;0,S66&lt;AL66,V66&lt;AL66,B66&gt;V66,E66&gt;V66,H66&gt;0),"YES","NO")</f>
        <v>NO</v>
      </c>
      <c r="AV66" t="str">
        <f t="shared" ref="AV66:AV97" si="90">IF(AND(AO66&gt;0,S66&gt;AL66,V66&gt;AL66,B66&lt;V66,E66&lt;V66,H66&lt;0),"YES","NO")</f>
        <v>NO</v>
      </c>
      <c r="AW66" t="str">
        <f t="shared" ref="AW66:AW97" si="91">IF(AND(AO66&gt;0,AP66&gt;1,Y66&gt;0,Z66&gt;1,V66&gt;AL66,S66&gt;AI66,S66&lt;AL66,H66&gt;0,I66&gt;1,E66&gt;V66,B66&lt;V66,B66&gt;S66),"YES","NO")</f>
        <v>NO</v>
      </c>
      <c r="AX66" t="str">
        <f t="shared" ref="AX66:AX97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846.85</v>
      </c>
      <c r="C67">
        <v>851</v>
      </c>
      <c r="D67">
        <v>838</v>
      </c>
      <c r="E67">
        <v>840.85</v>
      </c>
      <c r="F67">
        <v>-1.649999999999977</v>
      </c>
      <c r="G67">
        <v>-0.19584569732937421</v>
      </c>
      <c r="H67" s="1">
        <f t="shared" si="62"/>
        <v>-0.70850800023616933</v>
      </c>
      <c r="I67" s="1">
        <f t="shared" si="63"/>
        <v>0.70850800023616933</v>
      </c>
      <c r="J67" s="1">
        <f t="shared" si="64"/>
        <v>0.49005136683001438</v>
      </c>
      <c r="K67" s="1">
        <f t="shared" si="65"/>
        <v>0.33894273651662282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841</v>
      </c>
      <c r="T67">
        <v>860</v>
      </c>
      <c r="U67">
        <v>822.25</v>
      </c>
      <c r="V67">
        <v>842.5</v>
      </c>
      <c r="W67">
        <v>8.3999999999999773</v>
      </c>
      <c r="X67">
        <v>1.0070734923870011</v>
      </c>
      <c r="Y67" s="1">
        <f t="shared" si="73"/>
        <v>0.178359096313912</v>
      </c>
      <c r="Z67" s="1">
        <f t="shared" si="74"/>
        <v>0.178359096313912</v>
      </c>
      <c r="AA67" s="1">
        <f t="shared" si="75"/>
        <v>2.0771513353115725</v>
      </c>
      <c r="AB67" s="1">
        <f t="shared" si="76"/>
        <v>2.2294887039239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852.55</v>
      </c>
      <c r="AJ67">
        <v>864.7</v>
      </c>
      <c r="AK67">
        <v>831</v>
      </c>
      <c r="AL67">
        <v>834.1</v>
      </c>
      <c r="AM67">
        <v>-18.350000000000019</v>
      </c>
      <c r="AN67">
        <v>-2.152618921930908</v>
      </c>
      <c r="AO67" s="1">
        <f t="shared" si="83"/>
        <v>-2.1640959474517545</v>
      </c>
      <c r="AP67" s="1">
        <f t="shared" si="84"/>
        <v>2.1640959474517545</v>
      </c>
      <c r="AQ67" s="1">
        <f t="shared" si="85"/>
        <v>1.4251363556389762</v>
      </c>
      <c r="AR67" s="1">
        <f t="shared" si="86"/>
        <v>0.37165807457139705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34209.25</v>
      </c>
      <c r="C68">
        <v>34550</v>
      </c>
      <c r="D68">
        <v>34083.35</v>
      </c>
      <c r="E68">
        <v>34532.9</v>
      </c>
      <c r="F68">
        <v>323.80000000000291</v>
      </c>
      <c r="G68">
        <v>0.94653177078614437</v>
      </c>
      <c r="H68" s="1">
        <f t="shared" si="62"/>
        <v>0.94608914255647647</v>
      </c>
      <c r="I68" s="1">
        <f t="shared" si="63"/>
        <v>0.94608914255647647</v>
      </c>
      <c r="J68" s="1">
        <f t="shared" si="64"/>
        <v>4.9517995882183495E-2</v>
      </c>
      <c r="K68" s="1">
        <f t="shared" si="65"/>
        <v>0.36802911493236906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33989</v>
      </c>
      <c r="T68">
        <v>34799.949999999997</v>
      </c>
      <c r="U68">
        <v>33705</v>
      </c>
      <c r="V68">
        <v>34209.1</v>
      </c>
      <c r="W68">
        <v>334.40000000000151</v>
      </c>
      <c r="X68">
        <v>0.98716741402876329</v>
      </c>
      <c r="Y68" s="1">
        <f t="shared" si="73"/>
        <v>0.6475624466739196</v>
      </c>
      <c r="Z68" s="1">
        <f t="shared" si="74"/>
        <v>0.6475624466739196</v>
      </c>
      <c r="AA68" s="1">
        <f t="shared" si="75"/>
        <v>1.7271720097868655</v>
      </c>
      <c r="AB68" s="1">
        <f t="shared" si="76"/>
        <v>0.83556444732119217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32600</v>
      </c>
      <c r="AJ68">
        <v>34090</v>
      </c>
      <c r="AK68">
        <v>32600</v>
      </c>
      <c r="AL68">
        <v>33874.699999999997</v>
      </c>
      <c r="AM68">
        <v>1249.5499999999961</v>
      </c>
      <c r="AN68">
        <v>3.830020704885635</v>
      </c>
      <c r="AO68" s="1">
        <f t="shared" si="83"/>
        <v>3.9101226993864944</v>
      </c>
      <c r="AP68" s="1">
        <f t="shared" si="84"/>
        <v>3.9101226993864944</v>
      </c>
      <c r="AQ68" s="1">
        <f t="shared" si="85"/>
        <v>0.63557758445094104</v>
      </c>
      <c r="AR68" s="1">
        <f t="shared" si="86"/>
        <v>0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35.15</v>
      </c>
      <c r="C69">
        <v>35.15</v>
      </c>
      <c r="D69">
        <v>34.5</v>
      </c>
      <c r="E69">
        <v>34.5</v>
      </c>
      <c r="F69">
        <v>-0.35000000000000142</v>
      </c>
      <c r="G69">
        <v>-1.00430416068867</v>
      </c>
      <c r="H69" s="1">
        <f t="shared" si="62"/>
        <v>-1.8492176386913188</v>
      </c>
      <c r="I69" s="1">
        <f t="shared" si="63"/>
        <v>1.8492176386913188</v>
      </c>
      <c r="J69" s="1">
        <f t="shared" si="64"/>
        <v>0</v>
      </c>
      <c r="K69" s="1">
        <f t="shared" si="65"/>
        <v>0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35.4</v>
      </c>
      <c r="T69">
        <v>35.75</v>
      </c>
      <c r="U69">
        <v>34.4</v>
      </c>
      <c r="V69">
        <v>34.85</v>
      </c>
      <c r="W69">
        <v>-0.39999999999999858</v>
      </c>
      <c r="X69">
        <v>-1.134751773049641</v>
      </c>
      <c r="Y69" s="1">
        <f t="shared" si="73"/>
        <v>-1.5536723163841728</v>
      </c>
      <c r="Z69" s="1">
        <f t="shared" si="74"/>
        <v>1.5536723163841728</v>
      </c>
      <c r="AA69" s="1">
        <f t="shared" si="75"/>
        <v>0.98870056497175551</v>
      </c>
      <c r="AB69" s="1">
        <f t="shared" si="76"/>
        <v>1.2912482065997213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34.799999999999997</v>
      </c>
      <c r="AJ69">
        <v>35.75</v>
      </c>
      <c r="AK69">
        <v>34.799999999999997</v>
      </c>
      <c r="AL69">
        <v>35.25</v>
      </c>
      <c r="AM69">
        <v>0.54999999999999716</v>
      </c>
      <c r="AN69">
        <v>1.5850144092218941</v>
      </c>
      <c r="AO69" s="1">
        <f t="shared" si="83"/>
        <v>1.2931034482758703</v>
      </c>
      <c r="AP69" s="1">
        <f t="shared" si="84"/>
        <v>1.2931034482758703</v>
      </c>
      <c r="AQ69" s="1">
        <f t="shared" si="85"/>
        <v>1.4184397163120568</v>
      </c>
      <c r="AR69" s="1">
        <f t="shared" si="86"/>
        <v>0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478.05</v>
      </c>
      <c r="C70">
        <v>491.5</v>
      </c>
      <c r="D70">
        <v>478.05</v>
      </c>
      <c r="E70">
        <v>484.4</v>
      </c>
      <c r="F70">
        <v>8.75</v>
      </c>
      <c r="G70">
        <v>1.8395879323031641</v>
      </c>
      <c r="H70" s="1">
        <f t="shared" si="62"/>
        <v>1.3283129379771919</v>
      </c>
      <c r="I70" s="1">
        <f t="shared" si="63"/>
        <v>1.3283129379771919</v>
      </c>
      <c r="J70" s="1">
        <f t="shared" si="64"/>
        <v>1.4657308009909213</v>
      </c>
      <c r="K70" s="1">
        <f t="shared" si="65"/>
        <v>0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480</v>
      </c>
      <c r="T70">
        <v>482</v>
      </c>
      <c r="U70">
        <v>466.65</v>
      </c>
      <c r="V70">
        <v>475.65</v>
      </c>
      <c r="W70">
        <v>0</v>
      </c>
      <c r="X70">
        <v>0</v>
      </c>
      <c r="Y70" s="1">
        <f t="shared" si="73"/>
        <v>-0.90625000000000477</v>
      </c>
      <c r="Z70" s="1">
        <f t="shared" si="74"/>
        <v>0.90625000000000477</v>
      </c>
      <c r="AA70" s="1">
        <f t="shared" si="75"/>
        <v>0.41666666666666669</v>
      </c>
      <c r="AB70" s="1">
        <f t="shared" si="76"/>
        <v>1.8921475875118259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473</v>
      </c>
      <c r="AJ70">
        <v>487</v>
      </c>
      <c r="AK70">
        <v>471.6</v>
      </c>
      <c r="AL70">
        <v>475.65</v>
      </c>
      <c r="AM70">
        <v>2.0999999999999659</v>
      </c>
      <c r="AN70">
        <v>0.4434589800443387</v>
      </c>
      <c r="AO70" s="1">
        <f t="shared" si="83"/>
        <v>0.56025369978857875</v>
      </c>
      <c r="AP70" s="1">
        <f t="shared" si="84"/>
        <v>0.56025369978857875</v>
      </c>
      <c r="AQ70" s="1">
        <f t="shared" si="85"/>
        <v>2.3862083464732518</v>
      </c>
      <c r="AR70" s="1">
        <f t="shared" si="86"/>
        <v>0.29598308668075629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37.700000000000003</v>
      </c>
      <c r="C71">
        <v>38.200000000000003</v>
      </c>
      <c r="D71">
        <v>37.4</v>
      </c>
      <c r="E71">
        <v>37.700000000000003</v>
      </c>
      <c r="F71">
        <v>5.0000000000004263E-2</v>
      </c>
      <c r="G71">
        <v>0.13280212483400869</v>
      </c>
      <c r="H71" s="1">
        <f t="shared" si="62"/>
        <v>0</v>
      </c>
      <c r="I71" s="1">
        <f t="shared" si="63"/>
        <v>0</v>
      </c>
      <c r="J71" s="1">
        <f t="shared" si="64"/>
        <v>1.3262599469496019</v>
      </c>
      <c r="K71" s="1">
        <f t="shared" si="65"/>
        <v>0.79575596816977257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37.799999999999997</v>
      </c>
      <c r="T71">
        <v>38.1</v>
      </c>
      <c r="U71">
        <v>37.4</v>
      </c>
      <c r="V71">
        <v>37.65</v>
      </c>
      <c r="W71">
        <v>4.9999999999997158E-2</v>
      </c>
      <c r="X71">
        <v>0.13297872340424771</v>
      </c>
      <c r="Y71" s="1">
        <f t="shared" si="73"/>
        <v>-0.39682539682539308</v>
      </c>
      <c r="Z71" s="1">
        <f t="shared" si="74"/>
        <v>0.39682539682539308</v>
      </c>
      <c r="AA71" s="1">
        <f t="shared" si="75"/>
        <v>0.79365079365080504</v>
      </c>
      <c r="AB71" s="1">
        <f t="shared" si="76"/>
        <v>0.66401062416998669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38.1</v>
      </c>
      <c r="AJ71">
        <v>38.450000000000003</v>
      </c>
      <c r="AK71">
        <v>37.5</v>
      </c>
      <c r="AL71">
        <v>37.6</v>
      </c>
      <c r="AM71">
        <v>-0.39999999999999858</v>
      </c>
      <c r="AN71">
        <v>-1.052631578947365</v>
      </c>
      <c r="AO71" s="1">
        <f t="shared" si="83"/>
        <v>-1.3123359580052494</v>
      </c>
      <c r="AP71" s="1">
        <f t="shared" si="84"/>
        <v>1.3123359580052494</v>
      </c>
      <c r="AQ71" s="1">
        <f t="shared" si="85"/>
        <v>0.91863517060367816</v>
      </c>
      <c r="AR71" s="1">
        <f t="shared" si="86"/>
        <v>0.26595744680851441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32.299999999999997</v>
      </c>
      <c r="C72">
        <v>32.35</v>
      </c>
      <c r="D72">
        <v>31.55</v>
      </c>
      <c r="E72">
        <v>32.1</v>
      </c>
      <c r="F72">
        <v>-4.9999999999997158E-2</v>
      </c>
      <c r="G72">
        <v>-0.15552099533436131</v>
      </c>
      <c r="H72" s="1">
        <f t="shared" si="62"/>
        <v>-0.61919504643961532</v>
      </c>
      <c r="I72" s="1">
        <f t="shared" si="63"/>
        <v>0.61919504643961532</v>
      </c>
      <c r="J72" s="1">
        <f t="shared" si="64"/>
        <v>0.15479876160992034</v>
      </c>
      <c r="K72" s="1">
        <f t="shared" si="65"/>
        <v>1.7133956386292857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31.3</v>
      </c>
      <c r="T72">
        <v>32.4</v>
      </c>
      <c r="U72">
        <v>30.65</v>
      </c>
      <c r="V72">
        <v>32.15</v>
      </c>
      <c r="W72">
        <v>1.0999999999999981</v>
      </c>
      <c r="X72">
        <v>3.5426731078904918</v>
      </c>
      <c r="Y72" s="1">
        <f t="shared" si="73"/>
        <v>2.7156549520766706</v>
      </c>
      <c r="Z72" s="1">
        <f t="shared" si="74"/>
        <v>2.7156549520766706</v>
      </c>
      <c r="AA72" s="1">
        <f t="shared" si="75"/>
        <v>0.77760497667185069</v>
      </c>
      <c r="AB72" s="1">
        <f t="shared" si="76"/>
        <v>2.0766773162939365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31.4</v>
      </c>
      <c r="AJ72">
        <v>31.7</v>
      </c>
      <c r="AK72">
        <v>30.65</v>
      </c>
      <c r="AL72">
        <v>31.05</v>
      </c>
      <c r="AM72">
        <v>0</v>
      </c>
      <c r="AN72">
        <v>0</v>
      </c>
      <c r="AO72" s="1">
        <f t="shared" si="83"/>
        <v>-1.1146496815286557</v>
      </c>
      <c r="AP72" s="1">
        <f t="shared" si="84"/>
        <v>1.1146496815286557</v>
      </c>
      <c r="AQ72" s="1">
        <f t="shared" si="85"/>
        <v>0.95541401273885584</v>
      </c>
      <c r="AR72" s="1">
        <f t="shared" si="86"/>
        <v>1.2882447665056429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989.8</v>
      </c>
      <c r="C73">
        <v>995</v>
      </c>
      <c r="D73">
        <v>972.1</v>
      </c>
      <c r="E73">
        <v>975.8</v>
      </c>
      <c r="F73">
        <v>-11.350000000000019</v>
      </c>
      <c r="G73">
        <v>-1.1497746036569949</v>
      </c>
      <c r="H73" s="1">
        <f t="shared" si="62"/>
        <v>-1.4144271570014144</v>
      </c>
      <c r="I73" s="1">
        <f t="shared" si="63"/>
        <v>1.4144271570014144</v>
      </c>
      <c r="J73" s="1">
        <f t="shared" si="64"/>
        <v>0.52535865831481565</v>
      </c>
      <c r="K73" s="1">
        <f t="shared" si="65"/>
        <v>0.37917606066816273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985.05</v>
      </c>
      <c r="T73">
        <v>999.5</v>
      </c>
      <c r="U73">
        <v>985</v>
      </c>
      <c r="V73">
        <v>987.15</v>
      </c>
      <c r="W73">
        <v>-4.8000000000000682</v>
      </c>
      <c r="X73">
        <v>-0.48389535762891961</v>
      </c>
      <c r="Y73" s="1">
        <f t="shared" si="73"/>
        <v>0.21318714786051704</v>
      </c>
      <c r="Z73" s="1">
        <f t="shared" si="74"/>
        <v>0.21318714786051704</v>
      </c>
      <c r="AA73" s="1">
        <f t="shared" si="75"/>
        <v>1.2510763308514434</v>
      </c>
      <c r="AB73" s="1">
        <f t="shared" si="76"/>
        <v>5.0758844728647813E-3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987</v>
      </c>
      <c r="AJ73">
        <v>999.5</v>
      </c>
      <c r="AK73">
        <v>981</v>
      </c>
      <c r="AL73">
        <v>991.95</v>
      </c>
      <c r="AM73">
        <v>13.30000000000007</v>
      </c>
      <c r="AN73">
        <v>1.3590149696009881</v>
      </c>
      <c r="AO73" s="1">
        <f t="shared" si="83"/>
        <v>0.50151975683891037</v>
      </c>
      <c r="AP73" s="1">
        <f t="shared" si="84"/>
        <v>0.50151975683891037</v>
      </c>
      <c r="AQ73" s="1">
        <f t="shared" si="85"/>
        <v>0.76112707293713944</v>
      </c>
      <c r="AR73" s="1">
        <f t="shared" si="86"/>
        <v>0.60790273556231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187.4</v>
      </c>
      <c r="C74">
        <v>193.5</v>
      </c>
      <c r="D74">
        <v>185</v>
      </c>
      <c r="E74">
        <v>186.4</v>
      </c>
      <c r="F74">
        <v>0.55000000000001137</v>
      </c>
      <c r="G74">
        <v>0.29593758407318338</v>
      </c>
      <c r="H74" s="1">
        <f t="shared" si="62"/>
        <v>-0.53361792956243326</v>
      </c>
      <c r="I74" s="1">
        <f t="shared" si="63"/>
        <v>0.53361792956243326</v>
      </c>
      <c r="J74" s="1">
        <f t="shared" si="64"/>
        <v>3.2550693703308404</v>
      </c>
      <c r="K74" s="1">
        <f t="shared" si="65"/>
        <v>0.75107296137339363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YES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190.95</v>
      </c>
      <c r="T74">
        <v>191.45</v>
      </c>
      <c r="U74">
        <v>184.5</v>
      </c>
      <c r="V74">
        <v>185.85</v>
      </c>
      <c r="W74">
        <v>-3.6500000000000061</v>
      </c>
      <c r="X74">
        <v>-1.926121372031665</v>
      </c>
      <c r="Y74" s="1">
        <f t="shared" si="73"/>
        <v>-2.6708562450903353</v>
      </c>
      <c r="Z74" s="1">
        <f t="shared" si="74"/>
        <v>2.6708562450903353</v>
      </c>
      <c r="AA74" s="1">
        <f t="shared" si="75"/>
        <v>0.26184865147944492</v>
      </c>
      <c r="AB74" s="1">
        <f t="shared" si="76"/>
        <v>0.72639225181597766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198.9</v>
      </c>
      <c r="AJ74">
        <v>200.4</v>
      </c>
      <c r="AK74">
        <v>188.05</v>
      </c>
      <c r="AL74">
        <v>189.5</v>
      </c>
      <c r="AM74">
        <v>-9.4000000000000057</v>
      </c>
      <c r="AN74">
        <v>-4.7259929612870817</v>
      </c>
      <c r="AO74" s="1">
        <f t="shared" si="83"/>
        <v>-4.7259929612870817</v>
      </c>
      <c r="AP74" s="1">
        <f t="shared" si="84"/>
        <v>4.7259929612870817</v>
      </c>
      <c r="AQ74" s="1">
        <f t="shared" si="85"/>
        <v>0.75414781297134237</v>
      </c>
      <c r="AR74" s="1">
        <f t="shared" si="86"/>
        <v>0.76517150395777767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219.25</v>
      </c>
      <c r="C75">
        <v>229</v>
      </c>
      <c r="D75">
        <v>218.35</v>
      </c>
      <c r="E75">
        <v>226.4</v>
      </c>
      <c r="F75">
        <v>8.25</v>
      </c>
      <c r="G75">
        <v>3.7818015127206048</v>
      </c>
      <c r="H75" s="1">
        <f t="shared" si="62"/>
        <v>3.2611174458380869</v>
      </c>
      <c r="I75" s="1">
        <f t="shared" si="63"/>
        <v>3.2611174458380869</v>
      </c>
      <c r="J75" s="1">
        <f t="shared" si="64"/>
        <v>1.1484098939929304</v>
      </c>
      <c r="K75" s="1">
        <f t="shared" si="65"/>
        <v>0.41049030786773344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215.45</v>
      </c>
      <c r="T75">
        <v>220.4</v>
      </c>
      <c r="U75">
        <v>214.65</v>
      </c>
      <c r="V75">
        <v>218.15</v>
      </c>
      <c r="W75">
        <v>4</v>
      </c>
      <c r="X75">
        <v>1.867849638104133</v>
      </c>
      <c r="Y75" s="1">
        <f t="shared" si="73"/>
        <v>1.2531909955906322</v>
      </c>
      <c r="Z75" s="1">
        <f t="shared" si="74"/>
        <v>1.2531909955906322</v>
      </c>
      <c r="AA75" s="1">
        <f t="shared" si="75"/>
        <v>1.031400412560165</v>
      </c>
      <c r="AB75" s="1">
        <f t="shared" si="76"/>
        <v>0.37131585054536226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215.4</v>
      </c>
      <c r="AJ75">
        <v>229.15</v>
      </c>
      <c r="AK75">
        <v>208.55</v>
      </c>
      <c r="AL75">
        <v>214.15</v>
      </c>
      <c r="AM75">
        <v>-4</v>
      </c>
      <c r="AN75">
        <v>-1.8336007334402931</v>
      </c>
      <c r="AO75" s="1">
        <f t="shared" si="83"/>
        <v>-0.58031569173630448</v>
      </c>
      <c r="AP75" s="1">
        <f t="shared" si="84"/>
        <v>0.58031569173630448</v>
      </c>
      <c r="AQ75" s="1">
        <f t="shared" si="85"/>
        <v>6.3834726090993499</v>
      </c>
      <c r="AR75" s="1">
        <f t="shared" si="86"/>
        <v>2.6149894933457829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103.6</v>
      </c>
      <c r="C76">
        <v>103.85</v>
      </c>
      <c r="D76">
        <v>101.45</v>
      </c>
      <c r="E76">
        <v>101.85</v>
      </c>
      <c r="F76">
        <v>-1.4500000000000031</v>
      </c>
      <c r="G76">
        <v>-1.4036786060019391</v>
      </c>
      <c r="H76" s="1">
        <f t="shared" si="62"/>
        <v>-1.6891891891891893</v>
      </c>
      <c r="I76" s="1">
        <f t="shared" si="63"/>
        <v>1.6891891891891893</v>
      </c>
      <c r="J76" s="1">
        <f t="shared" si="64"/>
        <v>0.2413127413127413</v>
      </c>
      <c r="K76" s="1">
        <f t="shared" si="65"/>
        <v>0.39273441335296172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103.15</v>
      </c>
      <c r="T76">
        <v>103.95</v>
      </c>
      <c r="U76">
        <v>99.7</v>
      </c>
      <c r="V76">
        <v>103.3</v>
      </c>
      <c r="W76">
        <v>0.59999999999999432</v>
      </c>
      <c r="X76">
        <v>0.5842259006815913</v>
      </c>
      <c r="Y76" s="1">
        <f t="shared" si="73"/>
        <v>0.14541929229276923</v>
      </c>
      <c r="Z76" s="1">
        <f t="shared" si="74"/>
        <v>0.14541929229276923</v>
      </c>
      <c r="AA76" s="1">
        <f t="shared" si="75"/>
        <v>0.62923523717328722</v>
      </c>
      <c r="AB76" s="1">
        <f t="shared" si="76"/>
        <v>3.3446437227338852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100</v>
      </c>
      <c r="AJ76">
        <v>103</v>
      </c>
      <c r="AK76">
        <v>99.95</v>
      </c>
      <c r="AL76">
        <v>102.7</v>
      </c>
      <c r="AM76">
        <v>3.5499999999999972</v>
      </c>
      <c r="AN76">
        <v>3.580433686333834</v>
      </c>
      <c r="AO76" s="1">
        <f t="shared" si="83"/>
        <v>2.7000000000000028</v>
      </c>
      <c r="AP76" s="1">
        <f t="shared" si="84"/>
        <v>2.7000000000000028</v>
      </c>
      <c r="AQ76" s="1">
        <f t="shared" si="85"/>
        <v>0.29211295034079565</v>
      </c>
      <c r="AR76" s="1">
        <f t="shared" si="86"/>
        <v>4.9999999999997158E-2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10.199999999999999</v>
      </c>
      <c r="C77">
        <v>10.25</v>
      </c>
      <c r="D77">
        <v>10.15</v>
      </c>
      <c r="E77">
        <v>10.199999999999999</v>
      </c>
      <c r="F77">
        <v>0</v>
      </c>
      <c r="G77">
        <v>0</v>
      </c>
      <c r="H77" s="1">
        <f t="shared" si="62"/>
        <v>0</v>
      </c>
      <c r="I77" s="1">
        <f t="shared" si="63"/>
        <v>0</v>
      </c>
      <c r="J77" s="1">
        <f t="shared" si="64"/>
        <v>0.49019607843137958</v>
      </c>
      <c r="K77" s="1">
        <f t="shared" si="65"/>
        <v>0.49019607843136215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10.4</v>
      </c>
      <c r="T77">
        <v>10.45</v>
      </c>
      <c r="U77">
        <v>10.15</v>
      </c>
      <c r="V77">
        <v>10.199999999999999</v>
      </c>
      <c r="W77">
        <v>-5.0000000000000711E-2</v>
      </c>
      <c r="X77">
        <v>-0.48780487804878742</v>
      </c>
      <c r="Y77" s="1">
        <f t="shared" si="73"/>
        <v>-1.9230769230769333</v>
      </c>
      <c r="Z77" s="1">
        <f t="shared" si="74"/>
        <v>1.9230769230769333</v>
      </c>
      <c r="AA77" s="1">
        <f t="shared" si="75"/>
        <v>0.48076923076922046</v>
      </c>
      <c r="AB77" s="1">
        <f t="shared" si="76"/>
        <v>0.49019607843136215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10.199999999999999</v>
      </c>
      <c r="AJ77">
        <v>10.35</v>
      </c>
      <c r="AK77">
        <v>10.15</v>
      </c>
      <c r="AL77">
        <v>10.25</v>
      </c>
      <c r="AM77">
        <v>5.0000000000000711E-2</v>
      </c>
      <c r="AN77">
        <v>0.49019607843137958</v>
      </c>
      <c r="AO77" s="1">
        <f t="shared" si="83"/>
        <v>0.49019607843137958</v>
      </c>
      <c r="AP77" s="1">
        <f t="shared" si="84"/>
        <v>0.49019607843137958</v>
      </c>
      <c r="AQ77" s="1">
        <f t="shared" si="85"/>
        <v>0.97560975609755751</v>
      </c>
      <c r="AR77" s="1">
        <f t="shared" si="86"/>
        <v>0.49019607843136215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1376</v>
      </c>
      <c r="C78">
        <v>1377</v>
      </c>
      <c r="D78">
        <v>1364</v>
      </c>
      <c r="E78">
        <v>1367.4</v>
      </c>
      <c r="F78">
        <v>-2.399999999999864</v>
      </c>
      <c r="G78">
        <v>-0.1752080595707303</v>
      </c>
      <c r="H78" s="1">
        <f t="shared" si="62"/>
        <v>-0.62499999999999334</v>
      </c>
      <c r="I78" s="1">
        <f t="shared" si="63"/>
        <v>0.62499999999999334</v>
      </c>
      <c r="J78" s="1">
        <f t="shared" si="64"/>
        <v>7.2674418604651167E-2</v>
      </c>
      <c r="K78" s="1">
        <f t="shared" si="65"/>
        <v>0.2486470674272408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1375</v>
      </c>
      <c r="T78">
        <v>1388</v>
      </c>
      <c r="U78">
        <v>1361.15</v>
      </c>
      <c r="V78">
        <v>1369.8</v>
      </c>
      <c r="W78">
        <v>1.950000000000045</v>
      </c>
      <c r="X78">
        <v>0.14255949117228101</v>
      </c>
      <c r="Y78" s="1">
        <f t="shared" si="73"/>
        <v>-0.37818181818182145</v>
      </c>
      <c r="Z78" s="1">
        <f t="shared" si="74"/>
        <v>0.37818181818182145</v>
      </c>
      <c r="AA78" s="1">
        <f t="shared" si="75"/>
        <v>0.94545454545454555</v>
      </c>
      <c r="AB78" s="1">
        <f t="shared" si="76"/>
        <v>0.6314790480361997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1360</v>
      </c>
      <c r="AJ78">
        <v>1388</v>
      </c>
      <c r="AK78">
        <v>1350</v>
      </c>
      <c r="AL78">
        <v>1367.85</v>
      </c>
      <c r="AM78">
        <v>-2.700000000000045</v>
      </c>
      <c r="AN78">
        <v>-0.19700120389624939</v>
      </c>
      <c r="AO78" s="1">
        <f t="shared" si="83"/>
        <v>0.57720588235293446</v>
      </c>
      <c r="AP78" s="1">
        <f t="shared" si="84"/>
        <v>0.57720588235293446</v>
      </c>
      <c r="AQ78" s="1">
        <f t="shared" si="85"/>
        <v>1.4731147421135424</v>
      </c>
      <c r="AR78" s="1">
        <f t="shared" si="86"/>
        <v>0.73529411764705876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2169.9</v>
      </c>
      <c r="C79">
        <v>2235</v>
      </c>
      <c r="D79">
        <v>2135</v>
      </c>
      <c r="E79">
        <v>2205.5</v>
      </c>
      <c r="F79">
        <v>48</v>
      </c>
      <c r="G79">
        <v>2.2247972190034759</v>
      </c>
      <c r="H79" s="1">
        <f t="shared" si="62"/>
        <v>1.6406286003963273</v>
      </c>
      <c r="I79" s="1">
        <f t="shared" si="63"/>
        <v>1.6406286003963273</v>
      </c>
      <c r="J79" s="1">
        <f t="shared" si="64"/>
        <v>1.3375651779641804</v>
      </c>
      <c r="K79" s="1">
        <f t="shared" si="65"/>
        <v>1.6083690492649472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2152.25</v>
      </c>
      <c r="T79">
        <v>2186</v>
      </c>
      <c r="U79">
        <v>2116.25</v>
      </c>
      <c r="V79">
        <v>2157.5</v>
      </c>
      <c r="W79">
        <v>11.30000000000018</v>
      </c>
      <c r="X79">
        <v>0.52651197465288335</v>
      </c>
      <c r="Y79" s="1">
        <f t="shared" si="73"/>
        <v>0.24393077012428854</v>
      </c>
      <c r="Z79" s="1">
        <f t="shared" si="74"/>
        <v>0.24393077012428854</v>
      </c>
      <c r="AA79" s="1">
        <f t="shared" si="75"/>
        <v>1.320973348783314</v>
      </c>
      <c r="AB79" s="1">
        <f t="shared" si="76"/>
        <v>1.6726681379951214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2050</v>
      </c>
      <c r="AJ79">
        <v>2169.9499999999998</v>
      </c>
      <c r="AK79">
        <v>2050</v>
      </c>
      <c r="AL79">
        <v>2146.1999999999998</v>
      </c>
      <c r="AM79">
        <v>132.7999999999997</v>
      </c>
      <c r="AN79">
        <v>6.5958080858249586</v>
      </c>
      <c r="AO79" s="1">
        <f t="shared" si="83"/>
        <v>4.6926829268292591</v>
      </c>
      <c r="AP79" s="1">
        <f t="shared" si="84"/>
        <v>4.6926829268292591</v>
      </c>
      <c r="AQ79" s="1">
        <f t="shared" si="85"/>
        <v>1.1066070263721928</v>
      </c>
      <c r="AR79" s="1">
        <f t="shared" si="86"/>
        <v>0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1577</v>
      </c>
      <c r="C80">
        <v>1598.05</v>
      </c>
      <c r="D80">
        <v>1552.25</v>
      </c>
      <c r="E80">
        <v>1582.95</v>
      </c>
      <c r="F80">
        <v>7.2000000000000446</v>
      </c>
      <c r="G80">
        <v>0.45692527367920333</v>
      </c>
      <c r="H80" s="1">
        <f t="shared" si="62"/>
        <v>0.37729866835764397</v>
      </c>
      <c r="I80" s="1">
        <f t="shared" si="63"/>
        <v>0.37729866835764397</v>
      </c>
      <c r="J80" s="1">
        <f t="shared" si="64"/>
        <v>0.95391515840676633</v>
      </c>
      <c r="K80" s="1">
        <f t="shared" si="65"/>
        <v>1.5694356372859861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1541.9</v>
      </c>
      <c r="T80">
        <v>1586.9</v>
      </c>
      <c r="U80">
        <v>1539.95</v>
      </c>
      <c r="V80">
        <v>1575.75</v>
      </c>
      <c r="W80">
        <v>34.400000000000091</v>
      </c>
      <c r="X80">
        <v>2.2318097771434191</v>
      </c>
      <c r="Y80" s="1">
        <f t="shared" si="73"/>
        <v>2.1953434074842666</v>
      </c>
      <c r="Z80" s="1">
        <f t="shared" si="74"/>
        <v>2.1953434074842666</v>
      </c>
      <c r="AA80" s="1">
        <f t="shared" si="75"/>
        <v>0.70759955576710087</v>
      </c>
      <c r="AB80" s="1">
        <f t="shared" si="76"/>
        <v>0.12646734548284877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1450</v>
      </c>
      <c r="AJ80">
        <v>1544.25</v>
      </c>
      <c r="AK80">
        <v>1446.6</v>
      </c>
      <c r="AL80">
        <v>1541.35</v>
      </c>
      <c r="AM80">
        <v>105.64999999999991</v>
      </c>
      <c r="AN80">
        <v>7.3587796893501327</v>
      </c>
      <c r="AO80" s="1">
        <f t="shared" si="83"/>
        <v>6.2999999999999927</v>
      </c>
      <c r="AP80" s="1">
        <f t="shared" si="84"/>
        <v>6.2999999999999927</v>
      </c>
      <c r="AQ80" s="1">
        <f t="shared" si="85"/>
        <v>0.18814675446849133</v>
      </c>
      <c r="AR80" s="1">
        <f t="shared" si="86"/>
        <v>0.23448275862069592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60.7</v>
      </c>
      <c r="C81">
        <v>60.8</v>
      </c>
      <c r="D81">
        <v>58.4</v>
      </c>
      <c r="E81">
        <v>58.55</v>
      </c>
      <c r="F81">
        <v>-0.90000000000000568</v>
      </c>
      <c r="G81">
        <v>-1.5138772077376039</v>
      </c>
      <c r="H81" s="1">
        <f t="shared" si="62"/>
        <v>-3.5420098846787575</v>
      </c>
      <c r="I81" s="1">
        <f t="shared" si="63"/>
        <v>3.5420098846787575</v>
      </c>
      <c r="J81" s="1">
        <f t="shared" si="64"/>
        <v>0.16474464579900217</v>
      </c>
      <c r="K81" s="1">
        <f t="shared" si="65"/>
        <v>0.25619128949615472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57</v>
      </c>
      <c r="T81">
        <v>60.4</v>
      </c>
      <c r="U81">
        <v>57</v>
      </c>
      <c r="V81">
        <v>59.45</v>
      </c>
      <c r="W81">
        <v>2.5500000000000038</v>
      </c>
      <c r="X81">
        <v>4.4815465729349819</v>
      </c>
      <c r="Y81" s="1">
        <f t="shared" si="73"/>
        <v>4.2982456140350926</v>
      </c>
      <c r="Z81" s="1">
        <f t="shared" si="74"/>
        <v>4.2982456140350926</v>
      </c>
      <c r="AA81" s="1">
        <f t="shared" si="75"/>
        <v>1.5979814970563426</v>
      </c>
      <c r="AB81" s="1">
        <f t="shared" si="76"/>
        <v>0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59.5</v>
      </c>
      <c r="AJ81">
        <v>59.7</v>
      </c>
      <c r="AK81">
        <v>55.5</v>
      </c>
      <c r="AL81">
        <v>56.9</v>
      </c>
      <c r="AM81">
        <v>-1.850000000000001</v>
      </c>
      <c r="AN81">
        <v>-3.1489361702127678</v>
      </c>
      <c r="AO81" s="1">
        <f t="shared" si="83"/>
        <v>-4.3697478991596661</v>
      </c>
      <c r="AP81" s="1">
        <f t="shared" si="84"/>
        <v>4.3697478991596661</v>
      </c>
      <c r="AQ81" s="1">
        <f t="shared" si="85"/>
        <v>0.33613445378151741</v>
      </c>
      <c r="AR81" s="1">
        <f t="shared" si="86"/>
        <v>2.4604569420035123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208</v>
      </c>
      <c r="C82">
        <v>209.8</v>
      </c>
      <c r="D82">
        <v>202.15</v>
      </c>
      <c r="E82">
        <v>204.15</v>
      </c>
      <c r="F82">
        <v>-2.0499999999999829</v>
      </c>
      <c r="G82">
        <v>-0.99418040737147584</v>
      </c>
      <c r="H82" s="1">
        <f t="shared" si="62"/>
        <v>-1.8509615384615357</v>
      </c>
      <c r="I82" s="1">
        <f t="shared" si="63"/>
        <v>1.8509615384615357</v>
      </c>
      <c r="J82" s="1">
        <f t="shared" si="64"/>
        <v>0.86538461538462086</v>
      </c>
      <c r="K82" s="1">
        <f t="shared" si="65"/>
        <v>0.97967180994366887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209.65</v>
      </c>
      <c r="T82">
        <v>211.5</v>
      </c>
      <c r="U82">
        <v>202.55</v>
      </c>
      <c r="V82">
        <v>206.2</v>
      </c>
      <c r="W82">
        <v>-3.4500000000000171</v>
      </c>
      <c r="X82">
        <v>-1.645599809205827</v>
      </c>
      <c r="Y82" s="1">
        <f t="shared" si="73"/>
        <v>-1.6455998092058273</v>
      </c>
      <c r="Z82" s="1">
        <f t="shared" si="74"/>
        <v>1.6455998092058273</v>
      </c>
      <c r="AA82" s="1">
        <f t="shared" si="75"/>
        <v>0.88242308609587128</v>
      </c>
      <c r="AB82" s="1">
        <f t="shared" si="76"/>
        <v>1.7701260911736068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211</v>
      </c>
      <c r="AJ82">
        <v>211.35</v>
      </c>
      <c r="AK82">
        <v>206.5</v>
      </c>
      <c r="AL82">
        <v>209.65</v>
      </c>
      <c r="AM82">
        <v>7.8000000000000114</v>
      </c>
      <c r="AN82">
        <v>3.8642556353728081</v>
      </c>
      <c r="AO82" s="1">
        <f t="shared" si="83"/>
        <v>-0.63981042654028164</v>
      </c>
      <c r="AP82" s="1">
        <f t="shared" si="84"/>
        <v>0.63981042654028164</v>
      </c>
      <c r="AQ82" s="1">
        <f t="shared" si="85"/>
        <v>0.16587677725118213</v>
      </c>
      <c r="AR82" s="1">
        <f t="shared" si="86"/>
        <v>1.5025041736227072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2363.35</v>
      </c>
      <c r="C83">
        <v>2389.5</v>
      </c>
      <c r="D83">
        <v>2345.1</v>
      </c>
      <c r="E83">
        <v>2382.6999999999998</v>
      </c>
      <c r="F83">
        <v>19.349999999999909</v>
      </c>
      <c r="G83">
        <v>0.81875304123383807</v>
      </c>
      <c r="H83" s="1">
        <f t="shared" si="62"/>
        <v>0.81875304123383807</v>
      </c>
      <c r="I83" s="1">
        <f t="shared" si="63"/>
        <v>0.81875304123383807</v>
      </c>
      <c r="J83" s="1">
        <f t="shared" si="64"/>
        <v>0.28539052335586446</v>
      </c>
      <c r="K83" s="1">
        <f t="shared" si="65"/>
        <v>0.7722089406985847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2353</v>
      </c>
      <c r="T83">
        <v>2394.4</v>
      </c>
      <c r="U83">
        <v>2348</v>
      </c>
      <c r="V83">
        <v>2363.35</v>
      </c>
      <c r="W83">
        <v>16</v>
      </c>
      <c r="X83">
        <v>0.68161969880929563</v>
      </c>
      <c r="Y83" s="1">
        <f t="shared" si="73"/>
        <v>0.43986400339991116</v>
      </c>
      <c r="Z83" s="1">
        <f t="shared" si="74"/>
        <v>0.43986400339991116</v>
      </c>
      <c r="AA83" s="1">
        <f t="shared" si="75"/>
        <v>1.3138130196543121</v>
      </c>
      <c r="AB83" s="1">
        <f t="shared" si="76"/>
        <v>0.21249468763280915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2357.9499999999998</v>
      </c>
      <c r="AJ83">
        <v>2368</v>
      </c>
      <c r="AK83">
        <v>2324.0500000000002</v>
      </c>
      <c r="AL83">
        <v>2347.35</v>
      </c>
      <c r="AM83">
        <v>20.049999999999731</v>
      </c>
      <c r="AN83">
        <v>0.86151334164051596</v>
      </c>
      <c r="AO83" s="1">
        <f t="shared" si="83"/>
        <v>-0.44954303526367861</v>
      </c>
      <c r="AP83" s="1">
        <f t="shared" si="84"/>
        <v>0.44954303526367861</v>
      </c>
      <c r="AQ83" s="1">
        <f t="shared" si="85"/>
        <v>0.42621768909434815</v>
      </c>
      <c r="AR83" s="1">
        <f t="shared" si="86"/>
        <v>0.99260868639102517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801</v>
      </c>
      <c r="C84">
        <v>807.05</v>
      </c>
      <c r="D84">
        <v>783.05</v>
      </c>
      <c r="E84">
        <v>794.85</v>
      </c>
      <c r="F84">
        <v>-3.3999999999999768</v>
      </c>
      <c r="G84">
        <v>-0.42593172564985621</v>
      </c>
      <c r="H84" s="1">
        <f t="shared" si="62"/>
        <v>-0.76779026217228175</v>
      </c>
      <c r="I84" s="1">
        <f t="shared" si="63"/>
        <v>0.76779026217228175</v>
      </c>
      <c r="J84" s="1">
        <f t="shared" si="64"/>
        <v>0.75530586766541252</v>
      </c>
      <c r="K84" s="1">
        <f t="shared" si="65"/>
        <v>1.4845568346228935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766</v>
      </c>
      <c r="T84">
        <v>806.8</v>
      </c>
      <c r="U84">
        <v>764.25</v>
      </c>
      <c r="V84">
        <v>798.25</v>
      </c>
      <c r="W84">
        <v>35.850000000000023</v>
      </c>
      <c r="X84">
        <v>4.7022560335781778</v>
      </c>
      <c r="Y84" s="1">
        <f t="shared" si="73"/>
        <v>4.2101827676240209</v>
      </c>
      <c r="Z84" s="1">
        <f t="shared" si="74"/>
        <v>4.2101827676240209</v>
      </c>
      <c r="AA84" s="1">
        <f t="shared" si="75"/>
        <v>1.0710930159724341</v>
      </c>
      <c r="AB84" s="1">
        <f t="shared" si="76"/>
        <v>0.22845953002610966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743</v>
      </c>
      <c r="AJ84">
        <v>769.65</v>
      </c>
      <c r="AK84">
        <v>743</v>
      </c>
      <c r="AL84">
        <v>762.4</v>
      </c>
      <c r="AM84">
        <v>23.949999999999928</v>
      </c>
      <c r="AN84">
        <v>3.2432798429142031</v>
      </c>
      <c r="AO84" s="1">
        <f t="shared" si="83"/>
        <v>2.6110363391655422</v>
      </c>
      <c r="AP84" s="1">
        <f t="shared" si="84"/>
        <v>2.6110363391655422</v>
      </c>
      <c r="AQ84" s="1">
        <f t="shared" si="85"/>
        <v>0.95094438614900312</v>
      </c>
      <c r="AR84" s="1">
        <f t="shared" si="86"/>
        <v>0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520</v>
      </c>
      <c r="C85">
        <v>531.95000000000005</v>
      </c>
      <c r="D85">
        <v>517.79999999999995</v>
      </c>
      <c r="E85">
        <v>530.20000000000005</v>
      </c>
      <c r="F85">
        <v>12</v>
      </c>
      <c r="G85">
        <v>2.3157082207641841</v>
      </c>
      <c r="H85" s="1">
        <f t="shared" si="62"/>
        <v>1.9615384615384701</v>
      </c>
      <c r="I85" s="1">
        <f t="shared" si="63"/>
        <v>1.9615384615384701</v>
      </c>
      <c r="J85" s="1">
        <f t="shared" si="64"/>
        <v>0.33006412674462465</v>
      </c>
      <c r="K85" s="1">
        <f t="shared" si="65"/>
        <v>0.42307692307693184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523</v>
      </c>
      <c r="T85">
        <v>536</v>
      </c>
      <c r="U85">
        <v>512.15</v>
      </c>
      <c r="V85">
        <v>518.20000000000005</v>
      </c>
      <c r="W85">
        <v>-0.14999999999997729</v>
      </c>
      <c r="X85">
        <v>-2.8937976270855072E-2</v>
      </c>
      <c r="Y85" s="1">
        <f t="shared" si="73"/>
        <v>-0.91778202676863385</v>
      </c>
      <c r="Z85" s="1">
        <f t="shared" si="74"/>
        <v>0.91778202676863385</v>
      </c>
      <c r="AA85" s="1">
        <f t="shared" si="75"/>
        <v>2.4856596558317401</v>
      </c>
      <c r="AB85" s="1">
        <f t="shared" si="76"/>
        <v>1.167502894635289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489.95</v>
      </c>
      <c r="AJ85">
        <v>522</v>
      </c>
      <c r="AK85">
        <v>486.1</v>
      </c>
      <c r="AL85">
        <v>518.35</v>
      </c>
      <c r="AM85">
        <v>32.150000000000027</v>
      </c>
      <c r="AN85">
        <v>6.6125051419169134</v>
      </c>
      <c r="AO85" s="1">
        <f t="shared" si="83"/>
        <v>5.7965098479436747</v>
      </c>
      <c r="AP85" s="1">
        <f t="shared" si="84"/>
        <v>5.7965098479436747</v>
      </c>
      <c r="AQ85" s="1">
        <f t="shared" si="85"/>
        <v>0.70415742259090908</v>
      </c>
      <c r="AR85" s="1">
        <f t="shared" si="86"/>
        <v>0.78579446882334236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63.4</v>
      </c>
      <c r="C86">
        <v>66</v>
      </c>
      <c r="D86">
        <v>63.15</v>
      </c>
      <c r="E86">
        <v>65.599999999999994</v>
      </c>
      <c r="F86">
        <v>2.2999999999999972</v>
      </c>
      <c r="G86">
        <v>3.6334913112164249</v>
      </c>
      <c r="H86" s="1">
        <f t="shared" si="62"/>
        <v>3.4700315457413184</v>
      </c>
      <c r="I86" s="1">
        <f t="shared" si="63"/>
        <v>3.4700315457413184</v>
      </c>
      <c r="J86" s="1">
        <f t="shared" si="64"/>
        <v>0.60975609756098426</v>
      </c>
      <c r="K86" s="1">
        <f t="shared" si="65"/>
        <v>0.39432176656151419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63.9</v>
      </c>
      <c r="T86">
        <v>64.5</v>
      </c>
      <c r="U86">
        <v>62.8</v>
      </c>
      <c r="V86">
        <v>63.3</v>
      </c>
      <c r="W86">
        <v>-0.25</v>
      </c>
      <c r="X86">
        <v>-0.39339103068450038</v>
      </c>
      <c r="Y86" s="1">
        <f t="shared" si="73"/>
        <v>-0.93896713615023697</v>
      </c>
      <c r="Z86" s="1">
        <f t="shared" si="74"/>
        <v>0.93896713615023697</v>
      </c>
      <c r="AA86" s="1">
        <f t="shared" si="75"/>
        <v>0.93896713615023697</v>
      </c>
      <c r="AB86" s="1">
        <f t="shared" si="76"/>
        <v>0.78988941548183267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63.5</v>
      </c>
      <c r="AJ86">
        <v>64.5</v>
      </c>
      <c r="AK86">
        <v>62.3</v>
      </c>
      <c r="AL86">
        <v>63.55</v>
      </c>
      <c r="AM86">
        <v>0.44999999999999568</v>
      </c>
      <c r="AN86">
        <v>0.7131537242472199</v>
      </c>
      <c r="AO86" s="1">
        <f t="shared" si="83"/>
        <v>7.8740157480310477E-2</v>
      </c>
      <c r="AP86" s="1">
        <f t="shared" si="84"/>
        <v>7.8740157480310477E-2</v>
      </c>
      <c r="AQ86" s="1">
        <f t="shared" si="85"/>
        <v>1.4948859166011061</v>
      </c>
      <c r="AR86" s="1">
        <f t="shared" si="86"/>
        <v>1.8897637795275635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1631.35</v>
      </c>
      <c r="C87">
        <v>1669.9</v>
      </c>
      <c r="D87">
        <v>1625</v>
      </c>
      <c r="E87">
        <v>1646.2</v>
      </c>
      <c r="F87">
        <v>27.299999999999951</v>
      </c>
      <c r="G87">
        <v>1.6863302242263241</v>
      </c>
      <c r="H87" s="1">
        <f t="shared" si="62"/>
        <v>0.91028902442762982</v>
      </c>
      <c r="I87" s="1">
        <f t="shared" si="63"/>
        <v>0.91028902442762982</v>
      </c>
      <c r="J87" s="1">
        <f t="shared" si="64"/>
        <v>1.4396792613291243</v>
      </c>
      <c r="K87" s="1">
        <f t="shared" si="65"/>
        <v>0.38924816869463386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1609.45</v>
      </c>
      <c r="T87">
        <v>1640.5</v>
      </c>
      <c r="U87">
        <v>1604</v>
      </c>
      <c r="V87">
        <v>1618.9</v>
      </c>
      <c r="W87">
        <v>26.25</v>
      </c>
      <c r="X87">
        <v>1.64819640222271</v>
      </c>
      <c r="Y87" s="1">
        <f t="shared" si="73"/>
        <v>0.58715710335829285</v>
      </c>
      <c r="Z87" s="1">
        <f t="shared" si="74"/>
        <v>0.58715710335829285</v>
      </c>
      <c r="AA87" s="1">
        <f t="shared" si="75"/>
        <v>1.3342392982889559</v>
      </c>
      <c r="AB87" s="1">
        <f t="shared" si="76"/>
        <v>0.33862499611668867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1528</v>
      </c>
      <c r="AJ87">
        <v>1613.8</v>
      </c>
      <c r="AK87">
        <v>1528</v>
      </c>
      <c r="AL87">
        <v>1592.65</v>
      </c>
      <c r="AM87">
        <v>68.450000000000045</v>
      </c>
      <c r="AN87">
        <v>4.4908804618816456</v>
      </c>
      <c r="AO87" s="1">
        <f t="shared" si="83"/>
        <v>4.2310209424083833</v>
      </c>
      <c r="AP87" s="1">
        <f t="shared" si="84"/>
        <v>4.2310209424083833</v>
      </c>
      <c r="AQ87" s="1">
        <f t="shared" si="85"/>
        <v>1.3279753869337183</v>
      </c>
      <c r="AR87" s="1">
        <f t="shared" si="86"/>
        <v>0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302.8</v>
      </c>
      <c r="C88">
        <v>311.7</v>
      </c>
      <c r="D88">
        <v>300</v>
      </c>
      <c r="E88">
        <v>309.60000000000002</v>
      </c>
      <c r="F88">
        <v>7.1500000000000341</v>
      </c>
      <c r="G88">
        <v>2.364027111919337</v>
      </c>
      <c r="H88" s="1">
        <f t="shared" si="62"/>
        <v>2.2457067371202148</v>
      </c>
      <c r="I88" s="1">
        <f t="shared" si="63"/>
        <v>2.2457067371202148</v>
      </c>
      <c r="J88" s="1">
        <f t="shared" si="64"/>
        <v>0.67829457364339985</v>
      </c>
      <c r="K88" s="1">
        <f t="shared" si="65"/>
        <v>0.92470277410832602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306</v>
      </c>
      <c r="T88">
        <v>306.75</v>
      </c>
      <c r="U88">
        <v>299.39999999999998</v>
      </c>
      <c r="V88">
        <v>302.45</v>
      </c>
      <c r="W88">
        <v>-0.1999999999999886</v>
      </c>
      <c r="X88">
        <v>-6.6082934082269493E-2</v>
      </c>
      <c r="Y88" s="1">
        <f t="shared" si="73"/>
        <v>-1.160130718954252</v>
      </c>
      <c r="Z88" s="1">
        <f t="shared" si="74"/>
        <v>1.160130718954252</v>
      </c>
      <c r="AA88" s="1">
        <f t="shared" si="75"/>
        <v>0.24509803921568626</v>
      </c>
      <c r="AB88" s="1">
        <f t="shared" si="76"/>
        <v>1.0084311456439119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300</v>
      </c>
      <c r="AJ88">
        <v>306.64999999999998</v>
      </c>
      <c r="AK88">
        <v>297.25</v>
      </c>
      <c r="AL88">
        <v>302.64999999999998</v>
      </c>
      <c r="AM88">
        <v>6.1499999999999773</v>
      </c>
      <c r="AN88">
        <v>2.074198988195608</v>
      </c>
      <c r="AO88" s="1">
        <f t="shared" si="83"/>
        <v>0.88333333333332575</v>
      </c>
      <c r="AP88" s="1">
        <f t="shared" si="84"/>
        <v>0.88333333333332575</v>
      </c>
      <c r="AQ88" s="1">
        <f t="shared" si="85"/>
        <v>1.3216586816454652</v>
      </c>
      <c r="AR88" s="1">
        <f t="shared" si="86"/>
        <v>0.91666666666666663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2688</v>
      </c>
      <c r="C89">
        <v>2700</v>
      </c>
      <c r="D89">
        <v>2670.05</v>
      </c>
      <c r="E89">
        <v>2697.6</v>
      </c>
      <c r="F89">
        <v>6.7999999999997272</v>
      </c>
      <c r="G89">
        <v>0.25271294782219877</v>
      </c>
      <c r="H89" s="1">
        <f t="shared" si="62"/>
        <v>0.35714285714285376</v>
      </c>
      <c r="I89" s="1">
        <f t="shared" si="63"/>
        <v>0.35714285714285376</v>
      </c>
      <c r="J89" s="1">
        <f t="shared" si="64"/>
        <v>8.8967971530252488E-2</v>
      </c>
      <c r="K89" s="1">
        <f t="shared" si="65"/>
        <v>0.66778273809523125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2651</v>
      </c>
      <c r="T89">
        <v>2780</v>
      </c>
      <c r="U89">
        <v>2647.95</v>
      </c>
      <c r="V89">
        <v>2690.8</v>
      </c>
      <c r="W89">
        <v>39.100000000000357</v>
      </c>
      <c r="X89">
        <v>1.47452577591735</v>
      </c>
      <c r="Y89" s="1">
        <f t="shared" si="73"/>
        <v>1.5013202565069854</v>
      </c>
      <c r="Z89" s="1">
        <f t="shared" si="74"/>
        <v>1.5013202565069854</v>
      </c>
      <c r="AA89" s="1">
        <f t="shared" si="75"/>
        <v>3.3149992567266167</v>
      </c>
      <c r="AB89" s="1">
        <f t="shared" si="76"/>
        <v>0.11505092417956175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2506</v>
      </c>
      <c r="AJ89">
        <v>2686.15</v>
      </c>
      <c r="AK89">
        <v>2500</v>
      </c>
      <c r="AL89">
        <v>2651.7</v>
      </c>
      <c r="AM89">
        <v>152.2999999999997</v>
      </c>
      <c r="AN89">
        <v>6.0934624309834247</v>
      </c>
      <c r="AO89" s="1">
        <f t="shared" si="83"/>
        <v>5.8140462889066171</v>
      </c>
      <c r="AP89" s="1">
        <f t="shared" si="84"/>
        <v>5.8140462889066171</v>
      </c>
      <c r="AQ89" s="1">
        <f t="shared" si="85"/>
        <v>1.2991665723875354</v>
      </c>
      <c r="AR89" s="1">
        <f t="shared" si="86"/>
        <v>0.23942537909018355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58600</v>
      </c>
      <c r="C90">
        <v>59850</v>
      </c>
      <c r="D90">
        <v>58508.45</v>
      </c>
      <c r="E90">
        <v>59573.95</v>
      </c>
      <c r="F90">
        <v>1165.5</v>
      </c>
      <c r="G90">
        <v>1.9954304556960509</v>
      </c>
      <c r="H90" s="1">
        <f t="shared" si="62"/>
        <v>1.6620307167235444</v>
      </c>
      <c r="I90" s="1">
        <f t="shared" si="63"/>
        <v>1.6620307167235444</v>
      </c>
      <c r="J90" s="1">
        <f t="shared" si="64"/>
        <v>0.46337367255319301</v>
      </c>
      <c r="K90" s="1">
        <f t="shared" si="65"/>
        <v>0.15622866894198451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58600</v>
      </c>
      <c r="T90">
        <v>59400</v>
      </c>
      <c r="U90">
        <v>58200</v>
      </c>
      <c r="V90">
        <v>58408.45</v>
      </c>
      <c r="W90">
        <v>-111.4000000000015</v>
      </c>
      <c r="X90">
        <v>-0.19036275725245611</v>
      </c>
      <c r="Y90" s="1">
        <f t="shared" si="73"/>
        <v>-0.32687713310580702</v>
      </c>
      <c r="Z90" s="1">
        <f t="shared" si="74"/>
        <v>0.32687713310580702</v>
      </c>
      <c r="AA90" s="1">
        <f t="shared" si="75"/>
        <v>1.3651877133105803</v>
      </c>
      <c r="AB90" s="1">
        <f t="shared" si="76"/>
        <v>0.35688329342757275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59230.05</v>
      </c>
      <c r="AJ90">
        <v>59800</v>
      </c>
      <c r="AK90">
        <v>58199.85</v>
      </c>
      <c r="AL90">
        <v>58519.85</v>
      </c>
      <c r="AM90">
        <v>-706.84999999999854</v>
      </c>
      <c r="AN90">
        <v>-1.1934651094860911</v>
      </c>
      <c r="AO90" s="1">
        <f t="shared" si="83"/>
        <v>-1.1990535209745803</v>
      </c>
      <c r="AP90" s="1">
        <f t="shared" si="84"/>
        <v>1.1990535209745803</v>
      </c>
      <c r="AQ90" s="1">
        <f t="shared" si="85"/>
        <v>0.9622649313988374</v>
      </c>
      <c r="AR90" s="1">
        <f t="shared" si="86"/>
        <v>0.54682300108424742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917</v>
      </c>
      <c r="C91">
        <v>920</v>
      </c>
      <c r="D91">
        <v>905</v>
      </c>
      <c r="E91">
        <v>909.3</v>
      </c>
      <c r="F91">
        <v>-27.25</v>
      </c>
      <c r="G91">
        <v>-2.9096150766109661</v>
      </c>
      <c r="H91" s="1">
        <f t="shared" si="62"/>
        <v>-0.83969465648855457</v>
      </c>
      <c r="I91" s="1">
        <f t="shared" si="63"/>
        <v>0.83969465648855457</v>
      </c>
      <c r="J91" s="1">
        <f t="shared" si="64"/>
        <v>0.32715376226826609</v>
      </c>
      <c r="K91" s="1">
        <f t="shared" si="65"/>
        <v>0.47289123501594138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939.45</v>
      </c>
      <c r="T91">
        <v>941</v>
      </c>
      <c r="U91">
        <v>917.5</v>
      </c>
      <c r="V91">
        <v>936.55</v>
      </c>
      <c r="W91">
        <v>6.7999999999999554</v>
      </c>
      <c r="X91">
        <v>0.73137940306533522</v>
      </c>
      <c r="Y91" s="1">
        <f t="shared" si="73"/>
        <v>-0.30869125552185755</v>
      </c>
      <c r="Z91" s="1">
        <f t="shared" si="74"/>
        <v>0.30869125552185755</v>
      </c>
      <c r="AA91" s="1">
        <f t="shared" si="75"/>
        <v>0.1649901538133966</v>
      </c>
      <c r="AB91" s="1">
        <f t="shared" si="76"/>
        <v>2.0340611819977528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911</v>
      </c>
      <c r="AJ91">
        <v>949</v>
      </c>
      <c r="AK91">
        <v>911</v>
      </c>
      <c r="AL91">
        <v>929.75</v>
      </c>
      <c r="AM91">
        <v>23.649999999999981</v>
      </c>
      <c r="AN91">
        <v>2.6100871868447171</v>
      </c>
      <c r="AO91" s="1">
        <f t="shared" si="83"/>
        <v>2.0581778265642154</v>
      </c>
      <c r="AP91" s="1">
        <f t="shared" si="84"/>
        <v>2.0581778265642154</v>
      </c>
      <c r="AQ91" s="1">
        <f t="shared" si="85"/>
        <v>2.0704490454423232</v>
      </c>
      <c r="AR91" s="1">
        <f t="shared" si="86"/>
        <v>0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YES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137.80000000000001</v>
      </c>
      <c r="C92">
        <v>141.44999999999999</v>
      </c>
      <c r="D92">
        <v>136.30000000000001</v>
      </c>
      <c r="E92">
        <v>137.25</v>
      </c>
      <c r="F92">
        <v>-0.84999999999999432</v>
      </c>
      <c r="G92">
        <v>-0.61549601737870696</v>
      </c>
      <c r="H92" s="1">
        <f t="shared" si="62"/>
        <v>-0.3991291727140866</v>
      </c>
      <c r="I92" s="1">
        <f t="shared" si="63"/>
        <v>0.3991291727140866</v>
      </c>
      <c r="J92" s="1">
        <f t="shared" si="64"/>
        <v>2.6487663280115941</v>
      </c>
      <c r="K92" s="1">
        <f t="shared" si="65"/>
        <v>0.69216757741347079</v>
      </c>
      <c r="L92" s="1" t="str">
        <f t="shared" si="66"/>
        <v>NO</v>
      </c>
      <c r="M92" t="str">
        <f t="shared" si="67"/>
        <v>NO</v>
      </c>
      <c r="N92" t="str">
        <f t="shared" si="68"/>
        <v>YES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134.69999999999999</v>
      </c>
      <c r="T92">
        <v>138.75</v>
      </c>
      <c r="U92">
        <v>133.80000000000001</v>
      </c>
      <c r="V92">
        <v>138.1</v>
      </c>
      <c r="W92">
        <v>4.6500000000000057</v>
      </c>
      <c r="X92">
        <v>3.4844511052828819</v>
      </c>
      <c r="Y92" s="1">
        <f t="shared" si="73"/>
        <v>2.5241276911655572</v>
      </c>
      <c r="Z92" s="1">
        <f t="shared" si="74"/>
        <v>2.5241276911655572</v>
      </c>
      <c r="AA92" s="1">
        <f t="shared" si="75"/>
        <v>0.47067342505431259</v>
      </c>
      <c r="AB92" s="1">
        <f t="shared" si="76"/>
        <v>0.66815144766145307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131.69999999999999</v>
      </c>
      <c r="AJ92">
        <v>135.44999999999999</v>
      </c>
      <c r="AK92">
        <v>131.1</v>
      </c>
      <c r="AL92">
        <v>133.44999999999999</v>
      </c>
      <c r="AM92">
        <v>2.5999999999999939</v>
      </c>
      <c r="AN92">
        <v>1.9870080244554791</v>
      </c>
      <c r="AO92" s="1">
        <f t="shared" si="83"/>
        <v>1.328777524677297</v>
      </c>
      <c r="AP92" s="1">
        <f t="shared" si="84"/>
        <v>1.328777524677297</v>
      </c>
      <c r="AQ92" s="1">
        <f t="shared" si="85"/>
        <v>1.4986886474334957</v>
      </c>
      <c r="AR92" s="1">
        <f t="shared" si="86"/>
        <v>0.45558086560364036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YES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159.6</v>
      </c>
      <c r="C93">
        <v>162.65</v>
      </c>
      <c r="D93">
        <v>158.5</v>
      </c>
      <c r="E93">
        <v>160.69999999999999</v>
      </c>
      <c r="F93">
        <v>0.5</v>
      </c>
      <c r="G93">
        <v>0.31210986267166052</v>
      </c>
      <c r="H93" s="1">
        <f t="shared" si="62"/>
        <v>0.68922305764410674</v>
      </c>
      <c r="I93" s="1">
        <f t="shared" si="63"/>
        <v>0.68922305764410674</v>
      </c>
      <c r="J93" s="1">
        <f t="shared" si="64"/>
        <v>1.2134411947728794</v>
      </c>
      <c r="K93" s="1">
        <f t="shared" si="65"/>
        <v>0.68922305764410674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162.1</v>
      </c>
      <c r="T93">
        <v>162.1</v>
      </c>
      <c r="U93">
        <v>155.5</v>
      </c>
      <c r="V93">
        <v>160.19999999999999</v>
      </c>
      <c r="W93">
        <v>1.4499999999999891</v>
      </c>
      <c r="X93">
        <v>0.91338582677164637</v>
      </c>
      <c r="Y93" s="1">
        <f t="shared" si="73"/>
        <v>-1.1721159777914902</v>
      </c>
      <c r="Z93" s="1">
        <f t="shared" si="74"/>
        <v>1.1721159777914902</v>
      </c>
      <c r="AA93" s="1">
        <f t="shared" si="75"/>
        <v>0</v>
      </c>
      <c r="AB93" s="1">
        <f t="shared" si="76"/>
        <v>2.9338327091136009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158.5</v>
      </c>
      <c r="AJ93">
        <v>162.9</v>
      </c>
      <c r="AK93">
        <v>158</v>
      </c>
      <c r="AL93">
        <v>158.75</v>
      </c>
      <c r="AM93">
        <v>1.5</v>
      </c>
      <c r="AN93">
        <v>0.95389507154213027</v>
      </c>
      <c r="AO93" s="1">
        <f t="shared" si="83"/>
        <v>0.15772870662460567</v>
      </c>
      <c r="AP93" s="1">
        <f t="shared" si="84"/>
        <v>0.15772870662460567</v>
      </c>
      <c r="AQ93" s="1">
        <f t="shared" si="85"/>
        <v>2.6141732283464605</v>
      </c>
      <c r="AR93" s="1">
        <f t="shared" si="86"/>
        <v>0.31545741324921134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30</v>
      </c>
      <c r="C94">
        <v>30</v>
      </c>
      <c r="D94">
        <v>29.25</v>
      </c>
      <c r="E94">
        <v>29.35</v>
      </c>
      <c r="F94">
        <v>-0.29999999999999721</v>
      </c>
      <c r="G94">
        <v>-1.011804384485657</v>
      </c>
      <c r="H94" s="1">
        <f t="shared" si="62"/>
        <v>-2.1666666666666621</v>
      </c>
      <c r="I94" s="1">
        <f t="shared" si="63"/>
        <v>2.1666666666666621</v>
      </c>
      <c r="J94" s="1">
        <f t="shared" si="64"/>
        <v>0</v>
      </c>
      <c r="K94" s="1">
        <f t="shared" si="65"/>
        <v>0.34071550255537109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30.1</v>
      </c>
      <c r="T94">
        <v>30.2</v>
      </c>
      <c r="U94">
        <v>29.55</v>
      </c>
      <c r="V94">
        <v>29.65</v>
      </c>
      <c r="W94">
        <v>-0.20000000000000279</v>
      </c>
      <c r="X94">
        <v>-0.67001675041876996</v>
      </c>
      <c r="Y94" s="1">
        <f t="shared" si="73"/>
        <v>-1.4950166112956904</v>
      </c>
      <c r="Z94" s="1">
        <f t="shared" si="74"/>
        <v>1.4950166112956904</v>
      </c>
      <c r="AA94" s="1">
        <f t="shared" si="75"/>
        <v>0.33222591362125536</v>
      </c>
      <c r="AB94" s="1">
        <f t="shared" si="76"/>
        <v>0.33726812816188151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30.1</v>
      </c>
      <c r="AJ94">
        <v>30.65</v>
      </c>
      <c r="AK94">
        <v>29.65</v>
      </c>
      <c r="AL94">
        <v>29.85</v>
      </c>
      <c r="AM94">
        <v>-9.9999999999997868E-2</v>
      </c>
      <c r="AN94">
        <v>-0.33388981636059389</v>
      </c>
      <c r="AO94" s="1">
        <f t="shared" si="83"/>
        <v>-0.83056478405315604</v>
      </c>
      <c r="AP94" s="1">
        <f t="shared" si="84"/>
        <v>0.83056478405315604</v>
      </c>
      <c r="AQ94" s="1">
        <f t="shared" si="85"/>
        <v>1.827242524916934</v>
      </c>
      <c r="AR94" s="1">
        <f t="shared" si="86"/>
        <v>0.67001675041876996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619.95000000000005</v>
      </c>
      <c r="C95">
        <v>629.25</v>
      </c>
      <c r="D95">
        <v>615</v>
      </c>
      <c r="E95">
        <v>620.85</v>
      </c>
      <c r="F95">
        <v>2.200000000000045</v>
      </c>
      <c r="G95">
        <v>0.3556130283682285</v>
      </c>
      <c r="H95" s="1">
        <f t="shared" si="62"/>
        <v>0.14517299782240137</v>
      </c>
      <c r="I95" s="1">
        <f t="shared" si="63"/>
        <v>0.14517299782240137</v>
      </c>
      <c r="J95" s="1">
        <f t="shared" si="64"/>
        <v>1.3529838125150966</v>
      </c>
      <c r="K95" s="1">
        <f t="shared" si="65"/>
        <v>0.79845148802323507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621</v>
      </c>
      <c r="T95">
        <v>632.79999999999995</v>
      </c>
      <c r="U95">
        <v>611.25</v>
      </c>
      <c r="V95">
        <v>618.65</v>
      </c>
      <c r="W95">
        <v>-1.649999999999977</v>
      </c>
      <c r="X95">
        <v>-0.26600032242462962</v>
      </c>
      <c r="Y95" s="1">
        <f t="shared" si="73"/>
        <v>-0.37842190016103427</v>
      </c>
      <c r="Z95" s="1">
        <f t="shared" si="74"/>
        <v>0.37842190016103427</v>
      </c>
      <c r="AA95" s="1">
        <f t="shared" si="75"/>
        <v>1.9001610305958059</v>
      </c>
      <c r="AB95" s="1">
        <f t="shared" si="76"/>
        <v>1.1961529136021947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605</v>
      </c>
      <c r="AJ95">
        <v>631.9</v>
      </c>
      <c r="AK95">
        <v>605</v>
      </c>
      <c r="AL95">
        <v>620.29999999999995</v>
      </c>
      <c r="AM95">
        <v>22.449999999999928</v>
      </c>
      <c r="AN95">
        <v>3.755122522371821</v>
      </c>
      <c r="AO95" s="1">
        <f t="shared" si="83"/>
        <v>2.5289256198347032</v>
      </c>
      <c r="AP95" s="1">
        <f t="shared" si="84"/>
        <v>2.5289256198347032</v>
      </c>
      <c r="AQ95" s="1">
        <f t="shared" si="85"/>
        <v>1.8700628728034858</v>
      </c>
      <c r="AR95" s="1">
        <f t="shared" si="86"/>
        <v>0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1255</v>
      </c>
      <c r="C96">
        <v>1265.8</v>
      </c>
      <c r="D96">
        <v>1244.55</v>
      </c>
      <c r="E96">
        <v>1260.5999999999999</v>
      </c>
      <c r="F96">
        <v>8.8999999999998636</v>
      </c>
      <c r="G96">
        <v>0.71103299512661688</v>
      </c>
      <c r="H96" s="1">
        <f t="shared" si="62"/>
        <v>0.4462151394422238</v>
      </c>
      <c r="I96" s="1">
        <f t="shared" si="63"/>
        <v>0.4462151394422238</v>
      </c>
      <c r="J96" s="1">
        <f t="shared" si="64"/>
        <v>0.41250198318261511</v>
      </c>
      <c r="K96" s="1">
        <f t="shared" si="65"/>
        <v>0.83266932270916694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1226.5</v>
      </c>
      <c r="T96">
        <v>1256</v>
      </c>
      <c r="U96">
        <v>1217.7</v>
      </c>
      <c r="V96">
        <v>1251.7</v>
      </c>
      <c r="W96">
        <v>30</v>
      </c>
      <c r="X96">
        <v>2.4555946631742649</v>
      </c>
      <c r="Y96" s="1">
        <f t="shared" si="73"/>
        <v>2.054626987362417</v>
      </c>
      <c r="Z96" s="1">
        <f t="shared" si="74"/>
        <v>2.054626987362417</v>
      </c>
      <c r="AA96" s="1">
        <f t="shared" si="75"/>
        <v>0.34353279539825471</v>
      </c>
      <c r="AB96" s="1">
        <f t="shared" si="76"/>
        <v>0.71748878923766446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1195</v>
      </c>
      <c r="AJ96">
        <v>1238.6500000000001</v>
      </c>
      <c r="AK96">
        <v>1195</v>
      </c>
      <c r="AL96">
        <v>1221.7</v>
      </c>
      <c r="AM96">
        <v>37.900000000000091</v>
      </c>
      <c r="AN96">
        <v>3.2015543166075431</v>
      </c>
      <c r="AO96" s="1">
        <f t="shared" si="83"/>
        <v>2.2343096234309661</v>
      </c>
      <c r="AP96" s="1">
        <f t="shared" si="84"/>
        <v>2.2343096234309661</v>
      </c>
      <c r="AQ96" s="1">
        <f t="shared" si="85"/>
        <v>1.3874109846934637</v>
      </c>
      <c r="AR96" s="1">
        <f t="shared" si="86"/>
        <v>0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365.8</v>
      </c>
      <c r="C97">
        <v>372.4</v>
      </c>
      <c r="D97">
        <v>360.35</v>
      </c>
      <c r="E97">
        <v>368.4</v>
      </c>
      <c r="F97">
        <v>0.29999999999995453</v>
      </c>
      <c r="G97">
        <v>8.1499592502025126E-2</v>
      </c>
      <c r="H97" s="1">
        <f t="shared" si="62"/>
        <v>0.7107709130672405</v>
      </c>
      <c r="I97" s="1">
        <f t="shared" si="63"/>
        <v>0.7107709130672405</v>
      </c>
      <c r="J97" s="1">
        <f t="shared" si="64"/>
        <v>1.0857763300760044</v>
      </c>
      <c r="K97" s="1">
        <f t="shared" si="65"/>
        <v>1.4898851831601936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352</v>
      </c>
      <c r="T97">
        <v>369.45</v>
      </c>
      <c r="U97">
        <v>349.75</v>
      </c>
      <c r="V97">
        <v>368.1</v>
      </c>
      <c r="W97">
        <v>16.350000000000019</v>
      </c>
      <c r="X97">
        <v>4.6481876332622667</v>
      </c>
      <c r="Y97" s="1">
        <f t="shared" si="73"/>
        <v>4.5738636363636429</v>
      </c>
      <c r="Z97" s="1">
        <f t="shared" si="74"/>
        <v>4.5738636363636429</v>
      </c>
      <c r="AA97" s="1">
        <f t="shared" si="75"/>
        <v>0.3667481662591594</v>
      </c>
      <c r="AB97" s="1">
        <f t="shared" si="76"/>
        <v>0.63920454545454553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345</v>
      </c>
      <c r="AJ97">
        <v>357.9</v>
      </c>
      <c r="AK97">
        <v>344.75</v>
      </c>
      <c r="AL97">
        <v>351.75</v>
      </c>
      <c r="AM97">
        <v>12.25</v>
      </c>
      <c r="AN97">
        <v>3.608247422680412</v>
      </c>
      <c r="AO97" s="1">
        <f t="shared" si="83"/>
        <v>1.956521739130435</v>
      </c>
      <c r="AP97" s="1">
        <f t="shared" si="84"/>
        <v>1.956521739130435</v>
      </c>
      <c r="AQ97" s="1">
        <f t="shared" si="85"/>
        <v>1.7484008528784585</v>
      </c>
      <c r="AR97" s="1">
        <f t="shared" si="86"/>
        <v>7.2463768115942032E-2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659.8</v>
      </c>
      <c r="C98">
        <v>668</v>
      </c>
      <c r="D98">
        <v>645</v>
      </c>
      <c r="E98">
        <v>652.25</v>
      </c>
      <c r="F98">
        <v>-4.5</v>
      </c>
      <c r="G98">
        <v>-0.68519223448800914</v>
      </c>
      <c r="H98" s="1">
        <f t="shared" ref="H98:H129" si="93">(E98-B98)/B98*100</f>
        <v>-1.144286147317362</v>
      </c>
      <c r="I98" s="1">
        <f t="shared" ref="I98:I129" si="94">ABS(H98)</f>
        <v>1.144286147317362</v>
      </c>
      <c r="J98" s="1">
        <f t="shared" ref="J98:J129" si="95">IF(H98&gt;=0,(C98-E98)/E98*100,(C98-B98)/B98*100)</f>
        <v>1.2428008487420501</v>
      </c>
      <c r="K98" s="1">
        <f t="shared" ref="K98:K129" si="96">IF(H98&gt;=0,(B98-D98)/B98*100,(E98-D98)/E98*100)</f>
        <v>1.1115369873514758</v>
      </c>
      <c r="L98" s="1" t="str">
        <f t="shared" ref="L98:L129" si="97">IF(AND((K98-J98)&gt;1.5,I98&lt;0.5),"YES","NO")</f>
        <v>NO</v>
      </c>
      <c r="M98" t="str">
        <f t="shared" ref="M98:M129" si="98">IF(AND((K98-J98)&gt;1.5,I98&lt;2,I98&gt;0.5,H98&gt;0),"YES","NO")</f>
        <v>NO</v>
      </c>
      <c r="N98" t="str">
        <f t="shared" ref="N98:N129" si="99">IF(AND((J98-K98)&gt;1.5,I98&lt;0.5),"YES","NO")</f>
        <v>NO</v>
      </c>
      <c r="O98" s="1" t="str">
        <f t="shared" ref="O98:O129" si="100">IF(AND((J98-K98)&gt;1.5,I98&lt;2,I98&gt;0.5,H98&lt;0),"YES","NO")</f>
        <v>NO</v>
      </c>
      <c r="P98" s="1" t="str">
        <f t="shared" ref="P98:P129" si="101">IF(AND(I98&lt;1,J98&gt;1.5,K98&gt;1.5),"YES","NO")</f>
        <v>NO</v>
      </c>
      <c r="Q98" s="1" t="str">
        <f t="shared" ref="Q98:Q129" si="102">IF(AND(I98&gt;5,J98&lt;0.25,K98&lt;0.25,H98&gt;0),"YES","NO")</f>
        <v>NO</v>
      </c>
      <c r="R98" s="1" t="str">
        <f t="shared" ref="R98:R129" si="103">IF(AND(I99&gt;5,J99&lt;0.25,K99&lt;0.25,H99&lt;0),"YES","NO")</f>
        <v>NO</v>
      </c>
      <c r="S98">
        <v>668.9</v>
      </c>
      <c r="T98">
        <v>669.7</v>
      </c>
      <c r="U98">
        <v>654</v>
      </c>
      <c r="V98">
        <v>656.75</v>
      </c>
      <c r="W98">
        <v>3.25</v>
      </c>
      <c r="X98">
        <v>0.49732211170619739</v>
      </c>
      <c r="Y98" s="1">
        <f t="shared" ref="Y98:Y129" si="104">(V98-S98)/S98*100</f>
        <v>-1.8164150097174432</v>
      </c>
      <c r="Z98" s="1">
        <f t="shared" ref="Z98:Z129" si="105">ABS(Y98)</f>
        <v>1.8164150097174432</v>
      </c>
      <c r="AA98" s="1">
        <f t="shared" ref="AA98:AA129" si="106">IF(Y98&gt;=0,(T98-V98)/V98*100,(T98-S98)/S98*100)</f>
        <v>0.11959934220362807</v>
      </c>
      <c r="AB98" s="1">
        <f t="shared" ref="AB98:AB129" si="107">IF(Y98&gt;=0,(S98-U98)/S98*100,(V98-U98)/V98*100)</f>
        <v>0.41872858774267224</v>
      </c>
      <c r="AC98" s="1" t="str">
        <f t="shared" ref="AC98:AC129" si="108">IF(AND(I98&lt;Z98/2,S98&gt;E98,E98&gt;(S98+V98)/2,V98&lt;B98,B98&lt;(S98+V98)/2),"YES","NO")</f>
        <v>NO</v>
      </c>
      <c r="AD98" s="1" t="str">
        <f t="shared" ref="AD98:AD129" si="109">IF(AND(I98&lt;Z98/2,V98&gt;B98,B98&gt;(S98+V98)/2,S98&lt;E98,E98&lt;(S98+V98)/2),"YES","NO")</f>
        <v>NO</v>
      </c>
      <c r="AE98" s="1" t="str">
        <f t="shared" ref="AE98:AE129" si="110">IF(AND(I98&gt;=2*Z98,E98&gt;S98,S98&gt;(B98+E98)/2,B98&lt;V98,V98&lt;(B98+E98)/2),"YES","NO")</f>
        <v>NO</v>
      </c>
      <c r="AF98" s="1" t="str">
        <f t="shared" ref="AF98:AF129" si="111">IF(AND(I98&gt;=2*Z98,E98&lt;S98,S98&lt;(B98+E98)/2,B98&gt;V98,V98&gt;(B98+E98)/2),"YES","NO")</f>
        <v>NO</v>
      </c>
      <c r="AG98" s="1" t="str">
        <f t="shared" ref="AG98:AG129" si="112">IF(AND(B98&lt;V98,E98&lt;S98,E98&gt;(S98+V98)/2,I98&gt;3,Z98&gt;3),"YES","NO")</f>
        <v>NO</v>
      </c>
      <c r="AH98" s="1" t="str">
        <f t="shared" ref="AH98:AH129" si="113">IF(AND(B98&gt;V98,E98&gt;S98,E98&lt;(S98+V98)/2,Z98&gt;3,I98&gt;3),"YES","NO")</f>
        <v>NO</v>
      </c>
      <c r="AI98">
        <v>656.8</v>
      </c>
      <c r="AJ98">
        <v>662</v>
      </c>
      <c r="AK98">
        <v>650.95000000000005</v>
      </c>
      <c r="AL98">
        <v>653.5</v>
      </c>
      <c r="AM98">
        <v>2.799999999999955</v>
      </c>
      <c r="AN98">
        <v>0.4303058244966888</v>
      </c>
      <c r="AO98" s="1">
        <f t="shared" ref="AO98:AO129" si="114">(AL98-AI98)/AI98*100</f>
        <v>-0.50243605359317223</v>
      </c>
      <c r="AP98" s="1">
        <f t="shared" ref="AP98:AP129" si="115">ABS(AO98)</f>
        <v>0.50243605359317223</v>
      </c>
      <c r="AQ98" s="1">
        <f t="shared" ref="AQ98:AQ129" si="116">IF(AO98&gt;=0,(AJ98-AL98)/AL98*100,(AJ98-AI98)/AI98*100)</f>
        <v>0.79171741778319826</v>
      </c>
      <c r="AR98" s="1">
        <f t="shared" ref="AR98:AR129" si="117">IF(AO98&gt;=0,(AI98-AK98)/AI98*100,(AL98-AK98)/AL98*100)</f>
        <v>0.39020657995408636</v>
      </c>
      <c r="AS98" t="str">
        <f t="shared" ref="AS98:AS129" si="118">IF(AND(AO98&lt;0,AP98&gt;1.5,Y98&lt;0,Z98&gt;1.5,AL98&gt;S98,AL98&lt;E98,H98&gt;0,I98&gt;1.5),"YES","NO")</f>
        <v>NO</v>
      </c>
      <c r="AT98" t="str">
        <f t="shared" ref="AT98:AT129" si="119">IF(AND(AO98&gt;0,AP98&gt;1.5,Y98&gt;0,Z98&gt;1.5,AL98&lt;S98,AL98&gt;E98,H98&lt;0,I98&gt;1.5),"YES","NO")</f>
        <v>NO</v>
      </c>
      <c r="AU98" t="str">
        <f t="shared" ref="AU98:AU129" si="120">IF(AND(AO98&lt;0,S98&lt;AL98,V98&lt;AL98,B98&gt;V98,E98&gt;V98,H98&gt;0),"YES","NO")</f>
        <v>NO</v>
      </c>
      <c r="AV98" t="str">
        <f t="shared" ref="AV98:AV129" si="121">IF(AND(AO98&gt;0,S98&gt;AL98,V98&gt;AL98,B98&lt;V98,E98&lt;V98,H98&lt;0),"YES","NO")</f>
        <v>NO</v>
      </c>
      <c r="AW98" t="str">
        <f t="shared" ref="AW98:AW129" si="122">IF(AND(AO98&gt;0,AP98&gt;1,Y98&gt;0,Z98&gt;1,V98&gt;AL98,S98&gt;AI98,S98&lt;AL98,H98&gt;0,I98&gt;1,E98&gt;V98,B98&lt;V98,B98&gt;S98),"YES","NO")</f>
        <v>NO</v>
      </c>
      <c r="AX98" t="str">
        <f t="shared" ref="AX98:AX129" si="123">IF(AND(AO98&lt;0,AP98&gt;1,Y98&lt;0,Z98&gt;1,V98&lt;AL98,S98&lt;AI98,S98&gt;AL98,H98&lt;0,I98&gt;1,E98&lt;V98,B98&gt;V98,B98&lt;S98),"YES","NO")</f>
        <v>NO</v>
      </c>
    </row>
    <row r="99" spans="1:50" x14ac:dyDescent="0.25">
      <c r="A99" t="s">
        <v>147</v>
      </c>
      <c r="B99">
        <v>1321.15</v>
      </c>
      <c r="C99">
        <v>1325.3</v>
      </c>
      <c r="D99">
        <v>1272.9000000000001</v>
      </c>
      <c r="E99">
        <v>1298.25</v>
      </c>
      <c r="F99">
        <v>-31.900000000000091</v>
      </c>
      <c r="G99">
        <v>-2.3982257640115838</v>
      </c>
      <c r="H99" s="1">
        <f t="shared" si="93"/>
        <v>-1.7333383794421595</v>
      </c>
      <c r="I99" s="1">
        <f t="shared" si="94"/>
        <v>1.7333383794421595</v>
      </c>
      <c r="J99" s="1">
        <f t="shared" si="95"/>
        <v>0.31412027400369852</v>
      </c>
      <c r="K99" s="1">
        <f t="shared" si="96"/>
        <v>1.9526285384170929</v>
      </c>
      <c r="L99" s="1" t="str">
        <f t="shared" si="97"/>
        <v>NO</v>
      </c>
      <c r="M99" t="str">
        <f t="shared" si="98"/>
        <v>NO</v>
      </c>
      <c r="N99" t="str">
        <f t="shared" si="99"/>
        <v>NO</v>
      </c>
      <c r="O99" s="1" t="str">
        <f t="shared" si="100"/>
        <v>NO</v>
      </c>
      <c r="P99" s="1" t="str">
        <f t="shared" si="101"/>
        <v>NO</v>
      </c>
      <c r="Q99" s="1" t="str">
        <f t="shared" si="102"/>
        <v>NO</v>
      </c>
      <c r="R99" s="1" t="str">
        <f t="shared" si="103"/>
        <v>NO</v>
      </c>
      <c r="S99">
        <v>1260</v>
      </c>
      <c r="T99">
        <v>1349</v>
      </c>
      <c r="U99">
        <v>1260</v>
      </c>
      <c r="V99">
        <v>1330.15</v>
      </c>
      <c r="W99">
        <v>73.450000000000045</v>
      </c>
      <c r="X99">
        <v>5.8446725551046432</v>
      </c>
      <c r="Y99" s="1">
        <f t="shared" si="104"/>
        <v>5.5674603174603243</v>
      </c>
      <c r="Z99" s="1">
        <f t="shared" si="105"/>
        <v>5.5674603174603243</v>
      </c>
      <c r="AA99" s="1">
        <f t="shared" si="106"/>
        <v>1.4171334060068344</v>
      </c>
      <c r="AB99" s="1">
        <f t="shared" si="107"/>
        <v>0</v>
      </c>
      <c r="AC99" s="1" t="str">
        <f t="shared" si="108"/>
        <v>NO</v>
      </c>
      <c r="AD99" s="1" t="str">
        <f t="shared" si="109"/>
        <v>NO</v>
      </c>
      <c r="AE99" s="1" t="str">
        <f t="shared" si="110"/>
        <v>NO</v>
      </c>
      <c r="AF99" s="1" t="str">
        <f t="shared" si="111"/>
        <v>NO</v>
      </c>
      <c r="AG99" s="1" t="str">
        <f t="shared" si="112"/>
        <v>NO</v>
      </c>
      <c r="AH99" s="1" t="str">
        <f t="shared" si="113"/>
        <v>NO</v>
      </c>
      <c r="AI99">
        <v>1185</v>
      </c>
      <c r="AJ99">
        <v>1297.7</v>
      </c>
      <c r="AK99">
        <v>1175</v>
      </c>
      <c r="AL99">
        <v>1256.7</v>
      </c>
      <c r="AM99">
        <v>102.35000000000009</v>
      </c>
      <c r="AN99">
        <v>8.8664616450816602</v>
      </c>
      <c r="AO99" s="1">
        <f t="shared" si="114"/>
        <v>6.0506329113924089</v>
      </c>
      <c r="AP99" s="1">
        <f t="shared" si="115"/>
        <v>6.0506329113924089</v>
      </c>
      <c r="AQ99" s="1">
        <f t="shared" si="116"/>
        <v>3.2625129306914933</v>
      </c>
      <c r="AR99" s="1">
        <f t="shared" si="117"/>
        <v>0.8438818565400843</v>
      </c>
      <c r="AS99" t="str">
        <f t="shared" si="118"/>
        <v>NO</v>
      </c>
      <c r="AT99" t="str">
        <f t="shared" si="119"/>
        <v>NO</v>
      </c>
      <c r="AU99" t="str">
        <f t="shared" si="120"/>
        <v>NO</v>
      </c>
      <c r="AV99" t="str">
        <f t="shared" si="121"/>
        <v>YES</v>
      </c>
      <c r="AW99" t="str">
        <f t="shared" si="122"/>
        <v>NO</v>
      </c>
      <c r="AX99" t="str">
        <f t="shared" si="123"/>
        <v>NO</v>
      </c>
    </row>
    <row r="100" spans="1:50" x14ac:dyDescent="0.25">
      <c r="A100" t="s">
        <v>148</v>
      </c>
      <c r="B100">
        <v>791.1</v>
      </c>
      <c r="C100">
        <v>801.3</v>
      </c>
      <c r="D100">
        <v>771.55</v>
      </c>
      <c r="E100">
        <v>774.45</v>
      </c>
      <c r="F100">
        <v>-20.199999999999928</v>
      </c>
      <c r="G100">
        <v>-2.541999622475295</v>
      </c>
      <c r="H100" s="1">
        <f t="shared" si="93"/>
        <v>-2.1046643913538081</v>
      </c>
      <c r="I100" s="1">
        <f t="shared" si="94"/>
        <v>2.1046643913538081</v>
      </c>
      <c r="J100" s="1">
        <f t="shared" si="95"/>
        <v>1.2893439514599838</v>
      </c>
      <c r="K100" s="1">
        <f t="shared" si="96"/>
        <v>0.37445929369230946</v>
      </c>
      <c r="L100" s="1" t="str">
        <f t="shared" si="97"/>
        <v>NO</v>
      </c>
      <c r="M100" t="str">
        <f t="shared" si="98"/>
        <v>NO</v>
      </c>
      <c r="N100" t="str">
        <f t="shared" si="99"/>
        <v>NO</v>
      </c>
      <c r="O100" s="1" t="str">
        <f t="shared" si="100"/>
        <v>NO</v>
      </c>
      <c r="P100" s="1" t="str">
        <f t="shared" si="101"/>
        <v>NO</v>
      </c>
      <c r="Q100" s="1" t="str">
        <f t="shared" si="102"/>
        <v>NO</v>
      </c>
      <c r="R100" s="1" t="str">
        <f t="shared" si="103"/>
        <v>NO</v>
      </c>
      <c r="S100">
        <v>790</v>
      </c>
      <c r="T100">
        <v>805</v>
      </c>
      <c r="U100">
        <v>785.55</v>
      </c>
      <c r="V100">
        <v>794.65</v>
      </c>
      <c r="W100">
        <v>12.049999999999949</v>
      </c>
      <c r="X100">
        <v>1.5397393304369991</v>
      </c>
      <c r="Y100" s="1">
        <f t="shared" si="104"/>
        <v>0.588607594936706</v>
      </c>
      <c r="Z100" s="1">
        <f t="shared" si="105"/>
        <v>0.588607594936706</v>
      </c>
      <c r="AA100" s="1">
        <f t="shared" si="106"/>
        <v>1.3024602026049235</v>
      </c>
      <c r="AB100" s="1">
        <f t="shared" si="107"/>
        <v>0.56329113924051211</v>
      </c>
      <c r="AC100" s="1" t="str">
        <f t="shared" si="108"/>
        <v>NO</v>
      </c>
      <c r="AD100" s="1" t="str">
        <f t="shared" si="109"/>
        <v>NO</v>
      </c>
      <c r="AE100" s="1" t="str">
        <f t="shared" si="110"/>
        <v>NO</v>
      </c>
      <c r="AF100" s="1" t="str">
        <f t="shared" si="111"/>
        <v>NO</v>
      </c>
      <c r="AG100" s="1" t="str">
        <f t="shared" si="112"/>
        <v>NO</v>
      </c>
      <c r="AH100" s="1" t="str">
        <f t="shared" si="113"/>
        <v>NO</v>
      </c>
      <c r="AI100">
        <v>795</v>
      </c>
      <c r="AJ100">
        <v>802.45</v>
      </c>
      <c r="AK100">
        <v>781.25</v>
      </c>
      <c r="AL100">
        <v>782.6</v>
      </c>
      <c r="AM100">
        <v>5.5500000000000682</v>
      </c>
      <c r="AN100">
        <v>0.71423975291166186</v>
      </c>
      <c r="AO100" s="1">
        <f t="shared" si="114"/>
        <v>-1.5597484276729532</v>
      </c>
      <c r="AP100" s="1">
        <f t="shared" si="115"/>
        <v>1.5597484276729532</v>
      </c>
      <c r="AQ100" s="1">
        <f t="shared" si="116"/>
        <v>0.9371069182389995</v>
      </c>
      <c r="AR100" s="1">
        <f t="shared" si="117"/>
        <v>0.17250191668796611</v>
      </c>
      <c r="AS100" t="str">
        <f t="shared" si="118"/>
        <v>NO</v>
      </c>
      <c r="AT100" t="str">
        <f t="shared" si="119"/>
        <v>NO</v>
      </c>
      <c r="AU100" t="str">
        <f t="shared" si="120"/>
        <v>NO</v>
      </c>
      <c r="AV100" t="str">
        <f t="shared" si="121"/>
        <v>NO</v>
      </c>
      <c r="AW100" t="str">
        <f t="shared" si="122"/>
        <v>NO</v>
      </c>
      <c r="AX100" t="str">
        <f t="shared" si="123"/>
        <v>NO</v>
      </c>
    </row>
    <row r="101" spans="1:50" x14ac:dyDescent="0.25">
      <c r="A101" t="s">
        <v>149</v>
      </c>
      <c r="B101">
        <v>1469.5</v>
      </c>
      <c r="C101">
        <v>1469.5</v>
      </c>
      <c r="D101">
        <v>1408</v>
      </c>
      <c r="E101">
        <v>1417.7</v>
      </c>
      <c r="F101">
        <v>-44</v>
      </c>
      <c r="G101">
        <v>-3.0101936101799271</v>
      </c>
      <c r="H101" s="1">
        <f t="shared" si="93"/>
        <v>-3.5250085062946552</v>
      </c>
      <c r="I101" s="1">
        <f t="shared" si="94"/>
        <v>3.5250085062946552</v>
      </c>
      <c r="J101" s="1">
        <f t="shared" si="95"/>
        <v>0</v>
      </c>
      <c r="K101" s="1">
        <f t="shared" si="96"/>
        <v>0.68420681385342774</v>
      </c>
      <c r="L101" s="1" t="str">
        <f t="shared" si="97"/>
        <v>NO</v>
      </c>
      <c r="M101" t="str">
        <f t="shared" si="98"/>
        <v>NO</v>
      </c>
      <c r="N101" t="str">
        <f t="shared" si="99"/>
        <v>NO</v>
      </c>
      <c r="O101" s="1" t="str">
        <f t="shared" si="100"/>
        <v>NO</v>
      </c>
      <c r="P101" s="1" t="str">
        <f t="shared" si="101"/>
        <v>NO</v>
      </c>
      <c r="Q101" s="1" t="str">
        <f t="shared" si="102"/>
        <v>NO</v>
      </c>
      <c r="R101" s="1" t="str">
        <f t="shared" si="103"/>
        <v>NO</v>
      </c>
      <c r="S101">
        <v>1469.5</v>
      </c>
      <c r="T101">
        <v>1469.5</v>
      </c>
      <c r="U101">
        <v>1408</v>
      </c>
      <c r="V101">
        <v>1417.7</v>
      </c>
      <c r="W101">
        <v>-44</v>
      </c>
      <c r="X101">
        <v>-3.0101936101799271</v>
      </c>
      <c r="Y101" s="1">
        <f t="shared" si="104"/>
        <v>-3.5250085062946552</v>
      </c>
      <c r="Z101" s="1">
        <f t="shared" si="105"/>
        <v>3.5250085062946552</v>
      </c>
      <c r="AA101" s="1">
        <f t="shared" si="106"/>
        <v>0</v>
      </c>
      <c r="AB101" s="1">
        <f t="shared" si="107"/>
        <v>0.68420681385342774</v>
      </c>
      <c r="AC101" s="1" t="str">
        <f t="shared" si="108"/>
        <v>NO</v>
      </c>
      <c r="AD101" s="1" t="str">
        <f t="shared" si="109"/>
        <v>NO</v>
      </c>
      <c r="AE101" s="1" t="str">
        <f t="shared" si="110"/>
        <v>NO</v>
      </c>
      <c r="AF101" s="1" t="str">
        <f t="shared" si="111"/>
        <v>NO</v>
      </c>
      <c r="AG101" s="1" t="str">
        <f t="shared" si="112"/>
        <v>NO</v>
      </c>
      <c r="AH101" s="1" t="str">
        <f t="shared" si="113"/>
        <v>NO</v>
      </c>
      <c r="AI101">
        <v>1469.5</v>
      </c>
      <c r="AJ101">
        <v>1469.5</v>
      </c>
      <c r="AK101">
        <v>1408</v>
      </c>
      <c r="AL101">
        <v>1417.7</v>
      </c>
      <c r="AM101">
        <v>-44</v>
      </c>
      <c r="AN101">
        <v>-3.0101936101799271</v>
      </c>
      <c r="AO101" s="1">
        <f t="shared" si="114"/>
        <v>-3.5250085062946552</v>
      </c>
      <c r="AP101" s="1">
        <f t="shared" si="115"/>
        <v>3.5250085062946552</v>
      </c>
      <c r="AQ101" s="1">
        <f t="shared" si="116"/>
        <v>0</v>
      </c>
      <c r="AR101" s="1">
        <f t="shared" si="117"/>
        <v>0.68420681385342774</v>
      </c>
      <c r="AS101" t="str">
        <f t="shared" si="118"/>
        <v>NO</v>
      </c>
      <c r="AT101" t="str">
        <f t="shared" si="119"/>
        <v>NO</v>
      </c>
      <c r="AU101" t="str">
        <f t="shared" si="120"/>
        <v>NO</v>
      </c>
      <c r="AV101" t="str">
        <f t="shared" si="121"/>
        <v>NO</v>
      </c>
      <c r="AW101" t="str">
        <f t="shared" si="122"/>
        <v>NO</v>
      </c>
      <c r="AX101" t="str">
        <f t="shared" si="123"/>
        <v>NO</v>
      </c>
    </row>
    <row r="102" spans="1:50" x14ac:dyDescent="0.25">
      <c r="A102" t="s">
        <v>150</v>
      </c>
      <c r="B102">
        <v>53.3</v>
      </c>
      <c r="C102">
        <v>53.7</v>
      </c>
      <c r="D102">
        <v>52.5</v>
      </c>
      <c r="E102">
        <v>52.8</v>
      </c>
      <c r="F102">
        <v>-0.70000000000000284</v>
      </c>
      <c r="G102">
        <v>-1.3084112149532761</v>
      </c>
      <c r="H102" s="1">
        <f t="shared" si="93"/>
        <v>-0.93808630393996251</v>
      </c>
      <c r="I102" s="1">
        <f t="shared" si="94"/>
        <v>0.93808630393996251</v>
      </c>
      <c r="J102" s="1">
        <f t="shared" si="95"/>
        <v>0.7504690431519806</v>
      </c>
      <c r="K102" s="1">
        <f t="shared" si="96"/>
        <v>0.56818181818181279</v>
      </c>
      <c r="L102" s="1" t="str">
        <f t="shared" si="97"/>
        <v>NO</v>
      </c>
      <c r="M102" t="str">
        <f t="shared" si="98"/>
        <v>NO</v>
      </c>
      <c r="N102" t="str">
        <f t="shared" si="99"/>
        <v>NO</v>
      </c>
      <c r="O102" s="1" t="str">
        <f t="shared" si="100"/>
        <v>NO</v>
      </c>
      <c r="P102" s="1" t="str">
        <f t="shared" si="101"/>
        <v>NO</v>
      </c>
      <c r="Q102" s="1" t="str">
        <f t="shared" si="102"/>
        <v>NO</v>
      </c>
      <c r="R102" s="1" t="str">
        <f t="shared" si="103"/>
        <v>NO</v>
      </c>
      <c r="S102">
        <v>54.8</v>
      </c>
      <c r="T102">
        <v>55.05</v>
      </c>
      <c r="U102">
        <v>53.25</v>
      </c>
      <c r="V102">
        <v>53.5</v>
      </c>
      <c r="W102">
        <v>-1.0499999999999969</v>
      </c>
      <c r="X102">
        <v>-1.9248395967002701</v>
      </c>
      <c r="Y102" s="1">
        <f t="shared" si="104"/>
        <v>-2.372262773722623</v>
      </c>
      <c r="Z102" s="1">
        <f t="shared" si="105"/>
        <v>2.372262773722623</v>
      </c>
      <c r="AA102" s="1">
        <f t="shared" si="106"/>
        <v>0.45620437956204385</v>
      </c>
      <c r="AB102" s="1">
        <f t="shared" si="107"/>
        <v>0.46728971962616817</v>
      </c>
      <c r="AC102" s="1" t="str">
        <f t="shared" si="108"/>
        <v>NO</v>
      </c>
      <c r="AD102" s="1" t="str">
        <f t="shared" si="109"/>
        <v>NO</v>
      </c>
      <c r="AE102" s="1" t="str">
        <f t="shared" si="110"/>
        <v>NO</v>
      </c>
      <c r="AF102" s="1" t="str">
        <f t="shared" si="111"/>
        <v>NO</v>
      </c>
      <c r="AG102" s="1" t="str">
        <f t="shared" si="112"/>
        <v>NO</v>
      </c>
      <c r="AH102" s="1" t="str">
        <f t="shared" si="113"/>
        <v>NO</v>
      </c>
      <c r="AI102">
        <v>54.25</v>
      </c>
      <c r="AJ102">
        <v>55</v>
      </c>
      <c r="AK102">
        <v>54.25</v>
      </c>
      <c r="AL102">
        <v>54.55</v>
      </c>
      <c r="AM102">
        <v>1.5</v>
      </c>
      <c r="AN102">
        <v>2.827521206409048</v>
      </c>
      <c r="AO102" s="1">
        <f t="shared" si="114"/>
        <v>0.55299539170506395</v>
      </c>
      <c r="AP102" s="1">
        <f t="shared" si="115"/>
        <v>0.55299539170506395</v>
      </c>
      <c r="AQ102" s="1">
        <f t="shared" si="116"/>
        <v>0.82493125572869452</v>
      </c>
      <c r="AR102" s="1">
        <f t="shared" si="117"/>
        <v>0</v>
      </c>
      <c r="AS102" t="str">
        <f t="shared" si="118"/>
        <v>NO</v>
      </c>
      <c r="AT102" t="str">
        <f t="shared" si="119"/>
        <v>NO</v>
      </c>
      <c r="AU102" t="str">
        <f t="shared" si="120"/>
        <v>NO</v>
      </c>
      <c r="AV102" t="str">
        <f t="shared" si="121"/>
        <v>NO</v>
      </c>
      <c r="AW102" t="str">
        <f t="shared" si="122"/>
        <v>NO</v>
      </c>
      <c r="AX102" t="str">
        <f t="shared" si="123"/>
        <v>NO</v>
      </c>
    </row>
    <row r="103" spans="1:50" x14ac:dyDescent="0.25">
      <c r="A103" t="s">
        <v>151</v>
      </c>
      <c r="B103">
        <v>34.15</v>
      </c>
      <c r="C103">
        <v>34.700000000000003</v>
      </c>
      <c r="D103">
        <v>33.700000000000003</v>
      </c>
      <c r="E103">
        <v>34.5</v>
      </c>
      <c r="F103">
        <v>0.20000000000000279</v>
      </c>
      <c r="G103">
        <v>0.58309037900875471</v>
      </c>
      <c r="H103" s="1">
        <f t="shared" si="93"/>
        <v>1.0248901903367538</v>
      </c>
      <c r="I103" s="1">
        <f t="shared" si="94"/>
        <v>1.0248901903367538</v>
      </c>
      <c r="J103" s="1">
        <f t="shared" si="95"/>
        <v>0.57971014492754447</v>
      </c>
      <c r="K103" s="1">
        <f t="shared" si="96"/>
        <v>1.3177159590043799</v>
      </c>
      <c r="L103" s="1" t="str">
        <f t="shared" si="97"/>
        <v>NO</v>
      </c>
      <c r="M103" t="str">
        <f t="shared" si="98"/>
        <v>NO</v>
      </c>
      <c r="N103" t="str">
        <f t="shared" si="99"/>
        <v>NO</v>
      </c>
      <c r="O103" s="1" t="str">
        <f t="shared" si="100"/>
        <v>NO</v>
      </c>
      <c r="P103" s="1" t="str">
        <f t="shared" si="101"/>
        <v>NO</v>
      </c>
      <c r="Q103" s="1" t="str">
        <f t="shared" si="102"/>
        <v>NO</v>
      </c>
      <c r="R103" s="1" t="str">
        <f t="shared" si="103"/>
        <v>NO</v>
      </c>
      <c r="S103">
        <v>35.299999999999997</v>
      </c>
      <c r="T103">
        <v>35.4</v>
      </c>
      <c r="U103">
        <v>34.15</v>
      </c>
      <c r="V103">
        <v>34.299999999999997</v>
      </c>
      <c r="W103">
        <v>-0.90000000000000568</v>
      </c>
      <c r="X103">
        <v>-2.5568181818181981</v>
      </c>
      <c r="Y103" s="1">
        <f t="shared" si="104"/>
        <v>-2.8328611898017</v>
      </c>
      <c r="Z103" s="1">
        <f t="shared" si="105"/>
        <v>2.8328611898017</v>
      </c>
      <c r="AA103" s="1">
        <f t="shared" si="106"/>
        <v>0.28328611898017403</v>
      </c>
      <c r="AB103" s="1">
        <f t="shared" si="107"/>
        <v>0.4373177842565556</v>
      </c>
      <c r="AC103" s="1" t="str">
        <f t="shared" si="108"/>
        <v>NO</v>
      </c>
      <c r="AD103" s="1" t="str">
        <f t="shared" si="109"/>
        <v>NO</v>
      </c>
      <c r="AE103" s="1" t="str">
        <f t="shared" si="110"/>
        <v>NO</v>
      </c>
      <c r="AF103" s="1" t="str">
        <f t="shared" si="111"/>
        <v>NO</v>
      </c>
      <c r="AG103" s="1" t="str">
        <f t="shared" si="112"/>
        <v>NO</v>
      </c>
      <c r="AH103" s="1" t="str">
        <f t="shared" si="113"/>
        <v>NO</v>
      </c>
      <c r="AI103">
        <v>35.299999999999997</v>
      </c>
      <c r="AJ103">
        <v>36.450000000000003</v>
      </c>
      <c r="AK103">
        <v>34.799999999999997</v>
      </c>
      <c r="AL103">
        <v>35.200000000000003</v>
      </c>
      <c r="AM103">
        <v>0.40000000000000568</v>
      </c>
      <c r="AN103">
        <v>1.149425287356338</v>
      </c>
      <c r="AO103" s="1">
        <f t="shared" si="114"/>
        <v>-0.28328611898015388</v>
      </c>
      <c r="AP103" s="1">
        <f t="shared" si="115"/>
        <v>0.28328611898015388</v>
      </c>
      <c r="AQ103" s="1">
        <f t="shared" si="116"/>
        <v>3.2577903682719711</v>
      </c>
      <c r="AR103" s="1">
        <f t="shared" si="117"/>
        <v>1.1363636363636525</v>
      </c>
      <c r="AS103" t="str">
        <f t="shared" si="118"/>
        <v>NO</v>
      </c>
      <c r="AT103" t="str">
        <f t="shared" si="119"/>
        <v>NO</v>
      </c>
      <c r="AU103" t="str">
        <f t="shared" si="120"/>
        <v>NO</v>
      </c>
      <c r="AV103" t="str">
        <f t="shared" si="121"/>
        <v>NO</v>
      </c>
      <c r="AW103" t="str">
        <f t="shared" si="122"/>
        <v>NO</v>
      </c>
      <c r="AX103" t="str">
        <f t="shared" si="123"/>
        <v>NO</v>
      </c>
    </row>
    <row r="104" spans="1:50" x14ac:dyDescent="0.25">
      <c r="A104" t="s">
        <v>152</v>
      </c>
      <c r="B104">
        <v>285.39999999999998</v>
      </c>
      <c r="C104">
        <v>285.89999999999998</v>
      </c>
      <c r="D104">
        <v>281.35000000000002</v>
      </c>
      <c r="E104">
        <v>283.75</v>
      </c>
      <c r="F104">
        <v>-1.0500000000000109</v>
      </c>
      <c r="G104">
        <v>-0.36867977528090279</v>
      </c>
      <c r="H104" s="1">
        <f t="shared" si="93"/>
        <v>-0.5781359495444911</v>
      </c>
      <c r="I104" s="1">
        <f t="shared" si="94"/>
        <v>0.5781359495444911</v>
      </c>
      <c r="J104" s="1">
        <f t="shared" si="95"/>
        <v>0.17519271198318151</v>
      </c>
      <c r="K104" s="1">
        <f t="shared" si="96"/>
        <v>0.8458149779735602</v>
      </c>
      <c r="L104" s="1" t="str">
        <f t="shared" si="97"/>
        <v>NO</v>
      </c>
      <c r="M104" t="str">
        <f t="shared" si="98"/>
        <v>NO</v>
      </c>
      <c r="N104" t="str">
        <f t="shared" si="99"/>
        <v>NO</v>
      </c>
      <c r="O104" s="1" t="str">
        <f t="shared" si="100"/>
        <v>NO</v>
      </c>
      <c r="P104" s="1" t="str">
        <f t="shared" si="101"/>
        <v>NO</v>
      </c>
      <c r="Q104" s="1" t="str">
        <f t="shared" si="102"/>
        <v>NO</v>
      </c>
      <c r="R104" s="1" t="str">
        <f t="shared" si="103"/>
        <v>NO</v>
      </c>
      <c r="S104">
        <v>283.89999999999998</v>
      </c>
      <c r="T104">
        <v>288.7</v>
      </c>
      <c r="U104">
        <v>280.2</v>
      </c>
      <c r="V104">
        <v>284.8</v>
      </c>
      <c r="W104">
        <v>2.6500000000000341</v>
      </c>
      <c r="X104">
        <v>0.93921672869042505</v>
      </c>
      <c r="Y104" s="1">
        <f t="shared" si="104"/>
        <v>0.31701303275802545</v>
      </c>
      <c r="Z104" s="1">
        <f t="shared" si="105"/>
        <v>0.31701303275802545</v>
      </c>
      <c r="AA104" s="1">
        <f t="shared" si="106"/>
        <v>1.369382022471902</v>
      </c>
      <c r="AB104" s="1">
        <f t="shared" si="107"/>
        <v>1.3032758013384957</v>
      </c>
      <c r="AC104" s="1" t="str">
        <f t="shared" si="108"/>
        <v>NO</v>
      </c>
      <c r="AD104" s="1" t="str">
        <f t="shared" si="109"/>
        <v>NO</v>
      </c>
      <c r="AE104" s="1" t="str">
        <f t="shared" si="110"/>
        <v>NO</v>
      </c>
      <c r="AF104" s="1" t="str">
        <f t="shared" si="111"/>
        <v>NO</v>
      </c>
      <c r="AG104" s="1" t="str">
        <f t="shared" si="112"/>
        <v>NO</v>
      </c>
      <c r="AH104" s="1" t="str">
        <f t="shared" si="113"/>
        <v>NO</v>
      </c>
      <c r="AI104">
        <v>274.5</v>
      </c>
      <c r="AJ104">
        <v>285.5</v>
      </c>
      <c r="AK104">
        <v>274</v>
      </c>
      <c r="AL104">
        <v>282.14999999999998</v>
      </c>
      <c r="AM104">
        <v>8.3999999999999773</v>
      </c>
      <c r="AN104">
        <v>3.0684931506849229</v>
      </c>
      <c r="AO104" s="1">
        <f t="shared" si="114"/>
        <v>2.7868852459016309</v>
      </c>
      <c r="AP104" s="1">
        <f t="shared" si="115"/>
        <v>2.7868852459016309</v>
      </c>
      <c r="AQ104" s="1">
        <f t="shared" si="116"/>
        <v>1.1873117136275111</v>
      </c>
      <c r="AR104" s="1">
        <f t="shared" si="117"/>
        <v>0.18214936247723132</v>
      </c>
      <c r="AS104" t="str">
        <f t="shared" si="118"/>
        <v>NO</v>
      </c>
      <c r="AT104" t="str">
        <f t="shared" si="119"/>
        <v>NO</v>
      </c>
      <c r="AU104" t="str">
        <f t="shared" si="120"/>
        <v>NO</v>
      </c>
      <c r="AV104" t="str">
        <f t="shared" si="121"/>
        <v>NO</v>
      </c>
      <c r="AW104" t="str">
        <f t="shared" si="122"/>
        <v>NO</v>
      </c>
      <c r="AX104" t="str">
        <f t="shared" si="123"/>
        <v>NO</v>
      </c>
    </row>
    <row r="105" spans="1:50" x14ac:dyDescent="0.25">
      <c r="A105" t="s">
        <v>153</v>
      </c>
      <c r="B105">
        <v>409.9</v>
      </c>
      <c r="C105">
        <v>422</v>
      </c>
      <c r="D105">
        <v>400.2</v>
      </c>
      <c r="E105">
        <v>416.3</v>
      </c>
      <c r="F105">
        <v>8.6500000000000341</v>
      </c>
      <c r="G105">
        <v>2.121918312277697</v>
      </c>
      <c r="H105" s="1">
        <f t="shared" si="93"/>
        <v>1.5613564283971786</v>
      </c>
      <c r="I105" s="1">
        <f t="shared" si="94"/>
        <v>1.5613564283971786</v>
      </c>
      <c r="J105" s="1">
        <f t="shared" si="95"/>
        <v>1.3692049003122719</v>
      </c>
      <c r="K105" s="1">
        <f t="shared" si="96"/>
        <v>2.366430836789458</v>
      </c>
      <c r="L105" s="1" t="str">
        <f t="shared" si="97"/>
        <v>NO</v>
      </c>
      <c r="M105" t="str">
        <f t="shared" si="98"/>
        <v>NO</v>
      </c>
      <c r="N105" t="str">
        <f t="shared" si="99"/>
        <v>NO</v>
      </c>
      <c r="O105" s="1" t="str">
        <f t="shared" si="100"/>
        <v>NO</v>
      </c>
      <c r="P105" s="1" t="str">
        <f t="shared" si="101"/>
        <v>NO</v>
      </c>
      <c r="Q105" s="1" t="str">
        <f t="shared" si="102"/>
        <v>NO</v>
      </c>
      <c r="R105" s="1" t="str">
        <f t="shared" si="103"/>
        <v>NO</v>
      </c>
      <c r="S105">
        <v>403.9</v>
      </c>
      <c r="T105">
        <v>417.95</v>
      </c>
      <c r="U105">
        <v>396.3</v>
      </c>
      <c r="V105">
        <v>407.65</v>
      </c>
      <c r="W105">
        <v>6.6999999999999886</v>
      </c>
      <c r="X105">
        <v>1.6710313006609281</v>
      </c>
      <c r="Y105" s="1">
        <f t="shared" si="104"/>
        <v>0.92844763555335486</v>
      </c>
      <c r="Z105" s="1">
        <f t="shared" si="105"/>
        <v>0.92844763555335486</v>
      </c>
      <c r="AA105" s="1">
        <f t="shared" si="106"/>
        <v>2.5266772967006039</v>
      </c>
      <c r="AB105" s="1">
        <f t="shared" si="107"/>
        <v>1.8816538747214573</v>
      </c>
      <c r="AC105" s="1" t="str">
        <f t="shared" si="108"/>
        <v>NO</v>
      </c>
      <c r="AD105" s="1" t="str">
        <f t="shared" si="109"/>
        <v>NO</v>
      </c>
      <c r="AE105" s="1" t="str">
        <f t="shared" si="110"/>
        <v>NO</v>
      </c>
      <c r="AF105" s="1" t="str">
        <f t="shared" si="111"/>
        <v>NO</v>
      </c>
      <c r="AG105" s="1" t="str">
        <f t="shared" si="112"/>
        <v>NO</v>
      </c>
      <c r="AH105" s="1" t="str">
        <f t="shared" si="113"/>
        <v>NO</v>
      </c>
      <c r="AI105">
        <v>385</v>
      </c>
      <c r="AJ105">
        <v>418.4</v>
      </c>
      <c r="AK105">
        <v>381</v>
      </c>
      <c r="AL105">
        <v>400.95</v>
      </c>
      <c r="AM105">
        <v>22.399999999999981</v>
      </c>
      <c r="AN105">
        <v>5.9173160744947761</v>
      </c>
      <c r="AO105" s="1">
        <f t="shared" si="114"/>
        <v>4.1428571428571397</v>
      </c>
      <c r="AP105" s="1">
        <f t="shared" si="115"/>
        <v>4.1428571428571397</v>
      </c>
      <c r="AQ105" s="1">
        <f t="shared" si="116"/>
        <v>4.3521636114228679</v>
      </c>
      <c r="AR105" s="1">
        <f t="shared" si="117"/>
        <v>1.0389610389610389</v>
      </c>
      <c r="AS105" t="str">
        <f t="shared" si="118"/>
        <v>NO</v>
      </c>
      <c r="AT105" t="str">
        <f t="shared" si="119"/>
        <v>NO</v>
      </c>
      <c r="AU105" t="str">
        <f t="shared" si="120"/>
        <v>NO</v>
      </c>
      <c r="AV105" t="str">
        <f t="shared" si="121"/>
        <v>NO</v>
      </c>
      <c r="AW105" t="str">
        <f t="shared" si="122"/>
        <v>NO</v>
      </c>
      <c r="AX105" t="str">
        <f t="shared" si="123"/>
        <v>NO</v>
      </c>
    </row>
    <row r="106" spans="1:50" x14ac:dyDescent="0.25">
      <c r="A106" t="s">
        <v>154</v>
      </c>
      <c r="B106">
        <v>95.85</v>
      </c>
      <c r="C106">
        <v>96.2</v>
      </c>
      <c r="D106">
        <v>93.75</v>
      </c>
      <c r="E106">
        <v>93.9</v>
      </c>
      <c r="F106">
        <v>-1.9499999999999891</v>
      </c>
      <c r="G106">
        <v>-2.0344287949921638</v>
      </c>
      <c r="H106" s="1">
        <f t="shared" si="93"/>
        <v>-2.0344287949921638</v>
      </c>
      <c r="I106" s="1">
        <f t="shared" si="94"/>
        <v>2.0344287949921638</v>
      </c>
      <c r="J106" s="1">
        <f t="shared" si="95"/>
        <v>0.36515388628065576</v>
      </c>
      <c r="K106" s="1">
        <f t="shared" si="96"/>
        <v>0.15974440894569295</v>
      </c>
      <c r="L106" s="1" t="str">
        <f t="shared" si="97"/>
        <v>NO</v>
      </c>
      <c r="M106" t="str">
        <f t="shared" si="98"/>
        <v>NO</v>
      </c>
      <c r="N106" t="str">
        <f t="shared" si="99"/>
        <v>NO</v>
      </c>
      <c r="O106" s="1" t="str">
        <f t="shared" si="100"/>
        <v>NO</v>
      </c>
      <c r="P106" s="1" t="str">
        <f t="shared" si="101"/>
        <v>NO</v>
      </c>
      <c r="Q106" s="1" t="str">
        <f t="shared" si="102"/>
        <v>NO</v>
      </c>
      <c r="R106" s="1" t="str">
        <f t="shared" si="103"/>
        <v>NO</v>
      </c>
      <c r="S106">
        <v>96</v>
      </c>
      <c r="T106">
        <v>96.2</v>
      </c>
      <c r="U106">
        <v>95.2</v>
      </c>
      <c r="V106">
        <v>95.85</v>
      </c>
      <c r="W106">
        <v>0.5</v>
      </c>
      <c r="X106">
        <v>0.52438384897745149</v>
      </c>
      <c r="Y106" s="1">
        <f t="shared" si="104"/>
        <v>-0.15625000000000594</v>
      </c>
      <c r="Z106" s="1">
        <f t="shared" si="105"/>
        <v>0.15625000000000594</v>
      </c>
      <c r="AA106" s="1">
        <f t="shared" si="106"/>
        <v>0.20833333333333628</v>
      </c>
      <c r="AB106" s="1">
        <f t="shared" si="107"/>
        <v>0.67814293166404949</v>
      </c>
      <c r="AC106" s="1" t="str">
        <f t="shared" si="108"/>
        <v>NO</v>
      </c>
      <c r="AD106" s="1" t="str">
        <f t="shared" si="109"/>
        <v>NO</v>
      </c>
      <c r="AE106" s="1" t="str">
        <f t="shared" si="110"/>
        <v>NO</v>
      </c>
      <c r="AF106" s="1" t="str">
        <f t="shared" si="111"/>
        <v>NO</v>
      </c>
      <c r="AG106" s="1" t="str">
        <f t="shared" si="112"/>
        <v>NO</v>
      </c>
      <c r="AH106" s="1" t="str">
        <f t="shared" si="113"/>
        <v>NO</v>
      </c>
      <c r="AI106">
        <v>95.2</v>
      </c>
      <c r="AJ106">
        <v>96</v>
      </c>
      <c r="AK106">
        <v>94.15</v>
      </c>
      <c r="AL106">
        <v>95.35</v>
      </c>
      <c r="AM106">
        <v>0.89999999999999147</v>
      </c>
      <c r="AN106">
        <v>0.95288512440443784</v>
      </c>
      <c r="AO106" s="1">
        <f t="shared" si="114"/>
        <v>0.15756302521007509</v>
      </c>
      <c r="AP106" s="1">
        <f t="shared" si="115"/>
        <v>0.15756302521007509</v>
      </c>
      <c r="AQ106" s="1">
        <f t="shared" si="116"/>
        <v>0.68169900367069292</v>
      </c>
      <c r="AR106" s="1">
        <f t="shared" si="117"/>
        <v>1.1029411764705852</v>
      </c>
      <c r="AS106" t="str">
        <f t="shared" si="118"/>
        <v>NO</v>
      </c>
      <c r="AT106" t="str">
        <f t="shared" si="119"/>
        <v>NO</v>
      </c>
      <c r="AU106" t="str">
        <f t="shared" si="120"/>
        <v>NO</v>
      </c>
      <c r="AV106" t="str">
        <f t="shared" si="121"/>
        <v>NO</v>
      </c>
      <c r="AW106" t="str">
        <f t="shared" si="122"/>
        <v>NO</v>
      </c>
      <c r="AX106" t="str">
        <f t="shared" si="123"/>
        <v>NO</v>
      </c>
    </row>
    <row r="107" spans="1:50" x14ac:dyDescent="0.25">
      <c r="A107" t="s">
        <v>155</v>
      </c>
      <c r="B107">
        <v>2027.4</v>
      </c>
      <c r="C107">
        <v>2070</v>
      </c>
      <c r="D107">
        <v>1965</v>
      </c>
      <c r="E107">
        <v>2052.8000000000002</v>
      </c>
      <c r="F107">
        <v>40.700000000000273</v>
      </c>
      <c r="G107">
        <v>2.0227622881566658</v>
      </c>
      <c r="H107" s="1">
        <f t="shared" si="93"/>
        <v>1.252836144816025</v>
      </c>
      <c r="I107" s="1">
        <f t="shared" si="94"/>
        <v>1.252836144816025</v>
      </c>
      <c r="J107" s="1">
        <f t="shared" si="95"/>
        <v>0.83787996882306193</v>
      </c>
      <c r="K107" s="1">
        <f t="shared" si="96"/>
        <v>3.0778336786031413</v>
      </c>
      <c r="L107" s="1" t="str">
        <f t="shared" si="97"/>
        <v>NO</v>
      </c>
      <c r="M107" t="str">
        <f t="shared" si="98"/>
        <v>YES</v>
      </c>
      <c r="N107" t="str">
        <f t="shared" si="99"/>
        <v>NO</v>
      </c>
      <c r="O107" s="1" t="str">
        <f t="shared" si="100"/>
        <v>NO</v>
      </c>
      <c r="P107" s="1" t="str">
        <f t="shared" si="101"/>
        <v>NO</v>
      </c>
      <c r="Q107" s="1" t="str">
        <f t="shared" si="102"/>
        <v>NO</v>
      </c>
      <c r="R107" s="1" t="str">
        <f t="shared" si="103"/>
        <v>NO</v>
      </c>
      <c r="S107">
        <v>1930</v>
      </c>
      <c r="T107">
        <v>2025</v>
      </c>
      <c r="U107">
        <v>1925</v>
      </c>
      <c r="V107">
        <v>2012.1</v>
      </c>
      <c r="W107">
        <v>88.299999999999955</v>
      </c>
      <c r="X107">
        <v>4.5898742072980534</v>
      </c>
      <c r="Y107" s="1">
        <f t="shared" si="104"/>
        <v>4.2538860103626899</v>
      </c>
      <c r="Z107" s="1">
        <f t="shared" si="105"/>
        <v>4.2538860103626899</v>
      </c>
      <c r="AA107" s="1">
        <f t="shared" si="106"/>
        <v>0.64112121663933652</v>
      </c>
      <c r="AB107" s="1">
        <f t="shared" si="107"/>
        <v>0.2590673575129534</v>
      </c>
      <c r="AC107" s="1" t="str">
        <f t="shared" si="108"/>
        <v>NO</v>
      </c>
      <c r="AD107" s="1" t="str">
        <f t="shared" si="109"/>
        <v>NO</v>
      </c>
      <c r="AE107" s="1" t="str">
        <f t="shared" si="110"/>
        <v>NO</v>
      </c>
      <c r="AF107" s="1" t="str">
        <f t="shared" si="111"/>
        <v>NO</v>
      </c>
      <c r="AG107" s="1" t="str">
        <f t="shared" si="112"/>
        <v>NO</v>
      </c>
      <c r="AH107" s="1" t="str">
        <f t="shared" si="113"/>
        <v>NO</v>
      </c>
      <c r="AI107">
        <v>1885</v>
      </c>
      <c r="AJ107">
        <v>1949.3</v>
      </c>
      <c r="AK107">
        <v>1879</v>
      </c>
      <c r="AL107">
        <v>1923.8</v>
      </c>
      <c r="AM107">
        <v>55.700000000000053</v>
      </c>
      <c r="AN107">
        <v>2.9816390985493308</v>
      </c>
      <c r="AO107" s="1">
        <f t="shared" si="114"/>
        <v>2.0583554376657798</v>
      </c>
      <c r="AP107" s="1">
        <f t="shared" si="115"/>
        <v>2.0583554376657798</v>
      </c>
      <c r="AQ107" s="1">
        <f t="shared" si="116"/>
        <v>1.3255016113941158</v>
      </c>
      <c r="AR107" s="1">
        <f t="shared" si="117"/>
        <v>0.3183023872679045</v>
      </c>
      <c r="AS107" t="str">
        <f t="shared" si="118"/>
        <v>NO</v>
      </c>
      <c r="AT107" t="str">
        <f t="shared" si="119"/>
        <v>NO</v>
      </c>
      <c r="AU107" t="str">
        <f t="shared" si="120"/>
        <v>NO</v>
      </c>
      <c r="AV107" t="str">
        <f t="shared" si="121"/>
        <v>NO</v>
      </c>
      <c r="AW107" t="str">
        <f t="shared" si="122"/>
        <v>NO</v>
      </c>
      <c r="AX107" t="str">
        <f t="shared" si="123"/>
        <v>NO</v>
      </c>
    </row>
    <row r="108" spans="1:50" x14ac:dyDescent="0.25">
      <c r="A108" t="s">
        <v>156</v>
      </c>
      <c r="B108">
        <v>322.89999999999998</v>
      </c>
      <c r="C108">
        <v>339</v>
      </c>
      <c r="D108">
        <v>319</v>
      </c>
      <c r="E108">
        <v>333.6</v>
      </c>
      <c r="F108">
        <v>10.100000000000019</v>
      </c>
      <c r="G108">
        <v>3.122102009273577</v>
      </c>
      <c r="H108" s="1">
        <f t="shared" si="93"/>
        <v>3.313719417776416</v>
      </c>
      <c r="I108" s="1">
        <f t="shared" si="94"/>
        <v>3.313719417776416</v>
      </c>
      <c r="J108" s="1">
        <f t="shared" si="95"/>
        <v>1.6187050359712161</v>
      </c>
      <c r="K108" s="1">
        <f t="shared" si="96"/>
        <v>1.2078042737689618</v>
      </c>
      <c r="L108" s="1" t="str">
        <f t="shared" si="97"/>
        <v>NO</v>
      </c>
      <c r="M108" t="str">
        <f t="shared" si="98"/>
        <v>NO</v>
      </c>
      <c r="N108" t="str">
        <f t="shared" si="99"/>
        <v>NO</v>
      </c>
      <c r="O108" s="1" t="str">
        <f t="shared" si="100"/>
        <v>NO</v>
      </c>
      <c r="P108" s="1" t="str">
        <f t="shared" si="101"/>
        <v>NO</v>
      </c>
      <c r="Q108" s="1" t="str">
        <f t="shared" si="102"/>
        <v>NO</v>
      </c>
      <c r="R108" s="1" t="str">
        <f t="shared" si="103"/>
        <v>NO</v>
      </c>
      <c r="S108">
        <v>327</v>
      </c>
      <c r="T108">
        <v>331</v>
      </c>
      <c r="U108">
        <v>312.45</v>
      </c>
      <c r="V108">
        <v>323.5</v>
      </c>
      <c r="W108">
        <v>-2.5</v>
      </c>
      <c r="X108">
        <v>-0.76687116564417179</v>
      </c>
      <c r="Y108" s="1">
        <f t="shared" si="104"/>
        <v>-1.0703363914373087</v>
      </c>
      <c r="Z108" s="1">
        <f t="shared" si="105"/>
        <v>1.0703363914373087</v>
      </c>
      <c r="AA108" s="1">
        <f t="shared" si="106"/>
        <v>1.2232415902140672</v>
      </c>
      <c r="AB108" s="1">
        <f t="shared" si="107"/>
        <v>3.4157650695517807</v>
      </c>
      <c r="AC108" s="1" t="str">
        <f t="shared" si="108"/>
        <v>NO</v>
      </c>
      <c r="AD108" s="1" t="str">
        <f t="shared" si="109"/>
        <v>NO</v>
      </c>
      <c r="AE108" s="1" t="str">
        <f t="shared" si="110"/>
        <v>NO</v>
      </c>
      <c r="AF108" s="1" t="str">
        <f t="shared" si="111"/>
        <v>NO</v>
      </c>
      <c r="AG108" s="1" t="str">
        <f t="shared" si="112"/>
        <v>NO</v>
      </c>
      <c r="AH108" s="1" t="str">
        <f t="shared" si="113"/>
        <v>NO</v>
      </c>
      <c r="AI108">
        <v>317.75</v>
      </c>
      <c r="AJ108">
        <v>328.95</v>
      </c>
      <c r="AK108">
        <v>317.75</v>
      </c>
      <c r="AL108">
        <v>326</v>
      </c>
      <c r="AM108">
        <v>9.75</v>
      </c>
      <c r="AN108">
        <v>3.0830039525691699</v>
      </c>
      <c r="AO108" s="1">
        <f t="shared" si="114"/>
        <v>2.5963808025177024</v>
      </c>
      <c r="AP108" s="1">
        <f t="shared" si="115"/>
        <v>2.5963808025177024</v>
      </c>
      <c r="AQ108" s="1">
        <f t="shared" si="116"/>
        <v>0.90490797546011925</v>
      </c>
      <c r="AR108" s="1">
        <f t="shared" si="117"/>
        <v>0</v>
      </c>
      <c r="AS108" t="str">
        <f t="shared" si="118"/>
        <v>NO</v>
      </c>
      <c r="AT108" t="str">
        <f t="shared" si="119"/>
        <v>NO</v>
      </c>
      <c r="AU108" t="str">
        <f t="shared" si="120"/>
        <v>NO</v>
      </c>
      <c r="AV108" t="str">
        <f t="shared" si="121"/>
        <v>NO</v>
      </c>
      <c r="AW108" t="str">
        <f t="shared" si="122"/>
        <v>NO</v>
      </c>
      <c r="AX108" t="str">
        <f t="shared" si="123"/>
        <v>NO</v>
      </c>
    </row>
    <row r="109" spans="1:50" x14ac:dyDescent="0.25">
      <c r="A109" t="s">
        <v>157</v>
      </c>
      <c r="B109">
        <v>4975</v>
      </c>
      <c r="C109">
        <v>5020</v>
      </c>
      <c r="D109">
        <v>4916</v>
      </c>
      <c r="E109">
        <v>5000.45</v>
      </c>
      <c r="F109">
        <v>59.550000000000182</v>
      </c>
      <c r="G109">
        <v>1.2052460078123459</v>
      </c>
      <c r="H109" s="1">
        <f t="shared" si="93"/>
        <v>0.51155778894471993</v>
      </c>
      <c r="I109" s="1">
        <f t="shared" si="94"/>
        <v>0.51155778894471993</v>
      </c>
      <c r="J109" s="1">
        <f t="shared" si="95"/>
        <v>0.39096481316681869</v>
      </c>
      <c r="K109" s="1">
        <f t="shared" si="96"/>
        <v>1.1859296482412061</v>
      </c>
      <c r="L109" s="1" t="str">
        <f t="shared" si="97"/>
        <v>NO</v>
      </c>
      <c r="M109" t="str">
        <f t="shared" si="98"/>
        <v>NO</v>
      </c>
      <c r="N109" t="str">
        <f t="shared" si="99"/>
        <v>NO</v>
      </c>
      <c r="O109" s="1" t="str">
        <f t="shared" si="100"/>
        <v>NO</v>
      </c>
      <c r="P109" s="1" t="str">
        <f t="shared" si="101"/>
        <v>NO</v>
      </c>
      <c r="Q109" s="1" t="str">
        <f t="shared" si="102"/>
        <v>NO</v>
      </c>
      <c r="R109" s="1" t="str">
        <f t="shared" si="103"/>
        <v>NO</v>
      </c>
      <c r="S109">
        <v>4970</v>
      </c>
      <c r="T109">
        <v>5120</v>
      </c>
      <c r="U109">
        <v>4929.95</v>
      </c>
      <c r="V109">
        <v>4940.8999999999996</v>
      </c>
      <c r="W109">
        <v>21.39999999999964</v>
      </c>
      <c r="X109">
        <v>0.43500355727207313</v>
      </c>
      <c r="Y109" s="1">
        <f t="shared" si="104"/>
        <v>-0.58551307847083223</v>
      </c>
      <c r="Z109" s="1">
        <f t="shared" si="105"/>
        <v>0.58551307847083223</v>
      </c>
      <c r="AA109" s="1">
        <f t="shared" si="106"/>
        <v>3.0181086519114686</v>
      </c>
      <c r="AB109" s="1">
        <f t="shared" si="107"/>
        <v>0.2216195429982355</v>
      </c>
      <c r="AC109" s="1" t="str">
        <f t="shared" si="108"/>
        <v>NO</v>
      </c>
      <c r="AD109" s="1" t="str">
        <f t="shared" si="109"/>
        <v>NO</v>
      </c>
      <c r="AE109" s="1" t="str">
        <f t="shared" si="110"/>
        <v>NO</v>
      </c>
      <c r="AF109" s="1" t="str">
        <f t="shared" si="111"/>
        <v>NO</v>
      </c>
      <c r="AG109" s="1" t="str">
        <f t="shared" si="112"/>
        <v>NO</v>
      </c>
      <c r="AH109" s="1" t="str">
        <f t="shared" si="113"/>
        <v>NO</v>
      </c>
      <c r="AI109">
        <v>4999.95</v>
      </c>
      <c r="AJ109">
        <v>5045.75</v>
      </c>
      <c r="AK109">
        <v>4886</v>
      </c>
      <c r="AL109">
        <v>4919.5</v>
      </c>
      <c r="AM109">
        <v>46.899999999999643</v>
      </c>
      <c r="AN109">
        <v>0.96252514058202254</v>
      </c>
      <c r="AO109" s="1">
        <f t="shared" si="114"/>
        <v>-1.6090160901608981</v>
      </c>
      <c r="AP109" s="1">
        <f t="shared" si="115"/>
        <v>1.6090160901608981</v>
      </c>
      <c r="AQ109" s="1">
        <f t="shared" si="116"/>
        <v>0.9160091600916046</v>
      </c>
      <c r="AR109" s="1">
        <f t="shared" si="117"/>
        <v>0.68096351255208853</v>
      </c>
      <c r="AS109" t="str">
        <f t="shared" si="118"/>
        <v>NO</v>
      </c>
      <c r="AT109" t="str">
        <f t="shared" si="119"/>
        <v>NO</v>
      </c>
      <c r="AU109" t="str">
        <f t="shared" si="120"/>
        <v>NO</v>
      </c>
      <c r="AV109" t="str">
        <f t="shared" si="121"/>
        <v>NO</v>
      </c>
      <c r="AW109" t="str">
        <f t="shared" si="122"/>
        <v>NO</v>
      </c>
      <c r="AX109" t="str">
        <f t="shared" si="123"/>
        <v>NO</v>
      </c>
    </row>
    <row r="110" spans="1:50" x14ac:dyDescent="0.25">
      <c r="A110" t="s">
        <v>158</v>
      </c>
      <c r="B110">
        <v>634</v>
      </c>
      <c r="C110">
        <v>641.29999999999995</v>
      </c>
      <c r="D110">
        <v>623.75</v>
      </c>
      <c r="E110">
        <v>633.79999999999995</v>
      </c>
      <c r="F110">
        <v>2.5</v>
      </c>
      <c r="G110">
        <v>0.39600823697132898</v>
      </c>
      <c r="H110" s="1">
        <f t="shared" si="93"/>
        <v>-3.1545741324928309E-2</v>
      </c>
      <c r="I110" s="1">
        <f t="shared" si="94"/>
        <v>3.1545741324928309E-2</v>
      </c>
      <c r="J110" s="1">
        <f t="shared" si="95"/>
        <v>1.1514195583596143</v>
      </c>
      <c r="K110" s="1">
        <f t="shared" si="96"/>
        <v>1.5856737141053889</v>
      </c>
      <c r="L110" s="1" t="str">
        <f t="shared" si="97"/>
        <v>NO</v>
      </c>
      <c r="M110" t="str">
        <f t="shared" si="98"/>
        <v>NO</v>
      </c>
      <c r="N110" t="str">
        <f t="shared" si="99"/>
        <v>NO</v>
      </c>
      <c r="O110" s="1" t="str">
        <f t="shared" si="100"/>
        <v>NO</v>
      </c>
      <c r="P110" s="1" t="str">
        <f t="shared" si="101"/>
        <v>NO</v>
      </c>
      <c r="Q110" s="1" t="str">
        <f t="shared" si="102"/>
        <v>NO</v>
      </c>
      <c r="R110" s="1" t="str">
        <f t="shared" si="103"/>
        <v>NO</v>
      </c>
      <c r="S110">
        <v>640</v>
      </c>
      <c r="T110">
        <v>647</v>
      </c>
      <c r="U110">
        <v>623.54999999999995</v>
      </c>
      <c r="V110">
        <v>631.29999999999995</v>
      </c>
      <c r="W110">
        <v>-7.4000000000000909</v>
      </c>
      <c r="X110">
        <v>-1.1586034131830421</v>
      </c>
      <c r="Y110" s="1">
        <f t="shared" si="104"/>
        <v>-1.3593750000000071</v>
      </c>
      <c r="Z110" s="1">
        <f t="shared" si="105"/>
        <v>1.3593750000000071</v>
      </c>
      <c r="AA110" s="1">
        <f t="shared" si="106"/>
        <v>1.09375</v>
      </c>
      <c r="AB110" s="1">
        <f t="shared" si="107"/>
        <v>1.22762553461112</v>
      </c>
      <c r="AC110" s="1" t="str">
        <f t="shared" si="108"/>
        <v>NO</v>
      </c>
      <c r="AD110" s="1" t="str">
        <f t="shared" si="109"/>
        <v>NO</v>
      </c>
      <c r="AE110" s="1" t="str">
        <f t="shared" si="110"/>
        <v>NO</v>
      </c>
      <c r="AF110" s="1" t="str">
        <f t="shared" si="111"/>
        <v>NO</v>
      </c>
      <c r="AG110" s="1" t="str">
        <f t="shared" si="112"/>
        <v>NO</v>
      </c>
      <c r="AH110" s="1" t="str">
        <f t="shared" si="113"/>
        <v>NO</v>
      </c>
      <c r="AI110">
        <v>621.9</v>
      </c>
      <c r="AJ110">
        <v>651.6</v>
      </c>
      <c r="AK110">
        <v>617.85</v>
      </c>
      <c r="AL110">
        <v>638.70000000000005</v>
      </c>
      <c r="AM110">
        <v>26.300000000000072</v>
      </c>
      <c r="AN110">
        <v>4.2945787067276404</v>
      </c>
      <c r="AO110" s="1">
        <f t="shared" si="114"/>
        <v>2.7013989387361423</v>
      </c>
      <c r="AP110" s="1">
        <f t="shared" si="115"/>
        <v>2.7013989387361423</v>
      </c>
      <c r="AQ110" s="1">
        <f t="shared" si="116"/>
        <v>2.0197275716298693</v>
      </c>
      <c r="AR110" s="1">
        <f t="shared" si="117"/>
        <v>0.65123010130245296</v>
      </c>
      <c r="AS110" t="str">
        <f t="shared" si="118"/>
        <v>NO</v>
      </c>
      <c r="AT110" t="str">
        <f t="shared" si="119"/>
        <v>NO</v>
      </c>
      <c r="AU110" t="str">
        <f t="shared" si="120"/>
        <v>NO</v>
      </c>
      <c r="AV110" t="str">
        <f t="shared" si="121"/>
        <v>NO</v>
      </c>
      <c r="AW110" t="str">
        <f t="shared" si="122"/>
        <v>NO</v>
      </c>
      <c r="AX110" t="str">
        <f t="shared" si="123"/>
        <v>NO</v>
      </c>
    </row>
    <row r="111" spans="1:50" x14ac:dyDescent="0.25">
      <c r="A111" t="s">
        <v>159</v>
      </c>
      <c r="B111">
        <v>897.55</v>
      </c>
      <c r="C111">
        <v>910</v>
      </c>
      <c r="D111">
        <v>877.1</v>
      </c>
      <c r="E111">
        <v>889.4</v>
      </c>
      <c r="F111">
        <v>-7.6499999999999773</v>
      </c>
      <c r="G111">
        <v>-0.85279527339612926</v>
      </c>
      <c r="H111" s="1">
        <f t="shared" si="93"/>
        <v>-0.90802740794384462</v>
      </c>
      <c r="I111" s="1">
        <f t="shared" si="94"/>
        <v>0.90802740794384462</v>
      </c>
      <c r="J111" s="1">
        <f t="shared" si="95"/>
        <v>1.387109353239379</v>
      </c>
      <c r="K111" s="1">
        <f t="shared" si="96"/>
        <v>1.3829548009894259</v>
      </c>
      <c r="L111" s="1" t="str">
        <f t="shared" si="97"/>
        <v>NO</v>
      </c>
      <c r="M111" t="str">
        <f t="shared" si="98"/>
        <v>NO</v>
      </c>
      <c r="N111" t="str">
        <f t="shared" si="99"/>
        <v>NO</v>
      </c>
      <c r="O111" s="1" t="str">
        <f t="shared" si="100"/>
        <v>NO</v>
      </c>
      <c r="P111" s="1" t="str">
        <f t="shared" si="101"/>
        <v>NO</v>
      </c>
      <c r="Q111" s="1" t="str">
        <f t="shared" si="102"/>
        <v>NO</v>
      </c>
      <c r="R111" s="1" t="str">
        <f t="shared" si="103"/>
        <v>NO</v>
      </c>
      <c r="S111">
        <v>895.4</v>
      </c>
      <c r="T111">
        <v>909.8</v>
      </c>
      <c r="U111">
        <v>889</v>
      </c>
      <c r="V111">
        <v>897.05</v>
      </c>
      <c r="W111">
        <v>8.6999999999999318</v>
      </c>
      <c r="X111">
        <v>0.97934372713456774</v>
      </c>
      <c r="Y111" s="1">
        <f t="shared" si="104"/>
        <v>0.18427518427518175</v>
      </c>
      <c r="Z111" s="1">
        <f t="shared" si="105"/>
        <v>0.18427518427518175</v>
      </c>
      <c r="AA111" s="1">
        <f t="shared" si="106"/>
        <v>1.4213254556602197</v>
      </c>
      <c r="AB111" s="1">
        <f t="shared" si="107"/>
        <v>0.71476435112798498</v>
      </c>
      <c r="AC111" s="1" t="str">
        <f t="shared" si="108"/>
        <v>NO</v>
      </c>
      <c r="AD111" s="1" t="str">
        <f t="shared" si="109"/>
        <v>NO</v>
      </c>
      <c r="AE111" s="1" t="str">
        <f t="shared" si="110"/>
        <v>NO</v>
      </c>
      <c r="AF111" s="1" t="str">
        <f t="shared" si="111"/>
        <v>NO</v>
      </c>
      <c r="AG111" s="1" t="str">
        <f t="shared" si="112"/>
        <v>NO</v>
      </c>
      <c r="AH111" s="1" t="str">
        <f t="shared" si="113"/>
        <v>NO</v>
      </c>
      <c r="AI111">
        <v>859.9</v>
      </c>
      <c r="AJ111">
        <v>904</v>
      </c>
      <c r="AK111">
        <v>855</v>
      </c>
      <c r="AL111">
        <v>888.35</v>
      </c>
      <c r="AM111">
        <v>41.200000000000053</v>
      </c>
      <c r="AN111">
        <v>4.8633654016408006</v>
      </c>
      <c r="AO111" s="1">
        <f t="shared" si="114"/>
        <v>3.308524247005471</v>
      </c>
      <c r="AP111" s="1">
        <f t="shared" si="115"/>
        <v>3.308524247005471</v>
      </c>
      <c r="AQ111" s="1">
        <f t="shared" si="116"/>
        <v>1.7616930263972506</v>
      </c>
      <c r="AR111" s="1">
        <f t="shared" si="117"/>
        <v>0.5698337015932059</v>
      </c>
      <c r="AS111" t="str">
        <f t="shared" si="118"/>
        <v>NO</v>
      </c>
      <c r="AT111" t="str">
        <f t="shared" si="119"/>
        <v>NO</v>
      </c>
      <c r="AU111" t="str">
        <f t="shared" si="120"/>
        <v>NO</v>
      </c>
      <c r="AV111" t="str">
        <f t="shared" si="121"/>
        <v>NO</v>
      </c>
      <c r="AW111" t="str">
        <f t="shared" si="122"/>
        <v>NO</v>
      </c>
      <c r="AX111" t="str">
        <f t="shared" si="123"/>
        <v>NO</v>
      </c>
    </row>
    <row r="112" spans="1:50" x14ac:dyDescent="0.25">
      <c r="A112" t="s">
        <v>160</v>
      </c>
      <c r="B112">
        <v>256.39999999999998</v>
      </c>
      <c r="C112">
        <v>265.5</v>
      </c>
      <c r="D112">
        <v>255</v>
      </c>
      <c r="E112">
        <v>265</v>
      </c>
      <c r="F112">
        <v>10.5</v>
      </c>
      <c r="G112">
        <v>4.1257367387033401</v>
      </c>
      <c r="H112" s="1">
        <f t="shared" si="93"/>
        <v>3.3541341653666241</v>
      </c>
      <c r="I112" s="1">
        <f t="shared" si="94"/>
        <v>3.3541341653666241</v>
      </c>
      <c r="J112" s="1">
        <f t="shared" si="95"/>
        <v>0.18867924528301888</v>
      </c>
      <c r="K112" s="1">
        <f t="shared" si="96"/>
        <v>0.54602184087362615</v>
      </c>
      <c r="L112" s="1" t="str">
        <f t="shared" si="97"/>
        <v>NO</v>
      </c>
      <c r="M112" t="str">
        <f t="shared" si="98"/>
        <v>NO</v>
      </c>
      <c r="N112" t="str">
        <f t="shared" si="99"/>
        <v>NO</v>
      </c>
      <c r="O112" s="1" t="str">
        <f t="shared" si="100"/>
        <v>NO</v>
      </c>
      <c r="P112" s="1" t="str">
        <f t="shared" si="101"/>
        <v>NO</v>
      </c>
      <c r="Q112" s="1" t="str">
        <f t="shared" si="102"/>
        <v>NO</v>
      </c>
      <c r="R112" s="1" t="str">
        <f t="shared" si="103"/>
        <v>NO</v>
      </c>
      <c r="S112">
        <v>262.89999999999998</v>
      </c>
      <c r="T112">
        <v>262.95</v>
      </c>
      <c r="U112">
        <v>252.7</v>
      </c>
      <c r="V112">
        <v>254.5</v>
      </c>
      <c r="W112">
        <v>-9.6499999999999773</v>
      </c>
      <c r="X112">
        <v>-3.653227332954752</v>
      </c>
      <c r="Y112" s="1">
        <f t="shared" si="104"/>
        <v>-3.1951312286040237</v>
      </c>
      <c r="Z112" s="1">
        <f t="shared" si="105"/>
        <v>3.1951312286040237</v>
      </c>
      <c r="AA112" s="1">
        <f t="shared" si="106"/>
        <v>1.9018638265504515E-2</v>
      </c>
      <c r="AB112" s="1">
        <f t="shared" si="107"/>
        <v>0.7072691552062913</v>
      </c>
      <c r="AC112" s="1" t="str">
        <f t="shared" si="108"/>
        <v>NO</v>
      </c>
      <c r="AD112" s="1" t="str">
        <f t="shared" si="109"/>
        <v>NO</v>
      </c>
      <c r="AE112" s="1" t="str">
        <f t="shared" si="110"/>
        <v>NO</v>
      </c>
      <c r="AF112" s="1" t="str">
        <f t="shared" si="111"/>
        <v>NO</v>
      </c>
      <c r="AG112" s="1" t="str">
        <f t="shared" si="112"/>
        <v>NO</v>
      </c>
      <c r="AH112" s="1" t="str">
        <f t="shared" si="113"/>
        <v>NO</v>
      </c>
      <c r="AI112">
        <v>242.5</v>
      </c>
      <c r="AJ112">
        <v>265.89999999999998</v>
      </c>
      <c r="AK112">
        <v>242.45</v>
      </c>
      <c r="AL112">
        <v>264.14999999999998</v>
      </c>
      <c r="AM112">
        <v>21.299999999999979</v>
      </c>
      <c r="AN112">
        <v>8.7708462013588555</v>
      </c>
      <c r="AO112" s="1">
        <f t="shared" si="114"/>
        <v>8.9278350515463814</v>
      </c>
      <c r="AP112" s="1">
        <f t="shared" si="115"/>
        <v>8.9278350515463814</v>
      </c>
      <c r="AQ112" s="1">
        <f t="shared" si="116"/>
        <v>0.66250236607987889</v>
      </c>
      <c r="AR112" s="1">
        <f t="shared" si="117"/>
        <v>2.0618556701035615E-2</v>
      </c>
      <c r="AS112" t="str">
        <f t="shared" si="118"/>
        <v>NO</v>
      </c>
      <c r="AT112" t="str">
        <f t="shared" si="119"/>
        <v>NO</v>
      </c>
      <c r="AU112" t="str">
        <f t="shared" si="120"/>
        <v>NO</v>
      </c>
      <c r="AV112" t="str">
        <f t="shared" si="121"/>
        <v>NO</v>
      </c>
      <c r="AW112" t="str">
        <f t="shared" si="122"/>
        <v>NO</v>
      </c>
      <c r="AX112" t="str">
        <f t="shared" si="123"/>
        <v>NO</v>
      </c>
    </row>
    <row r="113" spans="1:50" x14ac:dyDescent="0.25">
      <c r="A113" t="s">
        <v>161</v>
      </c>
      <c r="B113">
        <v>439</v>
      </c>
      <c r="C113">
        <v>450</v>
      </c>
      <c r="D113">
        <v>428</v>
      </c>
      <c r="E113">
        <v>443</v>
      </c>
      <c r="F113">
        <v>4.6999999999999886</v>
      </c>
      <c r="G113">
        <v>1.0723248916267369</v>
      </c>
      <c r="H113" s="1">
        <f t="shared" si="93"/>
        <v>0.91116173120728927</v>
      </c>
      <c r="I113" s="1">
        <f t="shared" si="94"/>
        <v>0.91116173120728927</v>
      </c>
      <c r="J113" s="1">
        <f t="shared" si="95"/>
        <v>1.5801354401805869</v>
      </c>
      <c r="K113" s="1">
        <f t="shared" si="96"/>
        <v>2.5056947608200453</v>
      </c>
      <c r="L113" s="1" t="str">
        <f t="shared" si="97"/>
        <v>NO</v>
      </c>
      <c r="M113" t="str">
        <f t="shared" si="98"/>
        <v>NO</v>
      </c>
      <c r="N113" t="str">
        <f t="shared" si="99"/>
        <v>NO</v>
      </c>
      <c r="O113" s="1" t="str">
        <f t="shared" si="100"/>
        <v>NO</v>
      </c>
      <c r="P113" s="1" t="str">
        <f t="shared" si="101"/>
        <v>YES</v>
      </c>
      <c r="Q113" s="1" t="str">
        <f t="shared" si="102"/>
        <v>NO</v>
      </c>
      <c r="R113" s="1" t="str">
        <f t="shared" si="103"/>
        <v>NO</v>
      </c>
      <c r="S113">
        <v>430</v>
      </c>
      <c r="T113">
        <v>447</v>
      </c>
      <c r="U113">
        <v>418.9</v>
      </c>
      <c r="V113">
        <v>438.3</v>
      </c>
      <c r="W113">
        <v>27.400000000000031</v>
      </c>
      <c r="X113">
        <v>6.6682891214407487</v>
      </c>
      <c r="Y113" s="1">
        <f t="shared" si="104"/>
        <v>1.9302325581395374</v>
      </c>
      <c r="Z113" s="1">
        <f t="shared" si="105"/>
        <v>1.9302325581395374</v>
      </c>
      <c r="AA113" s="1">
        <f t="shared" si="106"/>
        <v>1.9849418206707707</v>
      </c>
      <c r="AB113" s="1">
        <f t="shared" si="107"/>
        <v>2.5813953488372143</v>
      </c>
      <c r="AC113" s="1" t="str">
        <f t="shared" si="108"/>
        <v>NO</v>
      </c>
      <c r="AD113" s="1" t="str">
        <f t="shared" si="109"/>
        <v>NO</v>
      </c>
      <c r="AE113" s="1" t="str">
        <f t="shared" si="110"/>
        <v>NO</v>
      </c>
      <c r="AF113" s="1" t="str">
        <f t="shared" si="111"/>
        <v>NO</v>
      </c>
      <c r="AG113" s="1" t="str">
        <f t="shared" si="112"/>
        <v>NO</v>
      </c>
      <c r="AH113" s="1" t="str">
        <f t="shared" si="113"/>
        <v>NO</v>
      </c>
      <c r="AI113">
        <v>382</v>
      </c>
      <c r="AJ113">
        <v>410.9</v>
      </c>
      <c r="AK113">
        <v>377.6</v>
      </c>
      <c r="AL113">
        <v>410.9</v>
      </c>
      <c r="AM113">
        <v>37.349999999999973</v>
      </c>
      <c r="AN113">
        <v>9.9986614910989058</v>
      </c>
      <c r="AO113" s="1">
        <f t="shared" si="114"/>
        <v>7.5654450261780042</v>
      </c>
      <c r="AP113" s="1">
        <f t="shared" si="115"/>
        <v>7.5654450261780042</v>
      </c>
      <c r="AQ113" s="1">
        <f t="shared" si="116"/>
        <v>0</v>
      </c>
      <c r="AR113" s="1">
        <f t="shared" si="117"/>
        <v>1.1518324607329784</v>
      </c>
      <c r="AS113" t="str">
        <f t="shared" si="118"/>
        <v>NO</v>
      </c>
      <c r="AT113" t="str">
        <f t="shared" si="119"/>
        <v>NO</v>
      </c>
      <c r="AU113" t="str">
        <f t="shared" si="120"/>
        <v>NO</v>
      </c>
      <c r="AV113" t="str">
        <f t="shared" si="121"/>
        <v>NO</v>
      </c>
      <c r="AW113" t="str">
        <f t="shared" si="122"/>
        <v>NO</v>
      </c>
      <c r="AX113" t="str">
        <f t="shared" si="123"/>
        <v>NO</v>
      </c>
    </row>
    <row r="114" spans="1:50" x14ac:dyDescent="0.25">
      <c r="A114" t="s">
        <v>162</v>
      </c>
      <c r="B114">
        <v>184</v>
      </c>
      <c r="C114">
        <v>187.15</v>
      </c>
      <c r="D114">
        <v>182.15</v>
      </c>
      <c r="E114">
        <v>185.7</v>
      </c>
      <c r="F114">
        <v>1.75</v>
      </c>
      <c r="G114">
        <v>0.95134547431367233</v>
      </c>
      <c r="H114" s="1">
        <f t="shared" si="93"/>
        <v>0.92391304347825465</v>
      </c>
      <c r="I114" s="1">
        <f t="shared" si="94"/>
        <v>0.92391304347825465</v>
      </c>
      <c r="J114" s="1">
        <f t="shared" si="95"/>
        <v>0.78082929456112926</v>
      </c>
      <c r="K114" s="1">
        <f t="shared" si="96"/>
        <v>1.0054347826086927</v>
      </c>
      <c r="L114" s="1" t="str">
        <f t="shared" si="97"/>
        <v>NO</v>
      </c>
      <c r="M114" t="str">
        <f t="shared" si="98"/>
        <v>NO</v>
      </c>
      <c r="N114" t="str">
        <f t="shared" si="99"/>
        <v>NO</v>
      </c>
      <c r="O114" s="1" t="str">
        <f t="shared" si="100"/>
        <v>NO</v>
      </c>
      <c r="P114" s="1" t="str">
        <f t="shared" si="101"/>
        <v>NO</v>
      </c>
      <c r="Q114" s="1" t="str">
        <f t="shared" si="102"/>
        <v>NO</v>
      </c>
      <c r="R114" s="1" t="str">
        <f t="shared" si="103"/>
        <v>NO</v>
      </c>
      <c r="S114">
        <v>182</v>
      </c>
      <c r="T114">
        <v>184.65</v>
      </c>
      <c r="U114">
        <v>179.5</v>
      </c>
      <c r="V114">
        <v>183.95</v>
      </c>
      <c r="W114">
        <v>2.8999999999999768</v>
      </c>
      <c r="X114">
        <v>1.6017674675503879</v>
      </c>
      <c r="Y114" s="1">
        <f t="shared" si="104"/>
        <v>1.0714285714285652</v>
      </c>
      <c r="Z114" s="1">
        <f t="shared" si="105"/>
        <v>1.0714285714285652</v>
      </c>
      <c r="AA114" s="1">
        <f t="shared" si="106"/>
        <v>0.3805381897254782</v>
      </c>
      <c r="AB114" s="1">
        <f t="shared" si="107"/>
        <v>1.3736263736263736</v>
      </c>
      <c r="AC114" s="1" t="str">
        <f t="shared" si="108"/>
        <v>NO</v>
      </c>
      <c r="AD114" s="1" t="str">
        <f t="shared" si="109"/>
        <v>NO</v>
      </c>
      <c r="AE114" s="1" t="str">
        <f t="shared" si="110"/>
        <v>NO</v>
      </c>
      <c r="AF114" s="1" t="str">
        <f t="shared" si="111"/>
        <v>NO</v>
      </c>
      <c r="AG114" s="1" t="str">
        <f t="shared" si="112"/>
        <v>NO</v>
      </c>
      <c r="AH114" s="1" t="str">
        <f t="shared" si="113"/>
        <v>NO</v>
      </c>
      <c r="AI114">
        <v>185</v>
      </c>
      <c r="AJ114">
        <v>187.5</v>
      </c>
      <c r="AK114">
        <v>180</v>
      </c>
      <c r="AL114">
        <v>181.05</v>
      </c>
      <c r="AM114">
        <v>-1.5999999999999941</v>
      </c>
      <c r="AN114">
        <v>-0.87599233506706498</v>
      </c>
      <c r="AO114" s="1">
        <f t="shared" si="114"/>
        <v>-2.1351351351351289</v>
      </c>
      <c r="AP114" s="1">
        <f t="shared" si="115"/>
        <v>2.1351351351351289</v>
      </c>
      <c r="AQ114" s="1">
        <f t="shared" si="116"/>
        <v>1.3513513513513513</v>
      </c>
      <c r="AR114" s="1">
        <f t="shared" si="117"/>
        <v>0.5799502899751513</v>
      </c>
      <c r="AS114" t="str">
        <f t="shared" si="118"/>
        <v>NO</v>
      </c>
      <c r="AT114" t="str">
        <f t="shared" si="119"/>
        <v>NO</v>
      </c>
      <c r="AU114" t="str">
        <f t="shared" si="120"/>
        <v>NO</v>
      </c>
      <c r="AV114" t="str">
        <f t="shared" si="121"/>
        <v>NO</v>
      </c>
      <c r="AW114" t="str">
        <f t="shared" si="122"/>
        <v>NO</v>
      </c>
      <c r="AX114" t="str">
        <f t="shared" si="123"/>
        <v>NO</v>
      </c>
    </row>
    <row r="115" spans="1:50" x14ac:dyDescent="0.25">
      <c r="A115" t="s">
        <v>163</v>
      </c>
      <c r="B115">
        <v>109.3</v>
      </c>
      <c r="C115">
        <v>110.75</v>
      </c>
      <c r="D115">
        <v>107.9</v>
      </c>
      <c r="E115">
        <v>108.85</v>
      </c>
      <c r="F115">
        <v>4.9999999999997158E-2</v>
      </c>
      <c r="G115">
        <v>4.5955882352938557E-2</v>
      </c>
      <c r="H115" s="1">
        <f t="shared" si="93"/>
        <v>-0.4117108874656934</v>
      </c>
      <c r="I115" s="1">
        <f t="shared" si="94"/>
        <v>0.4117108874656934</v>
      </c>
      <c r="J115" s="1">
        <f t="shared" si="95"/>
        <v>1.326623970722784</v>
      </c>
      <c r="K115" s="1">
        <f t="shared" si="96"/>
        <v>0.87276067983462435</v>
      </c>
      <c r="L115" s="1" t="str">
        <f t="shared" si="97"/>
        <v>NO</v>
      </c>
      <c r="M115" t="str">
        <f t="shared" si="98"/>
        <v>NO</v>
      </c>
      <c r="N115" t="str">
        <f t="shared" si="99"/>
        <v>NO</v>
      </c>
      <c r="O115" s="1" t="str">
        <f t="shared" si="100"/>
        <v>NO</v>
      </c>
      <c r="P115" s="1" t="str">
        <f t="shared" si="101"/>
        <v>NO</v>
      </c>
      <c r="Q115" s="1" t="str">
        <f t="shared" si="102"/>
        <v>NO</v>
      </c>
      <c r="R115" s="1" t="str">
        <f t="shared" si="103"/>
        <v>NO</v>
      </c>
      <c r="S115">
        <v>107.7</v>
      </c>
      <c r="T115">
        <v>109.4</v>
      </c>
      <c r="U115">
        <v>106.5</v>
      </c>
      <c r="V115">
        <v>108.8</v>
      </c>
      <c r="W115">
        <v>1.5499999999999969</v>
      </c>
      <c r="X115">
        <v>1.445221445221442</v>
      </c>
      <c r="Y115" s="1">
        <f t="shared" si="104"/>
        <v>1.0213556174558907</v>
      </c>
      <c r="Z115" s="1">
        <f t="shared" si="105"/>
        <v>1.0213556174558907</v>
      </c>
      <c r="AA115" s="1">
        <f t="shared" si="106"/>
        <v>0.55147058823530193</v>
      </c>
      <c r="AB115" s="1">
        <f t="shared" si="107"/>
        <v>1.1142061281337075</v>
      </c>
      <c r="AC115" s="1" t="str">
        <f t="shared" si="108"/>
        <v>NO</v>
      </c>
      <c r="AD115" s="1" t="str">
        <f t="shared" si="109"/>
        <v>NO</v>
      </c>
      <c r="AE115" s="1" t="str">
        <f t="shared" si="110"/>
        <v>NO</v>
      </c>
      <c r="AF115" s="1" t="str">
        <f t="shared" si="111"/>
        <v>NO</v>
      </c>
      <c r="AG115" s="1" t="str">
        <f t="shared" si="112"/>
        <v>NO</v>
      </c>
      <c r="AH115" s="1" t="str">
        <f t="shared" si="113"/>
        <v>NO</v>
      </c>
      <c r="AI115">
        <v>108.9</v>
      </c>
      <c r="AJ115">
        <v>110.05</v>
      </c>
      <c r="AK115">
        <v>106.8</v>
      </c>
      <c r="AL115">
        <v>107.25</v>
      </c>
      <c r="AM115">
        <v>-9.9999999999994316E-2</v>
      </c>
      <c r="AN115">
        <v>-9.3153237074983075E-2</v>
      </c>
      <c r="AO115" s="1">
        <f t="shared" si="114"/>
        <v>-1.5151515151515202</v>
      </c>
      <c r="AP115" s="1">
        <f t="shared" si="115"/>
        <v>1.5151515151515202</v>
      </c>
      <c r="AQ115" s="1">
        <f t="shared" si="116"/>
        <v>1.0560146923783209</v>
      </c>
      <c r="AR115" s="1">
        <f t="shared" si="117"/>
        <v>0.41958041958042225</v>
      </c>
      <c r="AS115" t="str">
        <f t="shared" si="118"/>
        <v>NO</v>
      </c>
      <c r="AT115" t="str">
        <f t="shared" si="119"/>
        <v>NO</v>
      </c>
      <c r="AU115" t="str">
        <f t="shared" si="120"/>
        <v>NO</v>
      </c>
      <c r="AV115" t="str">
        <f t="shared" si="121"/>
        <v>NO</v>
      </c>
      <c r="AW115" t="str">
        <f t="shared" si="122"/>
        <v>NO</v>
      </c>
      <c r="AX115" t="str">
        <f t="shared" si="123"/>
        <v>NO</v>
      </c>
    </row>
    <row r="116" spans="1:50" x14ac:dyDescent="0.25">
      <c r="A116" t="s">
        <v>164</v>
      </c>
      <c r="B116">
        <v>464.4</v>
      </c>
      <c r="C116">
        <v>467.8</v>
      </c>
      <c r="D116">
        <v>454</v>
      </c>
      <c r="E116">
        <v>456.1</v>
      </c>
      <c r="F116">
        <v>-4.2999999999999554</v>
      </c>
      <c r="G116">
        <v>-0.93397046046914745</v>
      </c>
      <c r="H116" s="1">
        <f t="shared" si="93"/>
        <v>-1.7872523686477078</v>
      </c>
      <c r="I116" s="1">
        <f t="shared" si="94"/>
        <v>1.7872523686477078</v>
      </c>
      <c r="J116" s="1">
        <f t="shared" si="95"/>
        <v>0.73212747631353026</v>
      </c>
      <c r="K116" s="1">
        <f t="shared" si="96"/>
        <v>0.46042534531901397</v>
      </c>
      <c r="L116" s="1" t="str">
        <f t="shared" si="97"/>
        <v>NO</v>
      </c>
      <c r="M116" t="str">
        <f t="shared" si="98"/>
        <v>NO</v>
      </c>
      <c r="N116" t="str">
        <f t="shared" si="99"/>
        <v>NO</v>
      </c>
      <c r="O116" s="1" t="str">
        <f t="shared" si="100"/>
        <v>NO</v>
      </c>
      <c r="P116" s="1" t="str">
        <f t="shared" si="101"/>
        <v>NO</v>
      </c>
      <c r="Q116" s="1" t="str">
        <f t="shared" si="102"/>
        <v>NO</v>
      </c>
      <c r="R116" s="1" t="str">
        <f t="shared" si="103"/>
        <v>NO</v>
      </c>
      <c r="S116">
        <v>454.9</v>
      </c>
      <c r="T116">
        <v>470</v>
      </c>
      <c r="U116">
        <v>454</v>
      </c>
      <c r="V116">
        <v>460.4</v>
      </c>
      <c r="W116">
        <v>7.6999999999999886</v>
      </c>
      <c r="X116">
        <v>1.700905677048816</v>
      </c>
      <c r="Y116" s="1">
        <f t="shared" si="104"/>
        <v>1.2090569355902396</v>
      </c>
      <c r="Z116" s="1">
        <f t="shared" si="105"/>
        <v>1.2090569355902396</v>
      </c>
      <c r="AA116" s="1">
        <f t="shared" si="106"/>
        <v>2.0851433536055652</v>
      </c>
      <c r="AB116" s="1">
        <f t="shared" si="107"/>
        <v>0.19784568036930694</v>
      </c>
      <c r="AC116" s="1" t="str">
        <f t="shared" si="108"/>
        <v>NO</v>
      </c>
      <c r="AD116" s="1" t="str">
        <f t="shared" si="109"/>
        <v>NO</v>
      </c>
      <c r="AE116" s="1" t="str">
        <f t="shared" si="110"/>
        <v>NO</v>
      </c>
      <c r="AF116" s="1" t="str">
        <f t="shared" si="111"/>
        <v>NO</v>
      </c>
      <c r="AG116" s="1" t="str">
        <f t="shared" si="112"/>
        <v>NO</v>
      </c>
      <c r="AH116" s="1" t="str">
        <f t="shared" si="113"/>
        <v>NO</v>
      </c>
      <c r="AI116">
        <v>452.5</v>
      </c>
      <c r="AJ116">
        <v>460</v>
      </c>
      <c r="AK116">
        <v>451</v>
      </c>
      <c r="AL116">
        <v>452.7</v>
      </c>
      <c r="AM116">
        <v>1.0500000000000109</v>
      </c>
      <c r="AN116">
        <v>0.2324809033543698</v>
      </c>
      <c r="AO116" s="1">
        <f t="shared" si="114"/>
        <v>4.4198895027621803E-2</v>
      </c>
      <c r="AP116" s="1">
        <f t="shared" si="115"/>
        <v>4.4198895027621803E-2</v>
      </c>
      <c r="AQ116" s="1">
        <f t="shared" si="116"/>
        <v>1.6125469405787523</v>
      </c>
      <c r="AR116" s="1">
        <f t="shared" si="117"/>
        <v>0.33149171270718231</v>
      </c>
      <c r="AS116" t="str">
        <f t="shared" si="118"/>
        <v>NO</v>
      </c>
      <c r="AT116" t="str">
        <f t="shared" si="119"/>
        <v>NO</v>
      </c>
      <c r="AU116" t="str">
        <f t="shared" si="120"/>
        <v>NO</v>
      </c>
      <c r="AV116" t="str">
        <f t="shared" si="121"/>
        <v>NO</v>
      </c>
      <c r="AW116" t="str">
        <f t="shared" si="122"/>
        <v>NO</v>
      </c>
      <c r="AX116" t="str">
        <f t="shared" si="123"/>
        <v>NO</v>
      </c>
    </row>
    <row r="117" spans="1:50" x14ac:dyDescent="0.25">
      <c r="A117" t="s">
        <v>165</v>
      </c>
      <c r="B117">
        <v>666.9</v>
      </c>
      <c r="C117">
        <v>678.9</v>
      </c>
      <c r="D117">
        <v>665</v>
      </c>
      <c r="E117">
        <v>675.75</v>
      </c>
      <c r="F117">
        <v>11.399999999999981</v>
      </c>
      <c r="G117">
        <v>1.7159629713253519</v>
      </c>
      <c r="H117" s="1">
        <f t="shared" si="93"/>
        <v>1.3270355375618568</v>
      </c>
      <c r="I117" s="1">
        <f t="shared" si="94"/>
        <v>1.3270355375618568</v>
      </c>
      <c r="J117" s="1">
        <f t="shared" si="95"/>
        <v>0.46614872364039622</v>
      </c>
      <c r="K117" s="1">
        <f t="shared" si="96"/>
        <v>0.28490028490028146</v>
      </c>
      <c r="L117" s="1" t="str">
        <f t="shared" si="97"/>
        <v>NO</v>
      </c>
      <c r="M117" t="str">
        <f t="shared" si="98"/>
        <v>NO</v>
      </c>
      <c r="N117" t="str">
        <f t="shared" si="99"/>
        <v>NO</v>
      </c>
      <c r="O117" s="1" t="str">
        <f t="shared" si="100"/>
        <v>NO</v>
      </c>
      <c r="P117" s="1" t="str">
        <f t="shared" si="101"/>
        <v>NO</v>
      </c>
      <c r="Q117" s="1" t="str">
        <f t="shared" si="102"/>
        <v>NO</v>
      </c>
      <c r="R117" s="1" t="str">
        <f t="shared" si="103"/>
        <v>NO</v>
      </c>
      <c r="S117">
        <v>666.95</v>
      </c>
      <c r="T117">
        <v>667.5</v>
      </c>
      <c r="U117">
        <v>653</v>
      </c>
      <c r="V117">
        <v>664.35</v>
      </c>
      <c r="W117">
        <v>3.5</v>
      </c>
      <c r="X117">
        <v>0.52962094272527804</v>
      </c>
      <c r="Y117" s="1">
        <f t="shared" si="104"/>
        <v>-0.38983432041382754</v>
      </c>
      <c r="Z117" s="1">
        <f t="shared" si="105"/>
        <v>0.38983432041382754</v>
      </c>
      <c r="AA117" s="1">
        <f t="shared" si="106"/>
        <v>8.2464952395225208E-2</v>
      </c>
      <c r="AB117" s="1">
        <f t="shared" si="107"/>
        <v>1.708436817942353</v>
      </c>
      <c r="AC117" s="1" t="str">
        <f t="shared" si="108"/>
        <v>NO</v>
      </c>
      <c r="AD117" s="1" t="str">
        <f t="shared" si="109"/>
        <v>NO</v>
      </c>
      <c r="AE117" s="1" t="str">
        <f t="shared" si="110"/>
        <v>NO</v>
      </c>
      <c r="AF117" s="1" t="str">
        <f t="shared" si="111"/>
        <v>NO</v>
      </c>
      <c r="AG117" s="1" t="str">
        <f t="shared" si="112"/>
        <v>NO</v>
      </c>
      <c r="AH117" s="1" t="str">
        <f t="shared" si="113"/>
        <v>NO</v>
      </c>
      <c r="AI117">
        <v>647.6</v>
      </c>
      <c r="AJ117">
        <v>668</v>
      </c>
      <c r="AK117">
        <v>643.15</v>
      </c>
      <c r="AL117">
        <v>660.85</v>
      </c>
      <c r="AM117">
        <v>19.25</v>
      </c>
      <c r="AN117">
        <v>3.0003117206982539</v>
      </c>
      <c r="AO117" s="1">
        <f t="shared" si="114"/>
        <v>2.0460160592958614</v>
      </c>
      <c r="AP117" s="1">
        <f t="shared" si="115"/>
        <v>2.0460160592958614</v>
      </c>
      <c r="AQ117" s="1">
        <f t="shared" si="116"/>
        <v>1.0819399258530644</v>
      </c>
      <c r="AR117" s="1">
        <f t="shared" si="117"/>
        <v>0.68715256331069263</v>
      </c>
      <c r="AS117" t="str">
        <f t="shared" si="118"/>
        <v>NO</v>
      </c>
      <c r="AT117" t="str">
        <f t="shared" si="119"/>
        <v>NO</v>
      </c>
      <c r="AU117" t="str">
        <f t="shared" si="120"/>
        <v>NO</v>
      </c>
      <c r="AV117" t="str">
        <f t="shared" si="121"/>
        <v>NO</v>
      </c>
      <c r="AW117" t="str">
        <f t="shared" si="122"/>
        <v>NO</v>
      </c>
      <c r="AX117" t="str">
        <f t="shared" si="123"/>
        <v>NO</v>
      </c>
    </row>
    <row r="118" spans="1:50" x14ac:dyDescent="0.25">
      <c r="A118" t="s">
        <v>166</v>
      </c>
      <c r="B118">
        <v>23.25</v>
      </c>
      <c r="C118">
        <v>24</v>
      </c>
      <c r="D118">
        <v>23.2</v>
      </c>
      <c r="E118">
        <v>23.4</v>
      </c>
      <c r="F118">
        <v>0.19999999999999929</v>
      </c>
      <c r="G118">
        <v>0.86206896551723844</v>
      </c>
      <c r="H118" s="1">
        <f t="shared" si="93"/>
        <v>0.64516129032257452</v>
      </c>
      <c r="I118" s="1">
        <f t="shared" si="94"/>
        <v>0.64516129032257452</v>
      </c>
      <c r="J118" s="1">
        <f t="shared" si="95"/>
        <v>2.5641025641025701</v>
      </c>
      <c r="K118" s="1">
        <f t="shared" si="96"/>
        <v>0.21505376344086324</v>
      </c>
      <c r="L118" s="1" t="str">
        <f t="shared" si="97"/>
        <v>NO</v>
      </c>
      <c r="M118" t="str">
        <f t="shared" si="98"/>
        <v>NO</v>
      </c>
      <c r="N118" t="str">
        <f t="shared" si="99"/>
        <v>NO</v>
      </c>
      <c r="O118" s="1" t="str">
        <f t="shared" si="100"/>
        <v>NO</v>
      </c>
      <c r="P118" s="1" t="str">
        <f t="shared" si="101"/>
        <v>NO</v>
      </c>
      <c r="Q118" s="1" t="str">
        <f t="shared" si="102"/>
        <v>NO</v>
      </c>
      <c r="R118" s="1" t="str">
        <f t="shared" si="103"/>
        <v>NO</v>
      </c>
      <c r="S118">
        <v>23.3</v>
      </c>
      <c r="T118">
        <v>23.35</v>
      </c>
      <c r="U118">
        <v>23.15</v>
      </c>
      <c r="V118">
        <v>23.2</v>
      </c>
      <c r="W118">
        <v>0</v>
      </c>
      <c r="X118">
        <v>0</v>
      </c>
      <c r="Y118" s="1">
        <f t="shared" si="104"/>
        <v>-0.42918454935622924</v>
      </c>
      <c r="Z118" s="1">
        <f t="shared" si="105"/>
        <v>0.42918454935622924</v>
      </c>
      <c r="AA118" s="1">
        <f t="shared" si="106"/>
        <v>0.21459227467811462</v>
      </c>
      <c r="AB118" s="1">
        <f t="shared" si="107"/>
        <v>0.21551724137931341</v>
      </c>
      <c r="AC118" s="1" t="str">
        <f t="shared" si="108"/>
        <v>NO</v>
      </c>
      <c r="AD118" s="1" t="str">
        <f t="shared" si="109"/>
        <v>NO</v>
      </c>
      <c r="AE118" s="1" t="str">
        <f t="shared" si="110"/>
        <v>NO</v>
      </c>
      <c r="AF118" s="1" t="str">
        <f t="shared" si="111"/>
        <v>NO</v>
      </c>
      <c r="AG118" s="1" t="str">
        <f t="shared" si="112"/>
        <v>NO</v>
      </c>
      <c r="AH118" s="1" t="str">
        <f t="shared" si="113"/>
        <v>NO</v>
      </c>
      <c r="AI118">
        <v>23.5</v>
      </c>
      <c r="AJ118">
        <v>23.5</v>
      </c>
      <c r="AK118">
        <v>23.15</v>
      </c>
      <c r="AL118">
        <v>23.2</v>
      </c>
      <c r="AM118">
        <v>0</v>
      </c>
      <c r="AN118">
        <v>0</v>
      </c>
      <c r="AO118" s="1">
        <f t="shared" si="114"/>
        <v>-1.276595744680854</v>
      </c>
      <c r="AP118" s="1">
        <f t="shared" si="115"/>
        <v>1.276595744680854</v>
      </c>
      <c r="AQ118" s="1">
        <f t="shared" si="116"/>
        <v>0</v>
      </c>
      <c r="AR118" s="1">
        <f t="shared" si="117"/>
        <v>0.21551724137931341</v>
      </c>
      <c r="AS118" t="str">
        <f t="shared" si="118"/>
        <v>NO</v>
      </c>
      <c r="AT118" t="str">
        <f t="shared" si="119"/>
        <v>NO</v>
      </c>
      <c r="AU118" t="str">
        <f t="shared" si="120"/>
        <v>NO</v>
      </c>
      <c r="AV118" t="str">
        <f t="shared" si="121"/>
        <v>NO</v>
      </c>
      <c r="AW118" t="str">
        <f t="shared" si="122"/>
        <v>NO</v>
      </c>
      <c r="AX118" t="str">
        <f t="shared" si="123"/>
        <v>NO</v>
      </c>
    </row>
    <row r="119" spans="1:50" x14ac:dyDescent="0.25">
      <c r="A119" t="s">
        <v>167</v>
      </c>
      <c r="B119">
        <v>1610</v>
      </c>
      <c r="C119">
        <v>1613.45</v>
      </c>
      <c r="D119">
        <v>1567.3</v>
      </c>
      <c r="E119">
        <v>1574.05</v>
      </c>
      <c r="F119">
        <v>-26.299999999999951</v>
      </c>
      <c r="G119">
        <v>-1.643390508326301</v>
      </c>
      <c r="H119" s="1">
        <f t="shared" si="93"/>
        <v>-2.232919254658388</v>
      </c>
      <c r="I119" s="1">
        <f t="shared" si="94"/>
        <v>2.232919254658388</v>
      </c>
      <c r="J119" s="1">
        <f t="shared" si="95"/>
        <v>0.2142857142857171</v>
      </c>
      <c r="K119" s="1">
        <f t="shared" si="96"/>
        <v>0.428830087989581</v>
      </c>
      <c r="L119" s="1" t="str">
        <f t="shared" si="97"/>
        <v>NO</v>
      </c>
      <c r="M119" t="str">
        <f t="shared" si="98"/>
        <v>NO</v>
      </c>
      <c r="N119" t="str">
        <f t="shared" si="99"/>
        <v>NO</v>
      </c>
      <c r="O119" s="1" t="str">
        <f t="shared" si="100"/>
        <v>NO</v>
      </c>
      <c r="P119" s="1" t="str">
        <f t="shared" si="101"/>
        <v>NO</v>
      </c>
      <c r="Q119" s="1" t="str">
        <f t="shared" si="102"/>
        <v>NO</v>
      </c>
      <c r="R119" s="1" t="str">
        <f t="shared" si="103"/>
        <v>NO</v>
      </c>
      <c r="S119">
        <v>1638</v>
      </c>
      <c r="T119">
        <v>1638.9</v>
      </c>
      <c r="U119">
        <v>1578</v>
      </c>
      <c r="V119">
        <v>1600.35</v>
      </c>
      <c r="W119">
        <v>-14.30000000000018</v>
      </c>
      <c r="X119">
        <v>-0.88564085095842326</v>
      </c>
      <c r="Y119" s="1">
        <f t="shared" si="104"/>
        <v>-2.2985347985348041</v>
      </c>
      <c r="Z119" s="1">
        <f t="shared" si="105"/>
        <v>2.2985347985348041</v>
      </c>
      <c r="AA119" s="1">
        <f t="shared" si="106"/>
        <v>5.4945054945060495E-2</v>
      </c>
      <c r="AB119" s="1">
        <f t="shared" si="107"/>
        <v>1.3965695004217773</v>
      </c>
      <c r="AC119" s="1" t="str">
        <f t="shared" si="108"/>
        <v>NO</v>
      </c>
      <c r="AD119" s="1" t="str">
        <f t="shared" si="109"/>
        <v>NO</v>
      </c>
      <c r="AE119" s="1" t="str">
        <f t="shared" si="110"/>
        <v>NO</v>
      </c>
      <c r="AF119" s="1" t="str">
        <f t="shared" si="111"/>
        <v>NO</v>
      </c>
      <c r="AG119" s="1" t="str">
        <f t="shared" si="112"/>
        <v>NO</v>
      </c>
      <c r="AH119" s="1" t="str">
        <f t="shared" si="113"/>
        <v>NO</v>
      </c>
      <c r="AI119">
        <v>1550</v>
      </c>
      <c r="AJ119">
        <v>1621</v>
      </c>
      <c r="AK119">
        <v>1550</v>
      </c>
      <c r="AL119">
        <v>1614.65</v>
      </c>
      <c r="AM119">
        <v>69.550000000000182</v>
      </c>
      <c r="AN119">
        <v>4.5013267749660333</v>
      </c>
      <c r="AO119" s="1">
        <f t="shared" si="114"/>
        <v>4.17096774193549</v>
      </c>
      <c r="AP119" s="1">
        <f t="shared" si="115"/>
        <v>4.17096774193549</v>
      </c>
      <c r="AQ119" s="1">
        <f t="shared" si="116"/>
        <v>0.39327408416684168</v>
      </c>
      <c r="AR119" s="1">
        <f t="shared" si="117"/>
        <v>0</v>
      </c>
      <c r="AS119" t="str">
        <f t="shared" si="118"/>
        <v>NO</v>
      </c>
      <c r="AT119" t="str">
        <f t="shared" si="119"/>
        <v>NO</v>
      </c>
      <c r="AU119" t="str">
        <f t="shared" si="120"/>
        <v>NO</v>
      </c>
      <c r="AV119" t="str">
        <f t="shared" si="121"/>
        <v>NO</v>
      </c>
      <c r="AW119" t="str">
        <f t="shared" si="122"/>
        <v>NO</v>
      </c>
      <c r="AX119" t="str">
        <f t="shared" si="123"/>
        <v>NO</v>
      </c>
    </row>
    <row r="120" spans="1:50" x14ac:dyDescent="0.25">
      <c r="A120" t="s">
        <v>168</v>
      </c>
      <c r="B120">
        <v>4348</v>
      </c>
      <c r="C120">
        <v>4384</v>
      </c>
      <c r="D120">
        <v>4320.1499999999996</v>
      </c>
      <c r="E120">
        <v>4346.75</v>
      </c>
      <c r="F120">
        <v>30.300000000000178</v>
      </c>
      <c r="G120">
        <v>0.70196573573191356</v>
      </c>
      <c r="H120" s="1">
        <f t="shared" si="93"/>
        <v>-2.874885004599816E-2</v>
      </c>
      <c r="I120" s="1">
        <f t="shared" si="94"/>
        <v>2.874885004599816E-2</v>
      </c>
      <c r="J120" s="1">
        <f t="shared" si="95"/>
        <v>0.82796688132474694</v>
      </c>
      <c r="K120" s="1">
        <f t="shared" si="96"/>
        <v>0.61195145798585993</v>
      </c>
      <c r="L120" s="1" t="str">
        <f t="shared" si="97"/>
        <v>NO</v>
      </c>
      <c r="M120" t="str">
        <f t="shared" si="98"/>
        <v>NO</v>
      </c>
      <c r="N120" t="str">
        <f t="shared" si="99"/>
        <v>NO</v>
      </c>
      <c r="O120" s="1" t="str">
        <f t="shared" si="100"/>
        <v>NO</v>
      </c>
      <c r="P120" s="1" t="str">
        <f t="shared" si="101"/>
        <v>NO</v>
      </c>
      <c r="Q120" s="1" t="str">
        <f t="shared" si="102"/>
        <v>NO</v>
      </c>
      <c r="R120" s="1" t="str">
        <f t="shared" si="103"/>
        <v>NO</v>
      </c>
      <c r="S120">
        <v>4384</v>
      </c>
      <c r="T120">
        <v>4384</v>
      </c>
      <c r="U120">
        <v>4278</v>
      </c>
      <c r="V120">
        <v>4316.45</v>
      </c>
      <c r="W120">
        <v>-13.85000000000036</v>
      </c>
      <c r="X120">
        <v>-0.3198392721058671</v>
      </c>
      <c r="Y120" s="1">
        <f t="shared" si="104"/>
        <v>-1.540830291970807</v>
      </c>
      <c r="Z120" s="1">
        <f t="shared" si="105"/>
        <v>1.540830291970807</v>
      </c>
      <c r="AA120" s="1">
        <f t="shared" si="106"/>
        <v>0</v>
      </c>
      <c r="AB120" s="1">
        <f t="shared" si="107"/>
        <v>0.8907783016135904</v>
      </c>
      <c r="AC120" s="1" t="str">
        <f t="shared" si="108"/>
        <v>NO</v>
      </c>
      <c r="AD120" s="1" t="str">
        <f t="shared" si="109"/>
        <v>NO</v>
      </c>
      <c r="AE120" s="1" t="str">
        <f t="shared" si="110"/>
        <v>NO</v>
      </c>
      <c r="AF120" s="1" t="str">
        <f t="shared" si="111"/>
        <v>NO</v>
      </c>
      <c r="AG120" s="1" t="str">
        <f t="shared" si="112"/>
        <v>NO</v>
      </c>
      <c r="AH120" s="1" t="str">
        <f t="shared" si="113"/>
        <v>NO</v>
      </c>
      <c r="AI120">
        <v>4234.45</v>
      </c>
      <c r="AJ120">
        <v>4369.95</v>
      </c>
      <c r="AK120">
        <v>4223</v>
      </c>
      <c r="AL120">
        <v>4330.3</v>
      </c>
      <c r="AM120">
        <v>124.25</v>
      </c>
      <c r="AN120">
        <v>2.9540780542314051</v>
      </c>
      <c r="AO120" s="1">
        <f t="shared" si="114"/>
        <v>2.2635761433007917</v>
      </c>
      <c r="AP120" s="1">
        <f t="shared" si="115"/>
        <v>2.2635761433007917</v>
      </c>
      <c r="AQ120" s="1">
        <f t="shared" si="116"/>
        <v>0.91564094866405632</v>
      </c>
      <c r="AR120" s="1">
        <f t="shared" si="117"/>
        <v>0.27040111466659938</v>
      </c>
      <c r="AS120" t="str">
        <f t="shared" si="118"/>
        <v>NO</v>
      </c>
      <c r="AT120" t="str">
        <f t="shared" si="119"/>
        <v>NO</v>
      </c>
      <c r="AU120" t="str">
        <f t="shared" si="120"/>
        <v>NO</v>
      </c>
      <c r="AV120" t="str">
        <f t="shared" si="121"/>
        <v>NO</v>
      </c>
      <c r="AW120" t="str">
        <f t="shared" si="122"/>
        <v>NO</v>
      </c>
      <c r="AX120" t="str">
        <f t="shared" si="123"/>
        <v>NO</v>
      </c>
    </row>
    <row r="121" spans="1:50" x14ac:dyDescent="0.25">
      <c r="A121" t="s">
        <v>169</v>
      </c>
      <c r="B121">
        <v>8699</v>
      </c>
      <c r="C121">
        <v>8879.7999999999993</v>
      </c>
      <c r="D121">
        <v>8575.1</v>
      </c>
      <c r="E121">
        <v>8833.9</v>
      </c>
      <c r="F121">
        <v>197.14999999999961</v>
      </c>
      <c r="G121">
        <v>2.2826873534604988</v>
      </c>
      <c r="H121" s="1">
        <f t="shared" si="93"/>
        <v>1.5507529601103534</v>
      </c>
      <c r="I121" s="1">
        <f t="shared" si="94"/>
        <v>1.5507529601103534</v>
      </c>
      <c r="J121" s="1">
        <f t="shared" si="95"/>
        <v>0.51958930936505554</v>
      </c>
      <c r="K121" s="1">
        <f t="shared" si="96"/>
        <v>1.424301643867107</v>
      </c>
      <c r="L121" s="1" t="str">
        <f t="shared" si="97"/>
        <v>NO</v>
      </c>
      <c r="M121" t="str">
        <f t="shared" si="98"/>
        <v>NO</v>
      </c>
      <c r="N121" t="str">
        <f t="shared" si="99"/>
        <v>NO</v>
      </c>
      <c r="O121" s="1" t="str">
        <f t="shared" si="100"/>
        <v>NO</v>
      </c>
      <c r="P121" s="1" t="str">
        <f t="shared" si="101"/>
        <v>NO</v>
      </c>
      <c r="Q121" s="1" t="str">
        <f t="shared" si="102"/>
        <v>NO</v>
      </c>
      <c r="R121" s="1" t="str">
        <f t="shared" si="103"/>
        <v>NO</v>
      </c>
      <c r="S121">
        <v>8531</v>
      </c>
      <c r="T121">
        <v>8649.9500000000007</v>
      </c>
      <c r="U121">
        <v>8480</v>
      </c>
      <c r="V121">
        <v>8636.75</v>
      </c>
      <c r="W121">
        <v>132.5499999999993</v>
      </c>
      <c r="X121">
        <v>1.5586416123797571</v>
      </c>
      <c r="Y121" s="1">
        <f t="shared" si="104"/>
        <v>1.2395967647403587</v>
      </c>
      <c r="Z121" s="1">
        <f t="shared" si="105"/>
        <v>1.2395967647403587</v>
      </c>
      <c r="AA121" s="1">
        <f t="shared" si="106"/>
        <v>0.15283526789591836</v>
      </c>
      <c r="AB121" s="1">
        <f t="shared" si="107"/>
        <v>0.59781971632868369</v>
      </c>
      <c r="AC121" s="1" t="str">
        <f t="shared" si="108"/>
        <v>NO</v>
      </c>
      <c r="AD121" s="1" t="str">
        <f t="shared" si="109"/>
        <v>NO</v>
      </c>
      <c r="AE121" s="1" t="str">
        <f t="shared" si="110"/>
        <v>NO</v>
      </c>
      <c r="AF121" s="1" t="str">
        <f t="shared" si="111"/>
        <v>NO</v>
      </c>
      <c r="AG121" s="1" t="str">
        <f t="shared" si="112"/>
        <v>NO</v>
      </c>
      <c r="AH121" s="1" t="str">
        <f t="shared" si="113"/>
        <v>NO</v>
      </c>
      <c r="AI121">
        <v>8389.85</v>
      </c>
      <c r="AJ121">
        <v>8525</v>
      </c>
      <c r="AK121">
        <v>8274.75</v>
      </c>
      <c r="AL121">
        <v>8504.2000000000007</v>
      </c>
      <c r="AM121">
        <v>248.35000000000039</v>
      </c>
      <c r="AN121">
        <v>3.0081699643283288</v>
      </c>
      <c r="AO121" s="1">
        <f t="shared" si="114"/>
        <v>1.3629564294951682</v>
      </c>
      <c r="AP121" s="1">
        <f t="shared" si="115"/>
        <v>1.3629564294951682</v>
      </c>
      <c r="AQ121" s="1">
        <f t="shared" si="116"/>
        <v>0.24458502857410774</v>
      </c>
      <c r="AR121" s="1">
        <f t="shared" si="117"/>
        <v>1.3718958026663213</v>
      </c>
      <c r="AS121" t="str">
        <f t="shared" si="118"/>
        <v>NO</v>
      </c>
      <c r="AT121" t="str">
        <f t="shared" si="119"/>
        <v>NO</v>
      </c>
      <c r="AU121" t="str">
        <f t="shared" si="120"/>
        <v>NO</v>
      </c>
      <c r="AV121" t="str">
        <f t="shared" si="121"/>
        <v>NO</v>
      </c>
      <c r="AW121" t="str">
        <f t="shared" si="122"/>
        <v>NO</v>
      </c>
      <c r="AX121" t="str">
        <f t="shared" si="123"/>
        <v>NO</v>
      </c>
    </row>
    <row r="122" spans="1:50" x14ac:dyDescent="0.25">
      <c r="A122" t="s">
        <v>170</v>
      </c>
      <c r="B122">
        <v>4158.1000000000004</v>
      </c>
      <c r="C122">
        <v>4186.8500000000004</v>
      </c>
      <c r="D122">
        <v>3971</v>
      </c>
      <c r="E122">
        <v>4031.75</v>
      </c>
      <c r="F122">
        <v>-167.5</v>
      </c>
      <c r="G122">
        <v>-3.9888075251533008</v>
      </c>
      <c r="H122" s="1">
        <f t="shared" si="93"/>
        <v>-3.0386474591760746</v>
      </c>
      <c r="I122" s="1">
        <f t="shared" si="94"/>
        <v>3.0386474591760746</v>
      </c>
      <c r="J122" s="1">
        <f t="shared" si="95"/>
        <v>0.69142156273297894</v>
      </c>
      <c r="K122" s="1">
        <f t="shared" si="96"/>
        <v>1.5067898555217958</v>
      </c>
      <c r="L122" s="1" t="str">
        <f t="shared" si="97"/>
        <v>NO</v>
      </c>
      <c r="M122" t="str">
        <f t="shared" si="98"/>
        <v>NO</v>
      </c>
      <c r="N122" t="str">
        <f t="shared" si="99"/>
        <v>NO</v>
      </c>
      <c r="O122" s="1" t="str">
        <f t="shared" si="100"/>
        <v>NO</v>
      </c>
      <c r="P122" s="1" t="str">
        <f t="shared" si="101"/>
        <v>NO</v>
      </c>
      <c r="Q122" s="1" t="str">
        <f t="shared" si="102"/>
        <v>NO</v>
      </c>
      <c r="R122" s="1" t="str">
        <f t="shared" si="103"/>
        <v>NO</v>
      </c>
      <c r="S122">
        <v>4159.5</v>
      </c>
      <c r="T122">
        <v>4220</v>
      </c>
      <c r="U122">
        <v>4125.45</v>
      </c>
      <c r="V122">
        <v>4199.25</v>
      </c>
      <c r="W122">
        <v>82.550000000000182</v>
      </c>
      <c r="X122">
        <v>2.0052469210775672</v>
      </c>
      <c r="Y122" s="1">
        <f t="shared" si="104"/>
        <v>0.95564370717634328</v>
      </c>
      <c r="Z122" s="1">
        <f t="shared" si="105"/>
        <v>0.95564370717634328</v>
      </c>
      <c r="AA122" s="1">
        <f t="shared" si="106"/>
        <v>0.49413585759361789</v>
      </c>
      <c r="AB122" s="1">
        <f t="shared" si="107"/>
        <v>0.81860800576992865</v>
      </c>
      <c r="AC122" s="1" t="str">
        <f t="shared" si="108"/>
        <v>NO</v>
      </c>
      <c r="AD122" s="1" t="str">
        <f t="shared" si="109"/>
        <v>NO</v>
      </c>
      <c r="AE122" s="1" t="str">
        <f t="shared" si="110"/>
        <v>NO</v>
      </c>
      <c r="AF122" s="1" t="str">
        <f t="shared" si="111"/>
        <v>NO</v>
      </c>
      <c r="AG122" s="1" t="str">
        <f t="shared" si="112"/>
        <v>NO</v>
      </c>
      <c r="AH122" s="1" t="str">
        <f t="shared" si="113"/>
        <v>NO</v>
      </c>
      <c r="AI122">
        <v>4070</v>
      </c>
      <c r="AJ122">
        <v>4239</v>
      </c>
      <c r="AK122">
        <v>4016.15</v>
      </c>
      <c r="AL122">
        <v>4116.7</v>
      </c>
      <c r="AM122">
        <v>136</v>
      </c>
      <c r="AN122">
        <v>3.4164845378953448</v>
      </c>
      <c r="AO122" s="1">
        <f t="shared" si="114"/>
        <v>1.1474201474201429</v>
      </c>
      <c r="AP122" s="1">
        <f t="shared" si="115"/>
        <v>1.1474201474201429</v>
      </c>
      <c r="AQ122" s="1">
        <f t="shared" si="116"/>
        <v>2.9708261471567079</v>
      </c>
      <c r="AR122" s="1">
        <f t="shared" si="117"/>
        <v>1.3230958230958207</v>
      </c>
      <c r="AS122" t="str">
        <f t="shared" si="118"/>
        <v>NO</v>
      </c>
      <c r="AT122" t="str">
        <f t="shared" si="119"/>
        <v>NO</v>
      </c>
      <c r="AU122" t="str">
        <f t="shared" si="120"/>
        <v>NO</v>
      </c>
      <c r="AV122" t="str">
        <f t="shared" si="121"/>
        <v>YES</v>
      </c>
      <c r="AW122" t="str">
        <f t="shared" si="122"/>
        <v>NO</v>
      </c>
      <c r="AX122" t="str">
        <f t="shared" si="123"/>
        <v>NO</v>
      </c>
    </row>
    <row r="123" spans="1:50" x14ac:dyDescent="0.25">
      <c r="A123" t="s">
        <v>171</v>
      </c>
      <c r="B123">
        <v>999</v>
      </c>
      <c r="C123">
        <v>1003.75</v>
      </c>
      <c r="D123">
        <v>994</v>
      </c>
      <c r="E123">
        <v>999.85</v>
      </c>
      <c r="F123">
        <v>1.450000000000045</v>
      </c>
      <c r="G123">
        <v>0.14523237179487641</v>
      </c>
      <c r="H123" s="1">
        <f t="shared" si="93"/>
        <v>8.5085085085087359E-2</v>
      </c>
      <c r="I123" s="1">
        <f t="shared" si="94"/>
        <v>8.5085085085087359E-2</v>
      </c>
      <c r="J123" s="1">
        <f t="shared" si="95"/>
        <v>0.39005850877631415</v>
      </c>
      <c r="K123" s="1">
        <f t="shared" si="96"/>
        <v>0.50050050050050054</v>
      </c>
      <c r="L123" s="1" t="str">
        <f t="shared" si="97"/>
        <v>NO</v>
      </c>
      <c r="M123" t="str">
        <f t="shared" si="98"/>
        <v>NO</v>
      </c>
      <c r="N123" t="str">
        <f t="shared" si="99"/>
        <v>NO</v>
      </c>
      <c r="O123" s="1" t="str">
        <f t="shared" si="100"/>
        <v>NO</v>
      </c>
      <c r="P123" s="1" t="str">
        <f t="shared" si="101"/>
        <v>NO</v>
      </c>
      <c r="Q123" s="1" t="str">
        <f t="shared" si="102"/>
        <v>NO</v>
      </c>
      <c r="R123" s="1" t="str">
        <f t="shared" si="103"/>
        <v>NO</v>
      </c>
      <c r="S123">
        <v>1001</v>
      </c>
      <c r="T123">
        <v>1032.7</v>
      </c>
      <c r="U123">
        <v>985</v>
      </c>
      <c r="V123">
        <v>998.4</v>
      </c>
      <c r="W123">
        <v>-0.64999999999997726</v>
      </c>
      <c r="X123">
        <v>-6.5061808718280101E-2</v>
      </c>
      <c r="Y123" s="1">
        <f t="shared" si="104"/>
        <v>-0.25974025974026199</v>
      </c>
      <c r="Z123" s="1">
        <f t="shared" si="105"/>
        <v>0.25974025974026199</v>
      </c>
      <c r="AA123" s="1">
        <f t="shared" si="106"/>
        <v>3.1668331668331708</v>
      </c>
      <c r="AB123" s="1">
        <f t="shared" si="107"/>
        <v>1.3421474358974337</v>
      </c>
      <c r="AC123" s="1" t="str">
        <f t="shared" si="108"/>
        <v>YES</v>
      </c>
      <c r="AD123" s="1" t="str">
        <f t="shared" si="109"/>
        <v>NO</v>
      </c>
      <c r="AE123" s="1" t="str">
        <f t="shared" si="110"/>
        <v>NO</v>
      </c>
      <c r="AF123" s="1" t="str">
        <f t="shared" si="111"/>
        <v>NO</v>
      </c>
      <c r="AG123" s="1" t="str">
        <f t="shared" si="112"/>
        <v>NO</v>
      </c>
      <c r="AH123" s="1" t="str">
        <f t="shared" si="113"/>
        <v>NO</v>
      </c>
      <c r="AI123">
        <v>949.65</v>
      </c>
      <c r="AJ123">
        <v>1014.9</v>
      </c>
      <c r="AK123">
        <v>936.35</v>
      </c>
      <c r="AL123">
        <v>999.05</v>
      </c>
      <c r="AM123">
        <v>59.449999999999932</v>
      </c>
      <c r="AN123">
        <v>6.3271604938271526</v>
      </c>
      <c r="AO123" s="1">
        <f t="shared" si="114"/>
        <v>5.2019164955509902</v>
      </c>
      <c r="AP123" s="1">
        <f t="shared" si="115"/>
        <v>5.2019164955509902</v>
      </c>
      <c r="AQ123" s="1">
        <f t="shared" si="116"/>
        <v>1.5865071818227339</v>
      </c>
      <c r="AR123" s="1">
        <f t="shared" si="117"/>
        <v>1.4005159795714162</v>
      </c>
      <c r="AS123" t="str">
        <f t="shared" si="118"/>
        <v>NO</v>
      </c>
      <c r="AT123" t="str">
        <f t="shared" si="119"/>
        <v>NO</v>
      </c>
      <c r="AU123" t="str">
        <f t="shared" si="120"/>
        <v>NO</v>
      </c>
      <c r="AV123" t="str">
        <f t="shared" si="121"/>
        <v>NO</v>
      </c>
      <c r="AW123" t="str">
        <f t="shared" si="122"/>
        <v>NO</v>
      </c>
      <c r="AX123" t="str">
        <f t="shared" si="123"/>
        <v>NO</v>
      </c>
    </row>
    <row r="124" spans="1:50" x14ac:dyDescent="0.25">
      <c r="A124" t="s">
        <v>172</v>
      </c>
      <c r="B124">
        <v>1070</v>
      </c>
      <c r="C124">
        <v>1099</v>
      </c>
      <c r="D124">
        <v>1060</v>
      </c>
      <c r="E124">
        <v>1073.95</v>
      </c>
      <c r="F124">
        <v>2.600000000000136</v>
      </c>
      <c r="G124">
        <v>0.24268446352733811</v>
      </c>
      <c r="H124" s="1">
        <f t="shared" si="93"/>
        <v>0.36915887850467716</v>
      </c>
      <c r="I124" s="1">
        <f t="shared" si="94"/>
        <v>0.36915887850467716</v>
      </c>
      <c r="J124" s="1">
        <f t="shared" si="95"/>
        <v>2.3325108245262771</v>
      </c>
      <c r="K124" s="1">
        <f t="shared" si="96"/>
        <v>0.93457943925233633</v>
      </c>
      <c r="L124" s="1" t="str">
        <f t="shared" si="97"/>
        <v>NO</v>
      </c>
      <c r="M124" t="str">
        <f t="shared" si="98"/>
        <v>NO</v>
      </c>
      <c r="N124" t="str">
        <f t="shared" si="99"/>
        <v>NO</v>
      </c>
      <c r="O124" s="1" t="str">
        <f t="shared" si="100"/>
        <v>NO</v>
      </c>
      <c r="P124" s="1" t="str">
        <f t="shared" si="101"/>
        <v>NO</v>
      </c>
      <c r="Q124" s="1" t="str">
        <f t="shared" si="102"/>
        <v>NO</v>
      </c>
      <c r="R124" s="1" t="str">
        <f t="shared" si="103"/>
        <v>NO</v>
      </c>
      <c r="S124">
        <v>1082</v>
      </c>
      <c r="T124">
        <v>1116.1500000000001</v>
      </c>
      <c r="U124">
        <v>1061</v>
      </c>
      <c r="V124">
        <v>1071.3499999999999</v>
      </c>
      <c r="W124">
        <v>-10.35000000000014</v>
      </c>
      <c r="X124">
        <v>-0.9568272164186129</v>
      </c>
      <c r="Y124" s="1">
        <f t="shared" si="104"/>
        <v>-0.98428835489834476</v>
      </c>
      <c r="Z124" s="1">
        <f t="shared" si="105"/>
        <v>0.98428835489834476</v>
      </c>
      <c r="AA124" s="1">
        <f t="shared" si="106"/>
        <v>3.1561922365988995</v>
      </c>
      <c r="AB124" s="1">
        <f t="shared" si="107"/>
        <v>0.96607084519530584</v>
      </c>
      <c r="AC124" s="1" t="str">
        <f t="shared" si="108"/>
        <v>NO</v>
      </c>
      <c r="AD124" s="1" t="str">
        <f t="shared" si="109"/>
        <v>NO</v>
      </c>
      <c r="AE124" s="1" t="str">
        <f t="shared" si="110"/>
        <v>NO</v>
      </c>
      <c r="AF124" s="1" t="str">
        <f t="shared" si="111"/>
        <v>NO</v>
      </c>
      <c r="AG124" s="1" t="str">
        <f t="shared" si="112"/>
        <v>NO</v>
      </c>
      <c r="AH124" s="1" t="str">
        <f t="shared" si="113"/>
        <v>NO</v>
      </c>
      <c r="AI124">
        <v>1013.6</v>
      </c>
      <c r="AJ124">
        <v>1122.5999999999999</v>
      </c>
      <c r="AK124">
        <v>1010.05</v>
      </c>
      <c r="AL124">
        <v>1081.7</v>
      </c>
      <c r="AM124">
        <v>73.150000000000091</v>
      </c>
      <c r="AN124">
        <v>7.2529869614793618</v>
      </c>
      <c r="AO124" s="1">
        <f t="shared" si="114"/>
        <v>6.7186266771902146</v>
      </c>
      <c r="AP124" s="1">
        <f t="shared" si="115"/>
        <v>6.7186266771902146</v>
      </c>
      <c r="AQ124" s="1">
        <f t="shared" si="116"/>
        <v>3.7810853286493353</v>
      </c>
      <c r="AR124" s="1">
        <f t="shared" si="117"/>
        <v>0.35023677979479756</v>
      </c>
      <c r="AS124" t="str">
        <f t="shared" si="118"/>
        <v>NO</v>
      </c>
      <c r="AT124" t="str">
        <f t="shared" si="119"/>
        <v>NO</v>
      </c>
      <c r="AU124" t="str">
        <f t="shared" si="120"/>
        <v>NO</v>
      </c>
      <c r="AV124" t="str">
        <f t="shared" si="121"/>
        <v>NO</v>
      </c>
      <c r="AW124" t="str">
        <f t="shared" si="122"/>
        <v>NO</v>
      </c>
      <c r="AX124" t="str">
        <f t="shared" si="123"/>
        <v>NO</v>
      </c>
    </row>
    <row r="125" spans="1:50" x14ac:dyDescent="0.25">
      <c r="A125" t="s">
        <v>173</v>
      </c>
      <c r="B125">
        <v>39.1</v>
      </c>
      <c r="C125">
        <v>39.700000000000003</v>
      </c>
      <c r="D125">
        <v>37.9</v>
      </c>
      <c r="E125">
        <v>38</v>
      </c>
      <c r="F125">
        <v>-1.4500000000000031</v>
      </c>
      <c r="G125">
        <v>-3.675538656527257</v>
      </c>
      <c r="H125" s="1">
        <f t="shared" si="93"/>
        <v>-2.8132992327365764</v>
      </c>
      <c r="I125" s="1">
        <f t="shared" si="94"/>
        <v>2.8132992327365764</v>
      </c>
      <c r="J125" s="1">
        <f t="shared" si="95"/>
        <v>1.5345268542199524</v>
      </c>
      <c r="K125" s="1">
        <f t="shared" si="96"/>
        <v>0.26315789473684581</v>
      </c>
      <c r="L125" s="1" t="str">
        <f t="shared" si="97"/>
        <v>NO</v>
      </c>
      <c r="M125" t="str">
        <f t="shared" si="98"/>
        <v>NO</v>
      </c>
      <c r="N125" t="str">
        <f t="shared" si="99"/>
        <v>NO</v>
      </c>
      <c r="O125" s="1" t="str">
        <f t="shared" si="100"/>
        <v>NO</v>
      </c>
      <c r="P125" s="1" t="str">
        <f t="shared" si="101"/>
        <v>NO</v>
      </c>
      <c r="Q125" s="1" t="str">
        <f t="shared" si="102"/>
        <v>NO</v>
      </c>
      <c r="R125" s="1" t="str">
        <f t="shared" si="103"/>
        <v>NO</v>
      </c>
      <c r="S125">
        <v>39.5</v>
      </c>
      <c r="T125">
        <v>39.950000000000003</v>
      </c>
      <c r="U125">
        <v>38.25</v>
      </c>
      <c r="V125">
        <v>39.450000000000003</v>
      </c>
      <c r="W125">
        <v>-9.9999999999994316E-2</v>
      </c>
      <c r="X125">
        <v>-0.2528445006320969</v>
      </c>
      <c r="Y125" s="1">
        <f t="shared" si="104"/>
        <v>-0.12658227848100545</v>
      </c>
      <c r="Z125" s="1">
        <f t="shared" si="105"/>
        <v>0.12658227848100545</v>
      </c>
      <c r="AA125" s="1">
        <f t="shared" si="106"/>
        <v>1.1392405063291211</v>
      </c>
      <c r="AB125" s="1">
        <f t="shared" si="107"/>
        <v>3.0418250950570411</v>
      </c>
      <c r="AC125" s="1" t="str">
        <f t="shared" si="108"/>
        <v>NO</v>
      </c>
      <c r="AD125" s="1" t="str">
        <f t="shared" si="109"/>
        <v>NO</v>
      </c>
      <c r="AE125" s="1" t="str">
        <f t="shared" si="110"/>
        <v>NO</v>
      </c>
      <c r="AF125" s="1" t="str">
        <f t="shared" si="111"/>
        <v>NO</v>
      </c>
      <c r="AG125" s="1" t="str">
        <f t="shared" si="112"/>
        <v>NO</v>
      </c>
      <c r="AH125" s="1" t="str">
        <f t="shared" si="113"/>
        <v>NO</v>
      </c>
      <c r="AI125">
        <v>39.35</v>
      </c>
      <c r="AJ125">
        <v>40.200000000000003</v>
      </c>
      <c r="AK125">
        <v>39.1</v>
      </c>
      <c r="AL125">
        <v>39.549999999999997</v>
      </c>
      <c r="AM125">
        <v>0.64999999999999858</v>
      </c>
      <c r="AN125">
        <v>1.6709511568123361</v>
      </c>
      <c r="AO125" s="1">
        <f t="shared" si="114"/>
        <v>0.50825921219821024</v>
      </c>
      <c r="AP125" s="1">
        <f t="shared" si="115"/>
        <v>0.50825921219821024</v>
      </c>
      <c r="AQ125" s="1">
        <f t="shared" si="116"/>
        <v>1.6434892541087376</v>
      </c>
      <c r="AR125" s="1">
        <f t="shared" si="117"/>
        <v>0.63532401524777637</v>
      </c>
      <c r="AS125" t="str">
        <f t="shared" si="118"/>
        <v>NO</v>
      </c>
      <c r="AT125" t="str">
        <f t="shared" si="119"/>
        <v>NO</v>
      </c>
      <c r="AU125" t="str">
        <f t="shared" si="120"/>
        <v>NO</v>
      </c>
      <c r="AV125" t="str">
        <f t="shared" si="121"/>
        <v>NO</v>
      </c>
      <c r="AW125" t="str">
        <f t="shared" si="122"/>
        <v>NO</v>
      </c>
      <c r="AX125" t="str">
        <f t="shared" si="123"/>
        <v>NO</v>
      </c>
    </row>
    <row r="126" spans="1:50" x14ac:dyDescent="0.25">
      <c r="A126" t="s">
        <v>174</v>
      </c>
      <c r="B126">
        <v>283.39999999999998</v>
      </c>
      <c r="C126">
        <v>291.7</v>
      </c>
      <c r="D126">
        <v>283.39999999999998</v>
      </c>
      <c r="E126">
        <v>287.25</v>
      </c>
      <c r="F126">
        <v>4.8000000000000114</v>
      </c>
      <c r="G126">
        <v>1.6994158258098819</v>
      </c>
      <c r="H126" s="1">
        <f t="shared" si="93"/>
        <v>1.3585038814396693</v>
      </c>
      <c r="I126" s="1">
        <f t="shared" si="94"/>
        <v>1.3585038814396693</v>
      </c>
      <c r="J126" s="1">
        <f t="shared" si="95"/>
        <v>1.5491731940818063</v>
      </c>
      <c r="K126" s="1">
        <f t="shared" si="96"/>
        <v>0</v>
      </c>
      <c r="L126" s="1" t="str">
        <f t="shared" si="97"/>
        <v>NO</v>
      </c>
      <c r="M126" t="str">
        <f t="shared" si="98"/>
        <v>NO</v>
      </c>
      <c r="N126" t="str">
        <f t="shared" si="99"/>
        <v>NO</v>
      </c>
      <c r="O126" s="1" t="str">
        <f t="shared" si="100"/>
        <v>NO</v>
      </c>
      <c r="P126" s="1" t="str">
        <f t="shared" si="101"/>
        <v>NO</v>
      </c>
      <c r="Q126" s="1" t="str">
        <f t="shared" si="102"/>
        <v>NO</v>
      </c>
      <c r="R126" s="1" t="str">
        <f t="shared" si="103"/>
        <v>NO</v>
      </c>
      <c r="S126">
        <v>277.8</v>
      </c>
      <c r="T126">
        <v>283.89999999999998</v>
      </c>
      <c r="U126">
        <v>276.85000000000002</v>
      </c>
      <c r="V126">
        <v>282.45</v>
      </c>
      <c r="W126">
        <v>5.9499999999999886</v>
      </c>
      <c r="X126">
        <v>2.1518987341772111</v>
      </c>
      <c r="Y126" s="1">
        <f t="shared" si="104"/>
        <v>1.6738660907127347</v>
      </c>
      <c r="Z126" s="1">
        <f t="shared" si="105"/>
        <v>1.6738660907127347</v>
      </c>
      <c r="AA126" s="1">
        <f t="shared" si="106"/>
        <v>0.51336519738006325</v>
      </c>
      <c r="AB126" s="1">
        <f t="shared" si="107"/>
        <v>0.34197264218862078</v>
      </c>
      <c r="AC126" s="1" t="str">
        <f t="shared" si="108"/>
        <v>NO</v>
      </c>
      <c r="AD126" s="1" t="str">
        <f t="shared" si="109"/>
        <v>NO</v>
      </c>
      <c r="AE126" s="1" t="str">
        <f t="shared" si="110"/>
        <v>NO</v>
      </c>
      <c r="AF126" s="1" t="str">
        <f t="shared" si="111"/>
        <v>NO</v>
      </c>
      <c r="AG126" s="1" t="str">
        <f t="shared" si="112"/>
        <v>NO</v>
      </c>
      <c r="AH126" s="1" t="str">
        <f t="shared" si="113"/>
        <v>NO</v>
      </c>
      <c r="AI126">
        <v>276.3</v>
      </c>
      <c r="AJ126">
        <v>281.64999999999998</v>
      </c>
      <c r="AK126">
        <v>275.5</v>
      </c>
      <c r="AL126">
        <v>276.5</v>
      </c>
      <c r="AM126">
        <v>2.1000000000000232</v>
      </c>
      <c r="AN126">
        <v>0.76530612244898788</v>
      </c>
      <c r="AO126" s="1">
        <f t="shared" si="114"/>
        <v>7.2385088671729506E-2</v>
      </c>
      <c r="AP126" s="1">
        <f t="shared" si="115"/>
        <v>7.2385088671729506E-2</v>
      </c>
      <c r="AQ126" s="1">
        <f t="shared" si="116"/>
        <v>1.8625678119348923</v>
      </c>
      <c r="AR126" s="1">
        <f t="shared" si="117"/>
        <v>0.28954035468693862</v>
      </c>
      <c r="AS126" t="str">
        <f t="shared" si="118"/>
        <v>NO</v>
      </c>
      <c r="AT126" t="str">
        <f t="shared" si="119"/>
        <v>NO</v>
      </c>
      <c r="AU126" t="str">
        <f t="shared" si="120"/>
        <v>NO</v>
      </c>
      <c r="AV126" t="str">
        <f t="shared" si="121"/>
        <v>NO</v>
      </c>
      <c r="AW126" t="str">
        <f t="shared" si="122"/>
        <v>NO</v>
      </c>
      <c r="AX126" t="str">
        <f t="shared" si="123"/>
        <v>NO</v>
      </c>
    </row>
    <row r="127" spans="1:50" x14ac:dyDescent="0.25">
      <c r="A127" t="s">
        <v>175</v>
      </c>
      <c r="B127">
        <v>496.5</v>
      </c>
      <c r="C127">
        <v>497.8</v>
      </c>
      <c r="D127">
        <v>462.2</v>
      </c>
      <c r="E127">
        <v>479.05</v>
      </c>
      <c r="F127">
        <v>-16.800000000000011</v>
      </c>
      <c r="G127">
        <v>-3.3881214076837769</v>
      </c>
      <c r="H127" s="1">
        <f t="shared" si="93"/>
        <v>-3.5146022155085577</v>
      </c>
      <c r="I127" s="1">
        <f t="shared" si="94"/>
        <v>3.5146022155085577</v>
      </c>
      <c r="J127" s="1">
        <f t="shared" si="95"/>
        <v>0.2618328298086629</v>
      </c>
      <c r="K127" s="1">
        <f t="shared" si="96"/>
        <v>3.5173781442438203</v>
      </c>
      <c r="L127" s="1" t="str">
        <f t="shared" si="97"/>
        <v>NO</v>
      </c>
      <c r="M127" t="str">
        <f t="shared" si="98"/>
        <v>NO</v>
      </c>
      <c r="N127" t="str">
        <f t="shared" si="99"/>
        <v>NO</v>
      </c>
      <c r="O127" s="1" t="str">
        <f t="shared" si="100"/>
        <v>NO</v>
      </c>
      <c r="P127" s="1" t="str">
        <f t="shared" si="101"/>
        <v>NO</v>
      </c>
      <c r="Q127" s="1" t="str">
        <f t="shared" si="102"/>
        <v>NO</v>
      </c>
      <c r="R127" s="1" t="str">
        <f t="shared" si="103"/>
        <v>NO</v>
      </c>
      <c r="S127">
        <v>502.95</v>
      </c>
      <c r="T127">
        <v>505.95</v>
      </c>
      <c r="U127">
        <v>494.65</v>
      </c>
      <c r="V127">
        <v>495.85</v>
      </c>
      <c r="W127">
        <v>-3.5</v>
      </c>
      <c r="X127">
        <v>-0.70091118453990187</v>
      </c>
      <c r="Y127" s="1">
        <f t="shared" si="104"/>
        <v>-1.4116711402723863</v>
      </c>
      <c r="Z127" s="1">
        <f t="shared" si="105"/>
        <v>1.4116711402723863</v>
      </c>
      <c r="AA127" s="1">
        <f t="shared" si="106"/>
        <v>0.59648076349537726</v>
      </c>
      <c r="AB127" s="1">
        <f t="shared" si="107"/>
        <v>0.24200867197742168</v>
      </c>
      <c r="AC127" s="1" t="str">
        <f t="shared" si="108"/>
        <v>NO</v>
      </c>
      <c r="AD127" s="1" t="str">
        <f t="shared" si="109"/>
        <v>NO</v>
      </c>
      <c r="AE127" s="1" t="str">
        <f t="shared" si="110"/>
        <v>NO</v>
      </c>
      <c r="AF127" s="1" t="str">
        <f t="shared" si="111"/>
        <v>NO</v>
      </c>
      <c r="AG127" s="1" t="str">
        <f t="shared" si="112"/>
        <v>NO</v>
      </c>
      <c r="AH127" s="1" t="str">
        <f t="shared" si="113"/>
        <v>NO</v>
      </c>
      <c r="AI127">
        <v>489</v>
      </c>
      <c r="AJ127">
        <v>508.25</v>
      </c>
      <c r="AK127">
        <v>489</v>
      </c>
      <c r="AL127">
        <v>499.35</v>
      </c>
      <c r="AM127">
        <v>12.450000000000051</v>
      </c>
      <c r="AN127">
        <v>2.5569932224276131</v>
      </c>
      <c r="AO127" s="1">
        <f t="shared" si="114"/>
        <v>2.1165644171779188</v>
      </c>
      <c r="AP127" s="1">
        <f t="shared" si="115"/>
        <v>2.1165644171779188</v>
      </c>
      <c r="AQ127" s="1">
        <f t="shared" si="116"/>
        <v>1.7823170121157459</v>
      </c>
      <c r="AR127" s="1">
        <f t="shared" si="117"/>
        <v>0</v>
      </c>
      <c r="AS127" t="str">
        <f t="shared" si="118"/>
        <v>NO</v>
      </c>
      <c r="AT127" t="str">
        <f t="shared" si="119"/>
        <v>NO</v>
      </c>
      <c r="AU127" t="str">
        <f t="shared" si="120"/>
        <v>NO</v>
      </c>
      <c r="AV127" t="str">
        <f t="shared" si="121"/>
        <v>NO</v>
      </c>
      <c r="AW127" t="str">
        <f t="shared" si="122"/>
        <v>NO</v>
      </c>
      <c r="AX127" t="str">
        <f t="shared" si="123"/>
        <v>NO</v>
      </c>
    </row>
    <row r="128" spans="1:50" x14ac:dyDescent="0.25">
      <c r="A128" t="s">
        <v>176</v>
      </c>
      <c r="B128">
        <v>1359.95</v>
      </c>
      <c r="C128">
        <v>1373.8</v>
      </c>
      <c r="D128">
        <v>1332.75</v>
      </c>
      <c r="E128">
        <v>1371.35</v>
      </c>
      <c r="F128">
        <v>23.39999999999986</v>
      </c>
      <c r="G128">
        <v>1.7359694350680559</v>
      </c>
      <c r="H128" s="1">
        <f t="shared" si="93"/>
        <v>0.8382661127247224</v>
      </c>
      <c r="I128" s="1">
        <f t="shared" si="94"/>
        <v>0.8382661127247224</v>
      </c>
      <c r="J128" s="1">
        <f t="shared" si="95"/>
        <v>0.17865606883728047</v>
      </c>
      <c r="K128" s="1">
        <f t="shared" si="96"/>
        <v>2.0000735321151546</v>
      </c>
      <c r="L128" s="1" t="str">
        <f t="shared" si="97"/>
        <v>NO</v>
      </c>
      <c r="M128" t="str">
        <f t="shared" si="98"/>
        <v>YES</v>
      </c>
      <c r="N128" t="str">
        <f t="shared" si="99"/>
        <v>NO</v>
      </c>
      <c r="O128" s="1" t="str">
        <f t="shared" si="100"/>
        <v>NO</v>
      </c>
      <c r="P128" s="1" t="str">
        <f t="shared" si="101"/>
        <v>NO</v>
      </c>
      <c r="Q128" s="1" t="str">
        <f t="shared" si="102"/>
        <v>NO</v>
      </c>
      <c r="R128" s="1" t="str">
        <f t="shared" si="103"/>
        <v>NO</v>
      </c>
      <c r="S128">
        <v>1349.8</v>
      </c>
      <c r="T128">
        <v>1367.55</v>
      </c>
      <c r="U128">
        <v>1324.05</v>
      </c>
      <c r="V128">
        <v>1347.95</v>
      </c>
      <c r="W128">
        <v>16.049999999999951</v>
      </c>
      <c r="X128">
        <v>1.205045423830615</v>
      </c>
      <c r="Y128" s="1">
        <f t="shared" si="104"/>
        <v>-0.13705734182841231</v>
      </c>
      <c r="Z128" s="1">
        <f t="shared" si="105"/>
        <v>0.13705734182841231</v>
      </c>
      <c r="AA128" s="1">
        <f t="shared" si="106"/>
        <v>1.315009631056453</v>
      </c>
      <c r="AB128" s="1">
        <f t="shared" si="107"/>
        <v>1.7730627990652539</v>
      </c>
      <c r="AC128" s="1" t="str">
        <f t="shared" si="108"/>
        <v>NO</v>
      </c>
      <c r="AD128" s="1" t="str">
        <f t="shared" si="109"/>
        <v>NO</v>
      </c>
      <c r="AE128" s="1" t="str">
        <f t="shared" si="110"/>
        <v>NO</v>
      </c>
      <c r="AF128" s="1" t="str">
        <f t="shared" si="111"/>
        <v>NO</v>
      </c>
      <c r="AG128" s="1" t="str">
        <f t="shared" si="112"/>
        <v>NO</v>
      </c>
      <c r="AH128" s="1" t="str">
        <f t="shared" si="113"/>
        <v>NO</v>
      </c>
      <c r="AI128">
        <v>1335</v>
      </c>
      <c r="AJ128">
        <v>1382.85</v>
      </c>
      <c r="AK128">
        <v>1323.1</v>
      </c>
      <c r="AL128">
        <v>1331.9</v>
      </c>
      <c r="AM128">
        <v>12.150000000000089</v>
      </c>
      <c r="AN128">
        <v>0.92062890698996702</v>
      </c>
      <c r="AO128" s="1">
        <f t="shared" si="114"/>
        <v>-0.23220973782770854</v>
      </c>
      <c r="AP128" s="1">
        <f t="shared" si="115"/>
        <v>0.23220973782770854</v>
      </c>
      <c r="AQ128" s="1">
        <f t="shared" si="116"/>
        <v>3.5842696629213417</v>
      </c>
      <c r="AR128" s="1">
        <f t="shared" si="117"/>
        <v>0.66071026353331186</v>
      </c>
      <c r="AS128" t="str">
        <f t="shared" si="118"/>
        <v>NO</v>
      </c>
      <c r="AT128" t="str">
        <f t="shared" si="119"/>
        <v>NO</v>
      </c>
      <c r="AU128" t="str">
        <f t="shared" si="120"/>
        <v>NO</v>
      </c>
      <c r="AV128" t="str">
        <f t="shared" si="121"/>
        <v>NO</v>
      </c>
      <c r="AW128" t="str">
        <f t="shared" si="122"/>
        <v>NO</v>
      </c>
      <c r="AX128" t="str">
        <f t="shared" si="123"/>
        <v>NO</v>
      </c>
    </row>
    <row r="129" spans="1:50" x14ac:dyDescent="0.25">
      <c r="A129" t="s">
        <v>177</v>
      </c>
      <c r="B129">
        <v>420</v>
      </c>
      <c r="C129">
        <v>430.95</v>
      </c>
      <c r="D129">
        <v>419.05</v>
      </c>
      <c r="E129">
        <v>429.05</v>
      </c>
      <c r="F129">
        <v>9.5500000000000114</v>
      </c>
      <c r="G129">
        <v>2.2765196662693712</v>
      </c>
      <c r="H129" s="1">
        <f t="shared" si="93"/>
        <v>2.1547619047619078</v>
      </c>
      <c r="I129" s="1">
        <f t="shared" si="94"/>
        <v>2.1547619047619078</v>
      </c>
      <c r="J129" s="1">
        <f t="shared" si="95"/>
        <v>0.44283882997319129</v>
      </c>
      <c r="K129" s="1">
        <f t="shared" si="96"/>
        <v>0.2261904761904735</v>
      </c>
      <c r="L129" s="1" t="str">
        <f t="shared" si="97"/>
        <v>NO</v>
      </c>
      <c r="M129" t="str">
        <f t="shared" si="98"/>
        <v>NO</v>
      </c>
      <c r="N129" t="str">
        <f t="shared" si="99"/>
        <v>NO</v>
      </c>
      <c r="O129" s="1" t="str">
        <f t="shared" si="100"/>
        <v>NO</v>
      </c>
      <c r="P129" s="1" t="str">
        <f t="shared" si="101"/>
        <v>NO</v>
      </c>
      <c r="Q129" s="1" t="str">
        <f t="shared" si="102"/>
        <v>NO</v>
      </c>
      <c r="R129" s="1" t="str">
        <f t="shared" si="103"/>
        <v>NO</v>
      </c>
      <c r="S129">
        <v>422.45</v>
      </c>
      <c r="T129">
        <v>435.75</v>
      </c>
      <c r="U129">
        <v>413.05</v>
      </c>
      <c r="V129">
        <v>419.5</v>
      </c>
      <c r="W129">
        <v>-5.0000000000011369E-2</v>
      </c>
      <c r="X129">
        <v>-1.1917530687644231E-2</v>
      </c>
      <c r="Y129" s="1">
        <f t="shared" si="104"/>
        <v>-0.69830749201088615</v>
      </c>
      <c r="Z129" s="1">
        <f t="shared" si="105"/>
        <v>0.69830749201088615</v>
      </c>
      <c r="AA129" s="1">
        <f t="shared" si="106"/>
        <v>3.14830157415079</v>
      </c>
      <c r="AB129" s="1">
        <f t="shared" si="107"/>
        <v>1.5375446960667434</v>
      </c>
      <c r="AC129" s="1" t="str">
        <f t="shared" si="108"/>
        <v>NO</v>
      </c>
      <c r="AD129" s="1" t="str">
        <f t="shared" si="109"/>
        <v>NO</v>
      </c>
      <c r="AE129" s="1" t="str">
        <f t="shared" si="110"/>
        <v>NO</v>
      </c>
      <c r="AF129" s="1" t="str">
        <f t="shared" si="111"/>
        <v>NO</v>
      </c>
      <c r="AG129" s="1" t="str">
        <f t="shared" si="112"/>
        <v>NO</v>
      </c>
      <c r="AH129" s="1" t="str">
        <f t="shared" si="113"/>
        <v>NO</v>
      </c>
      <c r="AI129">
        <v>425.7</v>
      </c>
      <c r="AJ129">
        <v>437</v>
      </c>
      <c r="AK129">
        <v>416</v>
      </c>
      <c r="AL129">
        <v>419.55</v>
      </c>
      <c r="AM129">
        <v>0.94999999999998863</v>
      </c>
      <c r="AN129">
        <v>0.22694696607739809</v>
      </c>
      <c r="AO129" s="1">
        <f t="shared" si="114"/>
        <v>-1.4446793516560905</v>
      </c>
      <c r="AP129" s="1">
        <f t="shared" si="115"/>
        <v>1.4446793516560905</v>
      </c>
      <c r="AQ129" s="1">
        <f t="shared" si="116"/>
        <v>2.6544514916607969</v>
      </c>
      <c r="AR129" s="1">
        <f t="shared" si="117"/>
        <v>0.84614467882255062</v>
      </c>
      <c r="AS129" t="str">
        <f t="shared" si="118"/>
        <v>NO</v>
      </c>
      <c r="AT129" t="str">
        <f t="shared" si="119"/>
        <v>NO</v>
      </c>
      <c r="AU129" t="str">
        <f t="shared" si="120"/>
        <v>NO</v>
      </c>
      <c r="AV129" t="str">
        <f t="shared" si="121"/>
        <v>NO</v>
      </c>
      <c r="AW129" t="str">
        <f t="shared" si="122"/>
        <v>NO</v>
      </c>
      <c r="AX129" t="str">
        <f t="shared" si="123"/>
        <v>NO</v>
      </c>
    </row>
    <row r="130" spans="1:50" x14ac:dyDescent="0.25">
      <c r="A130" t="s">
        <v>178</v>
      </c>
      <c r="B130">
        <v>1405</v>
      </c>
      <c r="C130">
        <v>1418</v>
      </c>
      <c r="D130">
        <v>1387.75</v>
      </c>
      <c r="E130">
        <v>1414.5</v>
      </c>
      <c r="F130">
        <v>12.150000000000089</v>
      </c>
      <c r="G130">
        <v>0.86640282383143241</v>
      </c>
      <c r="H130" s="1">
        <f t="shared" ref="H130:H151" si="124">(E130-B130)/B130*100</f>
        <v>0.67615658362989328</v>
      </c>
      <c r="I130" s="1">
        <f t="shared" ref="I130:I161" si="125">ABS(H130)</f>
        <v>0.67615658362989328</v>
      </c>
      <c r="J130" s="1">
        <f t="shared" ref="J130:J151" si="126">IF(H130&gt;=0,(C130-E130)/E130*100,(C130-B130)/B130*100)</f>
        <v>0.24743725698126548</v>
      </c>
      <c r="K130" s="1">
        <f t="shared" ref="K130:K151" si="127">IF(H130&gt;=0,(B130-D130)/B130*100,(E130-D130)/E130*100)</f>
        <v>1.2277580071174377</v>
      </c>
      <c r="L130" s="1" t="str">
        <f t="shared" ref="L130:L161" si="128">IF(AND((K130-J130)&gt;1.5,I130&lt;0.5),"YES","NO")</f>
        <v>NO</v>
      </c>
      <c r="M130" t="str">
        <f t="shared" ref="M130:M151" si="129">IF(AND((K130-J130)&gt;1.5,I130&lt;2,I130&gt;0.5,H130&gt;0),"YES","NO")</f>
        <v>NO</v>
      </c>
      <c r="N130" t="str">
        <f t="shared" ref="N130:N151" si="130">IF(AND((J130-K130)&gt;1.5,I130&lt;0.5),"YES","NO")</f>
        <v>NO</v>
      </c>
      <c r="O130" s="1" t="str">
        <f t="shared" ref="O130:O151" si="131">IF(AND((J130-K130)&gt;1.5,I130&lt;2,I130&gt;0.5,H130&lt;0),"YES","NO")</f>
        <v>NO</v>
      </c>
      <c r="P130" s="1" t="str">
        <f t="shared" ref="P130:P151" si="132">IF(AND(I130&lt;1,J130&gt;1.5,K130&gt;1.5),"YES","NO")</f>
        <v>NO</v>
      </c>
      <c r="Q130" s="1" t="str">
        <f t="shared" ref="Q130:Q151" si="133">IF(AND(I130&gt;5,J130&lt;0.25,K130&lt;0.25,H130&gt;0),"YES","NO")</f>
        <v>NO</v>
      </c>
      <c r="R130" s="1" t="str">
        <f t="shared" ref="R130:R151" si="134">IF(AND(I131&gt;5,J131&lt;0.25,K131&lt;0.25,H131&lt;0),"YES","NO")</f>
        <v>NO</v>
      </c>
      <c r="S130">
        <v>1370</v>
      </c>
      <c r="T130">
        <v>1408.4</v>
      </c>
      <c r="U130">
        <v>1370</v>
      </c>
      <c r="V130">
        <v>1402.35</v>
      </c>
      <c r="W130">
        <v>33.049999999999947</v>
      </c>
      <c r="X130">
        <v>2.4136420068648179</v>
      </c>
      <c r="Y130" s="1">
        <f t="shared" ref="Y130:Y151" si="135">(V130-S130)/S130*100</f>
        <v>2.3613138686131321</v>
      </c>
      <c r="Z130" s="1">
        <f t="shared" ref="Z130:Z161" si="136">ABS(Y130)</f>
        <v>2.3613138686131321</v>
      </c>
      <c r="AA130" s="1">
        <f t="shared" ref="AA130:AA151" si="137">IF(Y130&gt;=0,(T130-V130)/V130*100,(T130-S130)/S130*100)</f>
        <v>0.43141869005599048</v>
      </c>
      <c r="AB130" s="1">
        <f t="shared" ref="AB130:AB151" si="138">IF(Y130&gt;=0,(S130-U130)/S130*100,(V130-U130)/V130*100)</f>
        <v>0</v>
      </c>
      <c r="AC130" s="1" t="str">
        <f t="shared" ref="AC130:AC151" si="139">IF(AND(I130&lt;Z130/2,S130&gt;E130,E130&gt;(S130+V130)/2,V130&lt;B130,B130&lt;(S130+V130)/2),"YES","NO")</f>
        <v>NO</v>
      </c>
      <c r="AD130" s="1" t="str">
        <f t="shared" ref="AD130:AD151" si="140">IF(AND(I130&lt;Z130/2,V130&gt;B130,B130&gt;(S130+V130)/2,S130&lt;E130,E130&lt;(S130+V130)/2),"YES","NO")</f>
        <v>NO</v>
      </c>
      <c r="AE130" s="1" t="str">
        <f t="shared" ref="AE130:AE151" si="141">IF(AND(I130&gt;=2*Z130,E130&gt;S130,S130&gt;(B130+E130)/2,B130&lt;V130,V130&lt;(B130+E130)/2),"YES","NO")</f>
        <v>NO</v>
      </c>
      <c r="AF130" s="1" t="str">
        <f t="shared" ref="AF130:AF151" si="142">IF(AND(I130&gt;=2*Z130,E130&lt;S130,S130&lt;(B130+E130)/2,B130&gt;V130,V130&gt;(B130+E130)/2),"YES","NO")</f>
        <v>NO</v>
      </c>
      <c r="AG130" s="1" t="str">
        <f t="shared" ref="AG130:AG151" si="143">IF(AND(B130&lt;V130,E130&lt;S130,E130&gt;(S130+V130)/2,I130&gt;3,Z130&gt;3),"YES","NO")</f>
        <v>NO</v>
      </c>
      <c r="AH130" s="1" t="str">
        <f t="shared" ref="AH130:AH151" si="144">IF(AND(B130&gt;V130,E130&gt;S130,E130&lt;(S130+V130)/2,Z130&gt;3,I130&gt;3),"YES","NO")</f>
        <v>NO</v>
      </c>
      <c r="AI130">
        <v>1368</v>
      </c>
      <c r="AJ130">
        <v>1388</v>
      </c>
      <c r="AK130">
        <v>1319</v>
      </c>
      <c r="AL130">
        <v>1369.3</v>
      </c>
      <c r="AM130">
        <v>45.149999999999856</v>
      </c>
      <c r="AN130">
        <v>3.4097345466903191</v>
      </c>
      <c r="AO130" s="1">
        <f t="shared" ref="AO130:AO151" si="145">(AL130-AI130)/AI130*100</f>
        <v>9.5029239766078535E-2</v>
      </c>
      <c r="AP130" s="1">
        <f t="shared" ref="AP130:AP161" si="146">ABS(AO130)</f>
        <v>9.5029239766078535E-2</v>
      </c>
      <c r="AQ130" s="1">
        <f t="shared" ref="AQ130:AQ151" si="147">IF(AO130&gt;=0,(AJ130-AL130)/AL130*100,(AJ130-AI130)/AI130*100)</f>
        <v>1.3656612867888736</v>
      </c>
      <c r="AR130" s="1">
        <f t="shared" ref="AR130:AR151" si="148">IF(AO130&gt;=0,(AI130-AK130)/AI130*100,(AL130-AK130)/AL130*100)</f>
        <v>3.5818713450292394</v>
      </c>
      <c r="AS130" t="str">
        <f t="shared" ref="AS130:AS151" si="149">IF(AND(AO130&lt;0,AP130&gt;1.5,Y130&lt;0,Z130&gt;1.5,AL130&gt;S130,AL130&lt;E130,H130&gt;0,I130&gt;1.5),"YES","NO")</f>
        <v>NO</v>
      </c>
      <c r="AT130" t="str">
        <f t="shared" ref="AT130:AT151" si="150">IF(AND(AO130&gt;0,AP130&gt;1.5,Y130&gt;0,Z130&gt;1.5,AL130&lt;S130,AL130&gt;E130,H130&lt;0,I130&gt;1.5),"YES","NO")</f>
        <v>NO</v>
      </c>
      <c r="AU130" t="str">
        <f t="shared" ref="AU130:AU151" si="151">IF(AND(AO130&lt;0,S130&lt;AL130,V130&lt;AL130,B130&gt;V130,E130&gt;V130,H130&gt;0),"YES","NO")</f>
        <v>NO</v>
      </c>
      <c r="AV130" t="str">
        <f t="shared" ref="AV130:AV151" si="152">IF(AND(AO130&gt;0,S130&gt;AL130,V130&gt;AL130,B130&lt;V130,E130&lt;V130,H130&lt;0),"YES","NO")</f>
        <v>NO</v>
      </c>
      <c r="AW130" t="str">
        <f t="shared" ref="AW130:AW151" si="153">IF(AND(AO130&gt;0,AP130&gt;1,Y130&gt;0,Z130&gt;1,V130&gt;AL130,S130&gt;AI130,S130&lt;AL130,H130&gt;0,I130&gt;1,E130&gt;V130,B130&lt;V130,B130&gt;S130),"YES","NO")</f>
        <v>NO</v>
      </c>
      <c r="AX130" t="str">
        <f t="shared" ref="AX130:AX151" si="154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865.2</v>
      </c>
      <c r="C131">
        <v>876.8</v>
      </c>
      <c r="D131">
        <v>854.25</v>
      </c>
      <c r="E131">
        <v>871.75</v>
      </c>
      <c r="F131">
        <v>6.5499999999999554</v>
      </c>
      <c r="G131">
        <v>0.7570503929727177</v>
      </c>
      <c r="H131" s="1">
        <f t="shared" si="124"/>
        <v>0.7570503929727177</v>
      </c>
      <c r="I131" s="1">
        <f t="shared" si="125"/>
        <v>0.7570503929727177</v>
      </c>
      <c r="J131" s="1">
        <f t="shared" si="126"/>
        <v>0.57929452251218294</v>
      </c>
      <c r="K131" s="1">
        <f t="shared" si="127"/>
        <v>1.26560332871013</v>
      </c>
      <c r="L131" s="1" t="str">
        <f t="shared" si="128"/>
        <v>NO</v>
      </c>
      <c r="M131" t="str">
        <f t="shared" si="129"/>
        <v>NO</v>
      </c>
      <c r="N131" t="str">
        <f t="shared" si="130"/>
        <v>NO</v>
      </c>
      <c r="O131" s="1" t="str">
        <f t="shared" si="131"/>
        <v>NO</v>
      </c>
      <c r="P131" s="1" t="str">
        <f t="shared" si="132"/>
        <v>NO</v>
      </c>
      <c r="Q131" s="1" t="str">
        <f t="shared" si="133"/>
        <v>NO</v>
      </c>
      <c r="R131" s="1" t="str">
        <f t="shared" si="134"/>
        <v>NO</v>
      </c>
      <c r="S131">
        <v>854.9</v>
      </c>
      <c r="T131">
        <v>873</v>
      </c>
      <c r="U131">
        <v>851.25</v>
      </c>
      <c r="V131">
        <v>865.2</v>
      </c>
      <c r="W131">
        <v>20.75</v>
      </c>
      <c r="X131">
        <v>2.4572206761797619</v>
      </c>
      <c r="Y131" s="1">
        <f t="shared" si="135"/>
        <v>1.2048192771084418</v>
      </c>
      <c r="Z131" s="1">
        <f t="shared" si="136"/>
        <v>1.2048192771084418</v>
      </c>
      <c r="AA131" s="1">
        <f t="shared" si="137"/>
        <v>0.90152565880720692</v>
      </c>
      <c r="AB131" s="1">
        <f t="shared" si="138"/>
        <v>0.42695052052871413</v>
      </c>
      <c r="AC131" s="1" t="str">
        <f t="shared" si="139"/>
        <v>NO</v>
      </c>
      <c r="AD131" s="1" t="str">
        <f t="shared" si="140"/>
        <v>NO</v>
      </c>
      <c r="AE131" s="1" t="str">
        <f t="shared" si="141"/>
        <v>NO</v>
      </c>
      <c r="AF131" s="1" t="str">
        <f t="shared" si="142"/>
        <v>NO</v>
      </c>
      <c r="AG131" s="1" t="str">
        <f t="shared" si="143"/>
        <v>NO</v>
      </c>
      <c r="AH131" s="1" t="str">
        <f t="shared" si="144"/>
        <v>NO</v>
      </c>
      <c r="AI131">
        <v>840</v>
      </c>
      <c r="AJ131">
        <v>877.3</v>
      </c>
      <c r="AK131">
        <v>840</v>
      </c>
      <c r="AL131">
        <v>844.45</v>
      </c>
      <c r="AM131">
        <v>9.9000000000000909</v>
      </c>
      <c r="AN131">
        <v>1.1862680486489841</v>
      </c>
      <c r="AO131" s="1">
        <f t="shared" si="145"/>
        <v>0.52976190476191021</v>
      </c>
      <c r="AP131" s="1">
        <f t="shared" si="146"/>
        <v>0.52976190476191021</v>
      </c>
      <c r="AQ131" s="1">
        <f t="shared" si="147"/>
        <v>3.8901059861448171</v>
      </c>
      <c r="AR131" s="1">
        <f t="shared" si="148"/>
        <v>0</v>
      </c>
      <c r="AS131" t="str">
        <f t="shared" si="149"/>
        <v>NO</v>
      </c>
      <c r="AT131" t="str">
        <f t="shared" si="150"/>
        <v>NO</v>
      </c>
      <c r="AU131" t="str">
        <f t="shared" si="151"/>
        <v>NO</v>
      </c>
      <c r="AV131" t="str">
        <f t="shared" si="152"/>
        <v>NO</v>
      </c>
      <c r="AW131" t="str">
        <f t="shared" si="153"/>
        <v>NO</v>
      </c>
      <c r="AX131" t="str">
        <f t="shared" si="154"/>
        <v>NO</v>
      </c>
    </row>
    <row r="132" spans="1:50" x14ac:dyDescent="0.25">
      <c r="A132" t="s">
        <v>180</v>
      </c>
      <c r="B132">
        <v>567</v>
      </c>
      <c r="C132">
        <v>583.54999999999995</v>
      </c>
      <c r="D132">
        <v>550.1</v>
      </c>
      <c r="E132">
        <v>554.85</v>
      </c>
      <c r="F132">
        <v>-6.9499999999999318</v>
      </c>
      <c r="G132">
        <v>-1.2370950516197809</v>
      </c>
      <c r="H132" s="1">
        <f t="shared" si="124"/>
        <v>-2.1428571428571388</v>
      </c>
      <c r="I132" s="1">
        <f t="shared" si="125"/>
        <v>2.1428571428571388</v>
      </c>
      <c r="J132" s="1">
        <f t="shared" si="126"/>
        <v>2.9188712522045779</v>
      </c>
      <c r="K132" s="1">
        <f t="shared" si="127"/>
        <v>0.85608723078309457</v>
      </c>
      <c r="L132" s="1" t="str">
        <f t="shared" si="128"/>
        <v>NO</v>
      </c>
      <c r="M132" t="str">
        <f t="shared" si="129"/>
        <v>NO</v>
      </c>
      <c r="N132" t="str">
        <f t="shared" si="130"/>
        <v>NO</v>
      </c>
      <c r="O132" s="1" t="str">
        <f t="shared" si="131"/>
        <v>NO</v>
      </c>
      <c r="P132" s="1" t="str">
        <f t="shared" si="132"/>
        <v>NO</v>
      </c>
      <c r="Q132" s="1" t="str">
        <f t="shared" si="133"/>
        <v>NO</v>
      </c>
      <c r="R132" s="1" t="str">
        <f t="shared" si="134"/>
        <v>NO</v>
      </c>
      <c r="S132">
        <v>547</v>
      </c>
      <c r="T132">
        <v>594.95000000000005</v>
      </c>
      <c r="U132">
        <v>526.20000000000005</v>
      </c>
      <c r="V132">
        <v>561.79999999999995</v>
      </c>
      <c r="W132">
        <v>28.449999999999928</v>
      </c>
      <c r="X132">
        <v>5.3342083059904244</v>
      </c>
      <c r="Y132" s="1">
        <f t="shared" si="135"/>
        <v>2.7056672760511802</v>
      </c>
      <c r="Z132" s="1">
        <f t="shared" si="136"/>
        <v>2.7056672760511802</v>
      </c>
      <c r="AA132" s="1">
        <f t="shared" si="137"/>
        <v>5.9006763972944274</v>
      </c>
      <c r="AB132" s="1">
        <f t="shared" si="138"/>
        <v>3.802559414990851</v>
      </c>
      <c r="AC132" s="1" t="str">
        <f t="shared" si="139"/>
        <v>NO</v>
      </c>
      <c r="AD132" s="1" t="str">
        <f t="shared" si="140"/>
        <v>NO</v>
      </c>
      <c r="AE132" s="1" t="str">
        <f t="shared" si="141"/>
        <v>NO</v>
      </c>
      <c r="AF132" s="1" t="str">
        <f t="shared" si="142"/>
        <v>NO</v>
      </c>
      <c r="AG132" s="1" t="str">
        <f t="shared" si="143"/>
        <v>NO</v>
      </c>
      <c r="AH132" s="1" t="str">
        <f t="shared" si="144"/>
        <v>NO</v>
      </c>
      <c r="AI132">
        <v>562.9</v>
      </c>
      <c r="AJ132">
        <v>569.9</v>
      </c>
      <c r="AK132">
        <v>520.04999999999995</v>
      </c>
      <c r="AL132">
        <v>533.35</v>
      </c>
      <c r="AM132">
        <v>58.400000000000027</v>
      </c>
      <c r="AN132">
        <v>12.29603116117487</v>
      </c>
      <c r="AO132" s="1">
        <f t="shared" si="145"/>
        <v>-5.2496002842423088</v>
      </c>
      <c r="AP132" s="1">
        <f t="shared" si="146"/>
        <v>5.2496002842423088</v>
      </c>
      <c r="AQ132" s="1">
        <f t="shared" si="147"/>
        <v>1.2435601350151004</v>
      </c>
      <c r="AR132" s="1">
        <f t="shared" si="148"/>
        <v>2.4936720727477395</v>
      </c>
      <c r="AS132" t="str">
        <f t="shared" si="149"/>
        <v>NO</v>
      </c>
      <c r="AT132" t="str">
        <f t="shared" si="150"/>
        <v>NO</v>
      </c>
      <c r="AU132" t="str">
        <f t="shared" si="151"/>
        <v>NO</v>
      </c>
      <c r="AV132" t="str">
        <f t="shared" si="152"/>
        <v>NO</v>
      </c>
      <c r="AW132" t="str">
        <f t="shared" si="153"/>
        <v>NO</v>
      </c>
      <c r="AX132" t="str">
        <f t="shared" si="154"/>
        <v>NO</v>
      </c>
    </row>
    <row r="133" spans="1:50" x14ac:dyDescent="0.25">
      <c r="A133" t="s">
        <v>181</v>
      </c>
      <c r="B133">
        <v>6390</v>
      </c>
      <c r="C133">
        <v>6457.95</v>
      </c>
      <c r="D133">
        <v>6125</v>
      </c>
      <c r="E133">
        <v>6233.6</v>
      </c>
      <c r="F133">
        <v>-74.599999999999454</v>
      </c>
      <c r="G133">
        <v>-1.1825877429377549</v>
      </c>
      <c r="H133" s="1">
        <f t="shared" si="124"/>
        <v>-2.447574334898273</v>
      </c>
      <c r="I133" s="1">
        <f t="shared" si="125"/>
        <v>2.447574334898273</v>
      </c>
      <c r="J133" s="1">
        <f t="shared" si="126"/>
        <v>1.0633802816901379</v>
      </c>
      <c r="K133" s="1">
        <f t="shared" si="127"/>
        <v>1.7421714579055498</v>
      </c>
      <c r="L133" s="1" t="str">
        <f t="shared" si="128"/>
        <v>NO</v>
      </c>
      <c r="M133" t="str">
        <f t="shared" si="129"/>
        <v>NO</v>
      </c>
      <c r="N133" t="str">
        <f t="shared" si="130"/>
        <v>NO</v>
      </c>
      <c r="O133" s="1" t="str">
        <f t="shared" si="131"/>
        <v>NO</v>
      </c>
      <c r="P133" s="1" t="str">
        <f t="shared" si="132"/>
        <v>NO</v>
      </c>
      <c r="Q133" s="1" t="str">
        <f t="shared" si="133"/>
        <v>NO</v>
      </c>
      <c r="R133" s="1" t="str">
        <f t="shared" si="134"/>
        <v>NO</v>
      </c>
      <c r="S133">
        <v>6093.8</v>
      </c>
      <c r="T133">
        <v>6575</v>
      </c>
      <c r="U133">
        <v>6017.1</v>
      </c>
      <c r="V133">
        <v>6308.2</v>
      </c>
      <c r="W133">
        <v>242.94999999999979</v>
      </c>
      <c r="X133">
        <v>4.0056057046288247</v>
      </c>
      <c r="Y133" s="1">
        <f t="shared" si="135"/>
        <v>3.5183301060093806</v>
      </c>
      <c r="Z133" s="1">
        <f t="shared" si="136"/>
        <v>3.5183301060093806</v>
      </c>
      <c r="AA133" s="1">
        <f t="shared" si="137"/>
        <v>4.2294156811768842</v>
      </c>
      <c r="AB133" s="1">
        <f t="shared" si="138"/>
        <v>1.2586563392300341</v>
      </c>
      <c r="AC133" s="1" t="str">
        <f t="shared" si="139"/>
        <v>NO</v>
      </c>
      <c r="AD133" s="1" t="str">
        <f t="shared" si="140"/>
        <v>NO</v>
      </c>
      <c r="AE133" s="1" t="str">
        <f t="shared" si="141"/>
        <v>NO</v>
      </c>
      <c r="AF133" s="1" t="str">
        <f t="shared" si="142"/>
        <v>NO</v>
      </c>
      <c r="AG133" s="1" t="str">
        <f t="shared" si="143"/>
        <v>NO</v>
      </c>
      <c r="AH133" s="1" t="str">
        <f t="shared" si="144"/>
        <v>NO</v>
      </c>
      <c r="AI133">
        <v>5904.8</v>
      </c>
      <c r="AJ133">
        <v>6100</v>
      </c>
      <c r="AK133">
        <v>5901</v>
      </c>
      <c r="AL133">
        <v>6065.25</v>
      </c>
      <c r="AM133">
        <v>230.10000000000039</v>
      </c>
      <c r="AN133">
        <v>3.943343358782557</v>
      </c>
      <c r="AO133" s="1">
        <f t="shared" si="145"/>
        <v>2.717280856252537</v>
      </c>
      <c r="AP133" s="1">
        <f t="shared" si="146"/>
        <v>2.717280856252537</v>
      </c>
      <c r="AQ133" s="1">
        <f t="shared" si="147"/>
        <v>0.57293598779934873</v>
      </c>
      <c r="AR133" s="1">
        <f t="shared" si="148"/>
        <v>6.4354423519851336E-2</v>
      </c>
      <c r="AS133" t="str">
        <f t="shared" si="149"/>
        <v>NO</v>
      </c>
      <c r="AT133" t="str">
        <f t="shared" si="150"/>
        <v>NO</v>
      </c>
      <c r="AU133" t="str">
        <f t="shared" si="151"/>
        <v>NO</v>
      </c>
      <c r="AV133" t="str">
        <f t="shared" si="152"/>
        <v>NO</v>
      </c>
      <c r="AW133" t="str">
        <f t="shared" si="153"/>
        <v>NO</v>
      </c>
      <c r="AX133" t="str">
        <f t="shared" si="154"/>
        <v>NO</v>
      </c>
    </row>
    <row r="134" spans="1:50" x14ac:dyDescent="0.25">
      <c r="A134" t="s">
        <v>182</v>
      </c>
      <c r="B134">
        <v>455.45</v>
      </c>
      <c r="C134">
        <v>472</v>
      </c>
      <c r="D134">
        <v>453.8</v>
      </c>
      <c r="E134">
        <v>462.15</v>
      </c>
      <c r="F134">
        <v>6.6999999999999886</v>
      </c>
      <c r="G134">
        <v>1.471072565594465</v>
      </c>
      <c r="H134" s="1">
        <f t="shared" si="124"/>
        <v>1.4710725655944645</v>
      </c>
      <c r="I134" s="1">
        <f t="shared" si="125"/>
        <v>1.4710725655944645</v>
      </c>
      <c r="J134" s="1">
        <f t="shared" si="126"/>
        <v>2.1313426376717568</v>
      </c>
      <c r="K134" s="1">
        <f t="shared" si="127"/>
        <v>0.36227906466131898</v>
      </c>
      <c r="L134" s="1" t="str">
        <f t="shared" si="128"/>
        <v>NO</v>
      </c>
      <c r="M134" t="str">
        <f t="shared" si="129"/>
        <v>NO</v>
      </c>
      <c r="N134" t="str">
        <f t="shared" si="130"/>
        <v>NO</v>
      </c>
      <c r="O134" s="1" t="str">
        <f t="shared" si="131"/>
        <v>NO</v>
      </c>
      <c r="P134" s="1" t="str">
        <f t="shared" si="132"/>
        <v>NO</v>
      </c>
      <c r="Q134" s="1" t="str">
        <f t="shared" si="133"/>
        <v>NO</v>
      </c>
      <c r="R134" s="1" t="str">
        <f t="shared" si="134"/>
        <v>NO</v>
      </c>
      <c r="S134">
        <v>458</v>
      </c>
      <c r="T134">
        <v>460</v>
      </c>
      <c r="U134">
        <v>447.65</v>
      </c>
      <c r="V134">
        <v>455.45</v>
      </c>
      <c r="W134">
        <v>-1.1500000000000341</v>
      </c>
      <c r="X134">
        <v>-0.25186158563294658</v>
      </c>
      <c r="Y134" s="1">
        <f t="shared" si="135"/>
        <v>-0.55676855895196753</v>
      </c>
      <c r="Z134" s="1">
        <f t="shared" si="136"/>
        <v>0.55676855895196753</v>
      </c>
      <c r="AA134" s="1">
        <f t="shared" si="137"/>
        <v>0.43668122270742354</v>
      </c>
      <c r="AB134" s="1">
        <f t="shared" si="138"/>
        <v>1.7125919420353524</v>
      </c>
      <c r="AC134" s="1" t="str">
        <f t="shared" si="139"/>
        <v>NO</v>
      </c>
      <c r="AD134" s="1" t="str">
        <f t="shared" si="140"/>
        <v>NO</v>
      </c>
      <c r="AE134" s="1" t="str">
        <f t="shared" si="141"/>
        <v>NO</v>
      </c>
      <c r="AF134" s="1" t="str">
        <f t="shared" si="142"/>
        <v>NO</v>
      </c>
      <c r="AG134" s="1" t="str">
        <f t="shared" si="143"/>
        <v>NO</v>
      </c>
      <c r="AH134" s="1" t="str">
        <f t="shared" si="144"/>
        <v>NO</v>
      </c>
      <c r="AI134">
        <v>448.2</v>
      </c>
      <c r="AJ134">
        <v>458.9</v>
      </c>
      <c r="AK134">
        <v>446.25</v>
      </c>
      <c r="AL134">
        <v>456.6</v>
      </c>
      <c r="AM134">
        <v>12.350000000000019</v>
      </c>
      <c r="AN134">
        <v>2.779966235227918</v>
      </c>
      <c r="AO134" s="1">
        <f t="shared" si="145"/>
        <v>1.8741633199464602</v>
      </c>
      <c r="AP134" s="1">
        <f t="shared" si="146"/>
        <v>1.8741633199464602</v>
      </c>
      <c r="AQ134" s="1">
        <f t="shared" si="147"/>
        <v>0.5037231712658683</v>
      </c>
      <c r="AR134" s="1">
        <f t="shared" si="148"/>
        <v>0.43507362784470971</v>
      </c>
      <c r="AS134" t="str">
        <f t="shared" si="149"/>
        <v>NO</v>
      </c>
      <c r="AT134" t="str">
        <f t="shared" si="150"/>
        <v>NO</v>
      </c>
      <c r="AU134" t="str">
        <f t="shared" si="151"/>
        <v>NO</v>
      </c>
      <c r="AV134" t="str">
        <f t="shared" si="152"/>
        <v>NO</v>
      </c>
      <c r="AW134" t="str">
        <f t="shared" si="153"/>
        <v>NO</v>
      </c>
      <c r="AX134" t="str">
        <f t="shared" si="154"/>
        <v>NO</v>
      </c>
    </row>
    <row r="135" spans="1:50" x14ac:dyDescent="0.25">
      <c r="A135" t="s">
        <v>183</v>
      </c>
      <c r="B135">
        <v>919</v>
      </c>
      <c r="C135">
        <v>928</v>
      </c>
      <c r="D135">
        <v>884.95</v>
      </c>
      <c r="E135">
        <v>892.35</v>
      </c>
      <c r="F135">
        <v>-24.600000000000019</v>
      </c>
      <c r="G135">
        <v>-2.6828071323409151</v>
      </c>
      <c r="H135" s="1">
        <f t="shared" si="124"/>
        <v>-2.8998911860718146</v>
      </c>
      <c r="I135" s="1">
        <f t="shared" si="125"/>
        <v>2.8998911860718146</v>
      </c>
      <c r="J135" s="1">
        <f t="shared" si="126"/>
        <v>0.97932535364526652</v>
      </c>
      <c r="K135" s="1">
        <f t="shared" si="127"/>
        <v>0.82927102594273283</v>
      </c>
      <c r="L135" s="1" t="str">
        <f t="shared" si="128"/>
        <v>NO</v>
      </c>
      <c r="M135" t="str">
        <f t="shared" si="129"/>
        <v>NO</v>
      </c>
      <c r="N135" t="str">
        <f t="shared" si="130"/>
        <v>NO</v>
      </c>
      <c r="O135" s="1" t="str">
        <f t="shared" si="131"/>
        <v>NO</v>
      </c>
      <c r="P135" s="1" t="str">
        <f t="shared" si="132"/>
        <v>NO</v>
      </c>
      <c r="Q135" s="1" t="str">
        <f t="shared" si="133"/>
        <v>NO</v>
      </c>
      <c r="R135" s="1" t="str">
        <f t="shared" si="134"/>
        <v>NO</v>
      </c>
      <c r="S135">
        <v>893.6</v>
      </c>
      <c r="T135">
        <v>935</v>
      </c>
      <c r="U135">
        <v>893.6</v>
      </c>
      <c r="V135">
        <v>916.95</v>
      </c>
      <c r="W135">
        <v>23.350000000000019</v>
      </c>
      <c r="X135">
        <v>2.613025962399286</v>
      </c>
      <c r="Y135" s="1">
        <f t="shared" si="135"/>
        <v>2.6130259623992864</v>
      </c>
      <c r="Z135" s="1">
        <f t="shared" si="136"/>
        <v>2.6130259623992864</v>
      </c>
      <c r="AA135" s="1">
        <f t="shared" si="137"/>
        <v>1.9684824690550142</v>
      </c>
      <c r="AB135" s="1">
        <f t="shared" si="138"/>
        <v>0</v>
      </c>
      <c r="AC135" s="1" t="str">
        <f t="shared" si="139"/>
        <v>NO</v>
      </c>
      <c r="AD135" s="1" t="str">
        <f t="shared" si="140"/>
        <v>NO</v>
      </c>
      <c r="AE135" s="1" t="str">
        <f t="shared" si="141"/>
        <v>NO</v>
      </c>
      <c r="AF135" s="1" t="str">
        <f t="shared" si="142"/>
        <v>NO</v>
      </c>
      <c r="AG135" s="1" t="str">
        <f t="shared" si="143"/>
        <v>NO</v>
      </c>
      <c r="AH135" s="1" t="str">
        <f t="shared" si="144"/>
        <v>NO</v>
      </c>
      <c r="AI135">
        <v>880</v>
      </c>
      <c r="AJ135">
        <v>906.25</v>
      </c>
      <c r="AK135">
        <v>867</v>
      </c>
      <c r="AL135">
        <v>893.6</v>
      </c>
      <c r="AM135">
        <v>30.5</v>
      </c>
      <c r="AN135">
        <v>3.533773606766307</v>
      </c>
      <c r="AO135" s="1">
        <f t="shared" si="145"/>
        <v>1.5454545454545481</v>
      </c>
      <c r="AP135" s="1">
        <f t="shared" si="146"/>
        <v>1.5454545454545481</v>
      </c>
      <c r="AQ135" s="1">
        <f t="shared" si="147"/>
        <v>1.4156222023276608</v>
      </c>
      <c r="AR135" s="1">
        <f t="shared" si="148"/>
        <v>1.4772727272727273</v>
      </c>
      <c r="AS135" t="str">
        <f t="shared" si="149"/>
        <v>NO</v>
      </c>
      <c r="AT135" t="str">
        <f t="shared" si="150"/>
        <v>NO</v>
      </c>
      <c r="AU135" t="str">
        <f t="shared" si="151"/>
        <v>NO</v>
      </c>
      <c r="AV135" t="str">
        <f t="shared" si="152"/>
        <v>NO</v>
      </c>
      <c r="AW135" t="str">
        <f t="shared" si="153"/>
        <v>NO</v>
      </c>
      <c r="AX135" t="str">
        <f t="shared" si="154"/>
        <v>NO</v>
      </c>
    </row>
    <row r="136" spans="1:50" x14ac:dyDescent="0.25">
      <c r="A136" t="s">
        <v>184</v>
      </c>
      <c r="B136">
        <v>541.95000000000005</v>
      </c>
      <c r="C136">
        <v>546.35</v>
      </c>
      <c r="D136">
        <v>537.54999999999995</v>
      </c>
      <c r="E136">
        <v>542.4</v>
      </c>
      <c r="F136">
        <v>4.9999999999954532E-2</v>
      </c>
      <c r="G136">
        <v>9.2191389324153272E-3</v>
      </c>
      <c r="H136" s="1">
        <f t="shared" si="124"/>
        <v>8.3033490174357738E-2</v>
      </c>
      <c r="I136" s="1">
        <f t="shared" si="125"/>
        <v>8.3033490174357738E-2</v>
      </c>
      <c r="J136" s="1">
        <f t="shared" si="126"/>
        <v>0.72824483775812054</v>
      </c>
      <c r="K136" s="1">
        <f t="shared" si="127"/>
        <v>0.81188301503830429</v>
      </c>
      <c r="L136" s="1" t="str">
        <f t="shared" si="128"/>
        <v>NO</v>
      </c>
      <c r="M136" t="str">
        <f t="shared" si="129"/>
        <v>NO</v>
      </c>
      <c r="N136" t="str">
        <f t="shared" si="130"/>
        <v>NO</v>
      </c>
      <c r="O136" s="1" t="str">
        <f t="shared" si="131"/>
        <v>NO</v>
      </c>
      <c r="P136" s="1" t="str">
        <f t="shared" si="132"/>
        <v>NO</v>
      </c>
      <c r="Q136" s="1" t="str">
        <f t="shared" si="133"/>
        <v>NO</v>
      </c>
      <c r="R136" s="1" t="str">
        <f t="shared" si="134"/>
        <v>NO</v>
      </c>
      <c r="S136">
        <v>547</v>
      </c>
      <c r="T136">
        <v>550.5</v>
      </c>
      <c r="U136">
        <v>540.5</v>
      </c>
      <c r="V136">
        <v>542.35</v>
      </c>
      <c r="W136">
        <v>-4.1499999999999773</v>
      </c>
      <c r="X136">
        <v>-0.75937785910338107</v>
      </c>
      <c r="Y136" s="1">
        <f t="shared" si="135"/>
        <v>-0.85009140767824087</v>
      </c>
      <c r="Z136" s="1">
        <f t="shared" si="136"/>
        <v>0.85009140767824087</v>
      </c>
      <c r="AA136" s="1">
        <f t="shared" si="137"/>
        <v>0.63985374771480807</v>
      </c>
      <c r="AB136" s="1">
        <f t="shared" si="138"/>
        <v>0.34110814049968152</v>
      </c>
      <c r="AC136" s="1" t="str">
        <f t="shared" si="139"/>
        <v>NO</v>
      </c>
      <c r="AD136" s="1" t="str">
        <f t="shared" si="140"/>
        <v>NO</v>
      </c>
      <c r="AE136" s="1" t="str">
        <f t="shared" si="141"/>
        <v>NO</v>
      </c>
      <c r="AF136" s="1" t="str">
        <f t="shared" si="142"/>
        <v>NO</v>
      </c>
      <c r="AG136" s="1" t="str">
        <f t="shared" si="143"/>
        <v>NO</v>
      </c>
      <c r="AH136" s="1" t="str">
        <f t="shared" si="144"/>
        <v>NO</v>
      </c>
      <c r="AI136">
        <v>552</v>
      </c>
      <c r="AJ136">
        <v>555.20000000000005</v>
      </c>
      <c r="AK136">
        <v>543.4</v>
      </c>
      <c r="AL136">
        <v>546.5</v>
      </c>
      <c r="AM136">
        <v>-1.899999999999977</v>
      </c>
      <c r="AN136">
        <v>-0.34646243617796818</v>
      </c>
      <c r="AO136" s="1">
        <f t="shared" si="145"/>
        <v>-0.99637681159420277</v>
      </c>
      <c r="AP136" s="1">
        <f t="shared" si="146"/>
        <v>0.99637681159420277</v>
      </c>
      <c r="AQ136" s="1">
        <f t="shared" si="147"/>
        <v>0.57971014492754447</v>
      </c>
      <c r="AR136" s="1">
        <f t="shared" si="148"/>
        <v>0.56724611161940031</v>
      </c>
      <c r="AS136" t="str">
        <f t="shared" si="149"/>
        <v>NO</v>
      </c>
      <c r="AT136" t="str">
        <f t="shared" si="150"/>
        <v>NO</v>
      </c>
      <c r="AU136" t="str">
        <f t="shared" si="151"/>
        <v>NO</v>
      </c>
      <c r="AV136" t="str">
        <f t="shared" si="152"/>
        <v>NO</v>
      </c>
      <c r="AW136" t="str">
        <f t="shared" si="153"/>
        <v>NO</v>
      </c>
      <c r="AX136" t="str">
        <f t="shared" si="154"/>
        <v>NO</v>
      </c>
    </row>
    <row r="137" spans="1:50" x14ac:dyDescent="0.25">
      <c r="A137" t="s">
        <v>185</v>
      </c>
      <c r="B137">
        <v>58.05</v>
      </c>
      <c r="C137">
        <v>58.3</v>
      </c>
      <c r="D137">
        <v>56.55</v>
      </c>
      <c r="E137">
        <v>56.8</v>
      </c>
      <c r="F137">
        <v>-0.95000000000000284</v>
      </c>
      <c r="G137">
        <v>-1.6450216450216499</v>
      </c>
      <c r="H137" s="1">
        <f t="shared" si="124"/>
        <v>-2.1533161068044793</v>
      </c>
      <c r="I137" s="1">
        <f t="shared" si="125"/>
        <v>2.1533161068044793</v>
      </c>
      <c r="J137" s="1">
        <f t="shared" si="126"/>
        <v>0.4306632213608958</v>
      </c>
      <c r="K137" s="1">
        <f t="shared" si="127"/>
        <v>0.44014084507042256</v>
      </c>
      <c r="L137" s="1" t="str">
        <f t="shared" si="128"/>
        <v>NO</v>
      </c>
      <c r="M137" t="str">
        <f t="shared" si="129"/>
        <v>NO</v>
      </c>
      <c r="N137" t="str">
        <f t="shared" si="130"/>
        <v>NO</v>
      </c>
      <c r="O137" s="1" t="str">
        <f t="shared" si="131"/>
        <v>NO</v>
      </c>
      <c r="P137" s="1" t="str">
        <f t="shared" si="132"/>
        <v>NO</v>
      </c>
      <c r="Q137" s="1" t="str">
        <f t="shared" si="133"/>
        <v>NO</v>
      </c>
      <c r="R137" s="1" t="str">
        <f t="shared" si="134"/>
        <v>NO</v>
      </c>
      <c r="S137">
        <v>57.45</v>
      </c>
      <c r="T137">
        <v>58.75</v>
      </c>
      <c r="U137">
        <v>57.1</v>
      </c>
      <c r="V137">
        <v>57.75</v>
      </c>
      <c r="W137">
        <v>0.64999999999999858</v>
      </c>
      <c r="X137">
        <v>1.1383537653239899</v>
      </c>
      <c r="Y137" s="1">
        <f t="shared" si="135"/>
        <v>0.52219321148824571</v>
      </c>
      <c r="Z137" s="1">
        <f t="shared" si="136"/>
        <v>0.52219321148824571</v>
      </c>
      <c r="AA137" s="1">
        <f t="shared" si="137"/>
        <v>1.7316017316017316</v>
      </c>
      <c r="AB137" s="1">
        <f t="shared" si="138"/>
        <v>0.60922541340296155</v>
      </c>
      <c r="AC137" s="1" t="str">
        <f t="shared" si="139"/>
        <v>NO</v>
      </c>
      <c r="AD137" s="1" t="str">
        <f t="shared" si="140"/>
        <v>NO</v>
      </c>
      <c r="AE137" s="1" t="str">
        <f t="shared" si="141"/>
        <v>NO</v>
      </c>
      <c r="AF137" s="1" t="str">
        <f t="shared" si="142"/>
        <v>NO</v>
      </c>
      <c r="AG137" s="1" t="str">
        <f t="shared" si="143"/>
        <v>NO</v>
      </c>
      <c r="AH137" s="1" t="str">
        <f t="shared" si="144"/>
        <v>NO</v>
      </c>
      <c r="AI137">
        <v>56.9</v>
      </c>
      <c r="AJ137">
        <v>58.4</v>
      </c>
      <c r="AK137">
        <v>56.45</v>
      </c>
      <c r="AL137">
        <v>57.1</v>
      </c>
      <c r="AM137">
        <v>0.39999999999999858</v>
      </c>
      <c r="AN137">
        <v>0.70546737213403621</v>
      </c>
      <c r="AO137" s="1">
        <f t="shared" si="145"/>
        <v>0.35149384885765</v>
      </c>
      <c r="AP137" s="1">
        <f t="shared" si="146"/>
        <v>0.35149384885765</v>
      </c>
      <c r="AQ137" s="1">
        <f t="shared" si="147"/>
        <v>2.2767075306479807</v>
      </c>
      <c r="AR137" s="1">
        <f t="shared" si="148"/>
        <v>0.79086115992969375</v>
      </c>
      <c r="AS137" t="str">
        <f t="shared" si="149"/>
        <v>NO</v>
      </c>
      <c r="AT137" t="str">
        <f t="shared" si="150"/>
        <v>NO</v>
      </c>
      <c r="AU137" t="str">
        <f t="shared" si="151"/>
        <v>NO</v>
      </c>
      <c r="AV137" t="str">
        <f t="shared" si="152"/>
        <v>NO</v>
      </c>
      <c r="AW137" t="str">
        <f t="shared" si="153"/>
        <v>NO</v>
      </c>
      <c r="AX137" t="str">
        <f t="shared" si="154"/>
        <v>NO</v>
      </c>
    </row>
    <row r="138" spans="1:50" x14ac:dyDescent="0.25">
      <c r="A138" t="s">
        <v>186</v>
      </c>
      <c r="B138">
        <v>111.4</v>
      </c>
      <c r="C138">
        <v>111.8</v>
      </c>
      <c r="D138">
        <v>107.85</v>
      </c>
      <c r="E138">
        <v>108.4</v>
      </c>
      <c r="F138">
        <v>-2.149999999999991</v>
      </c>
      <c r="G138">
        <v>-1.9448213478064149</v>
      </c>
      <c r="H138" s="1">
        <f t="shared" si="124"/>
        <v>-2.6929982046678633</v>
      </c>
      <c r="I138" s="1">
        <f t="shared" si="125"/>
        <v>2.6929982046678633</v>
      </c>
      <c r="J138" s="1">
        <f t="shared" si="126"/>
        <v>0.35906642728904081</v>
      </c>
      <c r="K138" s="1">
        <f t="shared" si="127"/>
        <v>0.50738007380074845</v>
      </c>
      <c r="L138" s="1" t="str">
        <f t="shared" si="128"/>
        <v>NO</v>
      </c>
      <c r="M138" t="str">
        <f t="shared" si="129"/>
        <v>NO</v>
      </c>
      <c r="N138" t="str">
        <f t="shared" si="130"/>
        <v>NO</v>
      </c>
      <c r="O138" s="1" t="str">
        <f t="shared" si="131"/>
        <v>NO</v>
      </c>
      <c r="P138" s="1" t="str">
        <f t="shared" si="132"/>
        <v>NO</v>
      </c>
      <c r="Q138" s="1" t="str">
        <f t="shared" si="133"/>
        <v>NO</v>
      </c>
      <c r="R138" s="1" t="str">
        <f t="shared" si="134"/>
        <v>NO</v>
      </c>
      <c r="S138">
        <v>111.7</v>
      </c>
      <c r="T138">
        <v>112.2</v>
      </c>
      <c r="U138">
        <v>109.75</v>
      </c>
      <c r="V138">
        <v>110.55</v>
      </c>
      <c r="W138">
        <v>-1.1500000000000059</v>
      </c>
      <c r="X138">
        <v>-1.0295434198746689</v>
      </c>
      <c r="Y138" s="1">
        <f t="shared" si="135"/>
        <v>-1.0295434198746694</v>
      </c>
      <c r="Z138" s="1">
        <f t="shared" si="136"/>
        <v>1.0295434198746694</v>
      </c>
      <c r="AA138" s="1">
        <f t="shared" si="137"/>
        <v>0.44762757385854968</v>
      </c>
      <c r="AB138" s="1">
        <f t="shared" si="138"/>
        <v>0.72365445499773606</v>
      </c>
      <c r="AC138" s="1" t="str">
        <f t="shared" si="139"/>
        <v>NO</v>
      </c>
      <c r="AD138" s="1" t="str">
        <f t="shared" si="140"/>
        <v>NO</v>
      </c>
      <c r="AE138" s="1" t="str">
        <f t="shared" si="141"/>
        <v>NO</v>
      </c>
      <c r="AF138" s="1" t="str">
        <f t="shared" si="142"/>
        <v>NO</v>
      </c>
      <c r="AG138" s="1" t="str">
        <f t="shared" si="143"/>
        <v>NO</v>
      </c>
      <c r="AH138" s="1" t="str">
        <f t="shared" si="144"/>
        <v>NO</v>
      </c>
      <c r="AI138">
        <v>110</v>
      </c>
      <c r="AJ138">
        <v>112.4</v>
      </c>
      <c r="AK138">
        <v>109.5</v>
      </c>
      <c r="AL138">
        <v>111.7</v>
      </c>
      <c r="AM138">
        <v>2.6500000000000061</v>
      </c>
      <c r="AN138">
        <v>2.4300779458963828</v>
      </c>
      <c r="AO138" s="1">
        <f t="shared" si="145"/>
        <v>1.5454545454545481</v>
      </c>
      <c r="AP138" s="1">
        <f t="shared" si="146"/>
        <v>1.5454545454545481</v>
      </c>
      <c r="AQ138" s="1">
        <f t="shared" si="147"/>
        <v>0.62667860340197212</v>
      </c>
      <c r="AR138" s="1">
        <f t="shared" si="148"/>
        <v>0.45454545454545453</v>
      </c>
      <c r="AS138" t="str">
        <f t="shared" si="149"/>
        <v>NO</v>
      </c>
      <c r="AT138" t="str">
        <f t="shared" si="150"/>
        <v>NO</v>
      </c>
      <c r="AU138" t="str">
        <f t="shared" si="151"/>
        <v>NO</v>
      </c>
      <c r="AV138" t="str">
        <f t="shared" si="152"/>
        <v>NO</v>
      </c>
      <c r="AW138" t="str">
        <f t="shared" si="153"/>
        <v>NO</v>
      </c>
      <c r="AX138" t="str">
        <f t="shared" si="154"/>
        <v>NO</v>
      </c>
    </row>
    <row r="139" spans="1:50" x14ac:dyDescent="0.25">
      <c r="A139" t="s">
        <v>187</v>
      </c>
      <c r="B139">
        <v>735.15</v>
      </c>
      <c r="C139">
        <v>773.15</v>
      </c>
      <c r="D139">
        <v>732.55</v>
      </c>
      <c r="E139">
        <v>768.15</v>
      </c>
      <c r="F139">
        <v>37.799999999999947</v>
      </c>
      <c r="G139">
        <v>5.1756007393715278</v>
      </c>
      <c r="H139" s="1">
        <f t="shared" si="124"/>
        <v>4.488879820444807</v>
      </c>
      <c r="I139" s="1">
        <f t="shared" si="125"/>
        <v>4.488879820444807</v>
      </c>
      <c r="J139" s="1">
        <f t="shared" si="126"/>
        <v>0.65091453492156481</v>
      </c>
      <c r="K139" s="1">
        <f t="shared" si="127"/>
        <v>0.35366931918656369</v>
      </c>
      <c r="L139" s="1" t="str">
        <f t="shared" si="128"/>
        <v>NO</v>
      </c>
      <c r="M139" t="str">
        <f t="shared" si="129"/>
        <v>NO</v>
      </c>
      <c r="N139" t="str">
        <f t="shared" si="130"/>
        <v>NO</v>
      </c>
      <c r="O139" s="1" t="str">
        <f t="shared" si="131"/>
        <v>NO</v>
      </c>
      <c r="P139" s="1" t="str">
        <f t="shared" si="132"/>
        <v>NO</v>
      </c>
      <c r="Q139" s="1" t="str">
        <f t="shared" si="133"/>
        <v>NO</v>
      </c>
      <c r="R139" s="1" t="str">
        <f t="shared" si="134"/>
        <v>NO</v>
      </c>
      <c r="S139">
        <v>728</v>
      </c>
      <c r="T139">
        <v>734.9</v>
      </c>
      <c r="U139">
        <v>724</v>
      </c>
      <c r="V139">
        <v>730.35</v>
      </c>
      <c r="W139">
        <v>7.8999999999999773</v>
      </c>
      <c r="X139">
        <v>1.09350128036542</v>
      </c>
      <c r="Y139" s="1">
        <f t="shared" si="135"/>
        <v>0.32280219780220093</v>
      </c>
      <c r="Z139" s="1">
        <f t="shared" si="136"/>
        <v>0.32280219780220093</v>
      </c>
      <c r="AA139" s="1">
        <f t="shared" si="137"/>
        <v>0.622988977887308</v>
      </c>
      <c r="AB139" s="1">
        <f t="shared" si="138"/>
        <v>0.5494505494505495</v>
      </c>
      <c r="AC139" s="1" t="str">
        <f t="shared" si="139"/>
        <v>NO</v>
      </c>
      <c r="AD139" s="1" t="str">
        <f t="shared" si="140"/>
        <v>NO</v>
      </c>
      <c r="AE139" s="1" t="str">
        <f t="shared" si="141"/>
        <v>NO</v>
      </c>
      <c r="AF139" s="1" t="str">
        <f t="shared" si="142"/>
        <v>NO</v>
      </c>
      <c r="AG139" s="1" t="str">
        <f t="shared" si="143"/>
        <v>NO</v>
      </c>
      <c r="AH139" s="1" t="str">
        <f t="shared" si="144"/>
        <v>NO</v>
      </c>
      <c r="AI139">
        <v>706</v>
      </c>
      <c r="AJ139">
        <v>726.4</v>
      </c>
      <c r="AK139">
        <v>705</v>
      </c>
      <c r="AL139">
        <v>722.45</v>
      </c>
      <c r="AM139">
        <v>19.450000000000049</v>
      </c>
      <c r="AN139">
        <v>2.766714082503563</v>
      </c>
      <c r="AO139" s="1">
        <f t="shared" si="145"/>
        <v>2.3300283286119043</v>
      </c>
      <c r="AP139" s="1">
        <f t="shared" si="146"/>
        <v>2.3300283286119043</v>
      </c>
      <c r="AQ139" s="1">
        <f t="shared" si="147"/>
        <v>0.54675064018270214</v>
      </c>
      <c r="AR139" s="1">
        <f t="shared" si="148"/>
        <v>0.14164305949008499</v>
      </c>
      <c r="AS139" t="str">
        <f t="shared" si="149"/>
        <v>NO</v>
      </c>
      <c r="AT139" t="str">
        <f t="shared" si="150"/>
        <v>NO</v>
      </c>
      <c r="AU139" t="str">
        <f t="shared" si="151"/>
        <v>NO</v>
      </c>
      <c r="AV139" t="str">
        <f t="shared" si="152"/>
        <v>NO</v>
      </c>
      <c r="AW139" t="str">
        <f t="shared" si="153"/>
        <v>NO</v>
      </c>
      <c r="AX139" t="str">
        <f t="shared" si="154"/>
        <v>NO</v>
      </c>
    </row>
    <row r="140" spans="1:50" x14ac:dyDescent="0.25">
      <c r="A140" t="s">
        <v>188</v>
      </c>
      <c r="B140">
        <v>765</v>
      </c>
      <c r="C140">
        <v>775</v>
      </c>
      <c r="D140">
        <v>761.55</v>
      </c>
      <c r="E140">
        <v>770.05</v>
      </c>
      <c r="F140">
        <v>4.25</v>
      </c>
      <c r="G140">
        <v>0.55497518934447643</v>
      </c>
      <c r="H140" s="1">
        <f t="shared" si="124"/>
        <v>0.66013071895424247</v>
      </c>
      <c r="I140" s="1">
        <f t="shared" si="125"/>
        <v>0.66013071895424247</v>
      </c>
      <c r="J140" s="1">
        <f t="shared" si="126"/>
        <v>0.64281540159730488</v>
      </c>
      <c r="K140" s="1">
        <f t="shared" si="127"/>
        <v>0.45098039215686864</v>
      </c>
      <c r="L140" s="1" t="str">
        <f t="shared" si="128"/>
        <v>NO</v>
      </c>
      <c r="M140" t="str">
        <f t="shared" si="129"/>
        <v>NO</v>
      </c>
      <c r="N140" t="str">
        <f t="shared" si="130"/>
        <v>NO</v>
      </c>
      <c r="O140" s="1" t="str">
        <f t="shared" si="131"/>
        <v>NO</v>
      </c>
      <c r="P140" s="1" t="str">
        <f t="shared" si="132"/>
        <v>NO</v>
      </c>
      <c r="Q140" s="1" t="str">
        <f t="shared" si="133"/>
        <v>NO</v>
      </c>
      <c r="R140" s="1" t="str">
        <f t="shared" si="134"/>
        <v>NO</v>
      </c>
      <c r="S140">
        <v>769</v>
      </c>
      <c r="T140">
        <v>779</v>
      </c>
      <c r="U140">
        <v>754.9</v>
      </c>
      <c r="V140">
        <v>765.8</v>
      </c>
      <c r="W140">
        <v>-0.55000000000006821</v>
      </c>
      <c r="X140">
        <v>-7.1768774058859286E-2</v>
      </c>
      <c r="Y140" s="1">
        <f t="shared" si="135"/>
        <v>-0.41612483745124124</v>
      </c>
      <c r="Z140" s="1">
        <f t="shared" si="136"/>
        <v>0.41612483745124124</v>
      </c>
      <c r="AA140" s="1">
        <f t="shared" si="137"/>
        <v>1.3003901170351104</v>
      </c>
      <c r="AB140" s="1">
        <f t="shared" si="138"/>
        <v>1.423348132671713</v>
      </c>
      <c r="AC140" s="1" t="str">
        <f t="shared" si="139"/>
        <v>NO</v>
      </c>
      <c r="AD140" s="1" t="str">
        <f t="shared" si="140"/>
        <v>NO</v>
      </c>
      <c r="AE140" s="1" t="str">
        <f t="shared" si="141"/>
        <v>NO</v>
      </c>
      <c r="AF140" s="1" t="str">
        <f t="shared" si="142"/>
        <v>NO</v>
      </c>
      <c r="AG140" s="1" t="str">
        <f t="shared" si="143"/>
        <v>NO</v>
      </c>
      <c r="AH140" s="1" t="str">
        <f t="shared" si="144"/>
        <v>NO</v>
      </c>
      <c r="AI140">
        <v>753</v>
      </c>
      <c r="AJ140">
        <v>782</v>
      </c>
      <c r="AK140">
        <v>745.4</v>
      </c>
      <c r="AL140">
        <v>766.35</v>
      </c>
      <c r="AM140">
        <v>22.200000000000049</v>
      </c>
      <c r="AN140">
        <v>2.983269502116515</v>
      </c>
      <c r="AO140" s="1">
        <f t="shared" si="145"/>
        <v>1.7729083665338676</v>
      </c>
      <c r="AP140" s="1">
        <f t="shared" si="146"/>
        <v>1.7729083665338676</v>
      </c>
      <c r="AQ140" s="1">
        <f t="shared" si="147"/>
        <v>2.0421478436745581</v>
      </c>
      <c r="AR140" s="1">
        <f t="shared" si="148"/>
        <v>1.0092961487383829</v>
      </c>
      <c r="AS140" t="str">
        <f t="shared" si="149"/>
        <v>NO</v>
      </c>
      <c r="AT140" t="str">
        <f t="shared" si="150"/>
        <v>NO</v>
      </c>
      <c r="AU140" t="str">
        <f t="shared" si="151"/>
        <v>NO</v>
      </c>
      <c r="AV140" t="str">
        <f t="shared" si="152"/>
        <v>NO</v>
      </c>
      <c r="AW140" t="str">
        <f t="shared" si="153"/>
        <v>NO</v>
      </c>
      <c r="AX140" t="str">
        <f t="shared" si="154"/>
        <v>NO</v>
      </c>
    </row>
    <row r="141" spans="1:50" x14ac:dyDescent="0.25">
      <c r="A141" t="s">
        <v>189</v>
      </c>
      <c r="B141">
        <v>334.8</v>
      </c>
      <c r="C141">
        <v>338</v>
      </c>
      <c r="D141">
        <v>326.5</v>
      </c>
      <c r="E141">
        <v>327.55</v>
      </c>
      <c r="F141">
        <v>-4.6999999999999886</v>
      </c>
      <c r="G141">
        <v>-1.4145974416854741</v>
      </c>
      <c r="H141" s="1">
        <f t="shared" si="124"/>
        <v>-2.1654719235364399</v>
      </c>
      <c r="I141" s="1">
        <f t="shared" si="125"/>
        <v>2.1654719235364399</v>
      </c>
      <c r="J141" s="1">
        <f t="shared" si="126"/>
        <v>0.95579450418159762</v>
      </c>
      <c r="K141" s="1">
        <f t="shared" si="127"/>
        <v>0.32056174629827855</v>
      </c>
      <c r="L141" s="1" t="str">
        <f t="shared" si="128"/>
        <v>NO</v>
      </c>
      <c r="M141" t="str">
        <f t="shared" si="129"/>
        <v>NO</v>
      </c>
      <c r="N141" t="str">
        <f t="shared" si="130"/>
        <v>NO</v>
      </c>
      <c r="O141" s="1" t="str">
        <f t="shared" si="131"/>
        <v>NO</v>
      </c>
      <c r="P141" s="1" t="str">
        <f t="shared" si="132"/>
        <v>NO</v>
      </c>
      <c r="Q141" s="1" t="str">
        <f t="shared" si="133"/>
        <v>NO</v>
      </c>
      <c r="R141" s="1" t="str">
        <f t="shared" si="134"/>
        <v>NO</v>
      </c>
      <c r="S141">
        <v>328.1</v>
      </c>
      <c r="T141">
        <v>335.5</v>
      </c>
      <c r="U141">
        <v>328</v>
      </c>
      <c r="V141">
        <v>332.25</v>
      </c>
      <c r="W141">
        <v>5.6999999999999886</v>
      </c>
      <c r="X141">
        <v>1.745521359669266</v>
      </c>
      <c r="Y141" s="1">
        <f t="shared" si="135"/>
        <v>1.2648582749161772</v>
      </c>
      <c r="Z141" s="1">
        <f t="shared" si="136"/>
        <v>1.2648582749161772</v>
      </c>
      <c r="AA141" s="1">
        <f t="shared" si="137"/>
        <v>0.97817908201655379</v>
      </c>
      <c r="AB141" s="1">
        <f t="shared" si="138"/>
        <v>3.0478512648589674E-2</v>
      </c>
      <c r="AC141" s="1" t="str">
        <f t="shared" si="139"/>
        <v>NO</v>
      </c>
      <c r="AD141" s="1" t="str">
        <f t="shared" si="140"/>
        <v>NO</v>
      </c>
      <c r="AE141" s="1" t="str">
        <f t="shared" si="141"/>
        <v>NO</v>
      </c>
      <c r="AF141" s="1" t="str">
        <f t="shared" si="142"/>
        <v>NO</v>
      </c>
      <c r="AG141" s="1" t="str">
        <f t="shared" si="143"/>
        <v>NO</v>
      </c>
      <c r="AH141" s="1" t="str">
        <f t="shared" si="144"/>
        <v>NO</v>
      </c>
      <c r="AI141">
        <v>325.35000000000002</v>
      </c>
      <c r="AJ141">
        <v>331.65</v>
      </c>
      <c r="AK141">
        <v>323.10000000000002</v>
      </c>
      <c r="AL141">
        <v>326.55</v>
      </c>
      <c r="AM141">
        <v>1.75</v>
      </c>
      <c r="AN141">
        <v>0.5387931034482758</v>
      </c>
      <c r="AO141" s="1">
        <f t="shared" si="145"/>
        <v>0.36883356385430721</v>
      </c>
      <c r="AP141" s="1">
        <f t="shared" si="146"/>
        <v>0.36883356385430721</v>
      </c>
      <c r="AQ141" s="1">
        <f t="shared" si="147"/>
        <v>1.5617822691777572</v>
      </c>
      <c r="AR141" s="1">
        <f t="shared" si="148"/>
        <v>0.69156293222683263</v>
      </c>
      <c r="AS141" t="str">
        <f t="shared" si="149"/>
        <v>NO</v>
      </c>
      <c r="AT141" t="str">
        <f t="shared" si="150"/>
        <v>NO</v>
      </c>
      <c r="AU141" t="str">
        <f t="shared" si="151"/>
        <v>NO</v>
      </c>
      <c r="AV141" t="str">
        <f t="shared" si="152"/>
        <v>NO</v>
      </c>
      <c r="AW141" t="str">
        <f t="shared" si="153"/>
        <v>NO</v>
      </c>
      <c r="AX141" t="str">
        <f t="shared" si="154"/>
        <v>NO</v>
      </c>
    </row>
    <row r="142" spans="1:50" x14ac:dyDescent="0.25">
      <c r="A142" t="s">
        <v>190</v>
      </c>
      <c r="B142">
        <v>758.65</v>
      </c>
      <c r="C142">
        <v>769</v>
      </c>
      <c r="D142">
        <v>735.3</v>
      </c>
      <c r="E142">
        <v>755.4</v>
      </c>
      <c r="F142">
        <v>7.5499999999999554</v>
      </c>
      <c r="G142">
        <v>1.0095607407902589</v>
      </c>
      <c r="H142" s="1">
        <f t="shared" si="124"/>
        <v>-0.42839253937916033</v>
      </c>
      <c r="I142" s="1">
        <f t="shared" si="125"/>
        <v>0.42839253937916033</v>
      </c>
      <c r="J142" s="1">
        <f t="shared" si="126"/>
        <v>1.3642654715613292</v>
      </c>
      <c r="K142" s="1">
        <f t="shared" si="127"/>
        <v>2.6608419380460715</v>
      </c>
      <c r="L142" s="1" t="str">
        <f t="shared" si="128"/>
        <v>NO</v>
      </c>
      <c r="M142" t="str">
        <f t="shared" si="129"/>
        <v>NO</v>
      </c>
      <c r="N142" t="str">
        <f t="shared" si="130"/>
        <v>NO</v>
      </c>
      <c r="O142" s="1" t="str">
        <f t="shared" si="131"/>
        <v>NO</v>
      </c>
      <c r="P142" s="1" t="str">
        <f t="shared" si="132"/>
        <v>NO</v>
      </c>
      <c r="Q142" s="1" t="str">
        <f t="shared" si="133"/>
        <v>NO</v>
      </c>
      <c r="R142" s="1" t="str">
        <f t="shared" si="134"/>
        <v>NO</v>
      </c>
      <c r="S142">
        <v>700.1</v>
      </c>
      <c r="T142">
        <v>755.6</v>
      </c>
      <c r="U142">
        <v>700.05</v>
      </c>
      <c r="V142">
        <v>747.85</v>
      </c>
      <c r="W142">
        <v>52.450000000000053</v>
      </c>
      <c r="X142">
        <v>7.5424216278400982</v>
      </c>
      <c r="Y142" s="1">
        <f t="shared" si="135"/>
        <v>6.8204542208255958</v>
      </c>
      <c r="Z142" s="1">
        <f t="shared" si="136"/>
        <v>6.8204542208255958</v>
      </c>
      <c r="AA142" s="1">
        <f t="shared" si="137"/>
        <v>1.0363040716721268</v>
      </c>
      <c r="AB142" s="1">
        <f t="shared" si="138"/>
        <v>7.1418368804553939E-3</v>
      </c>
      <c r="AC142" s="1" t="str">
        <f t="shared" si="139"/>
        <v>NO</v>
      </c>
      <c r="AD142" s="1" t="str">
        <f t="shared" si="140"/>
        <v>NO</v>
      </c>
      <c r="AE142" s="1" t="str">
        <f t="shared" si="141"/>
        <v>NO</v>
      </c>
      <c r="AF142" s="1" t="str">
        <f t="shared" si="142"/>
        <v>NO</v>
      </c>
      <c r="AG142" s="1" t="str">
        <f t="shared" si="143"/>
        <v>NO</v>
      </c>
      <c r="AH142" s="1" t="str">
        <f t="shared" si="144"/>
        <v>NO</v>
      </c>
      <c r="AI142">
        <v>698.9</v>
      </c>
      <c r="AJ142">
        <v>749</v>
      </c>
      <c r="AK142">
        <v>690.55</v>
      </c>
      <c r="AL142">
        <v>695.4</v>
      </c>
      <c r="AM142">
        <v>0.1000000000000227</v>
      </c>
      <c r="AN142">
        <v>1.4382281029774589E-2</v>
      </c>
      <c r="AO142" s="1">
        <f t="shared" si="145"/>
        <v>-0.50078695092287884</v>
      </c>
      <c r="AP142" s="1">
        <f t="shared" si="146"/>
        <v>0.50078695092287884</v>
      </c>
      <c r="AQ142" s="1">
        <f t="shared" si="147"/>
        <v>7.1684074974960685</v>
      </c>
      <c r="AR142" s="1">
        <f t="shared" si="148"/>
        <v>0.69744032211677065</v>
      </c>
      <c r="AS142" t="str">
        <f t="shared" si="149"/>
        <v>NO</v>
      </c>
      <c r="AT142" t="str">
        <f t="shared" si="150"/>
        <v>NO</v>
      </c>
      <c r="AU142" t="str">
        <f t="shared" si="151"/>
        <v>NO</v>
      </c>
      <c r="AV142" t="str">
        <f t="shared" si="152"/>
        <v>NO</v>
      </c>
      <c r="AW142" t="str">
        <f t="shared" si="153"/>
        <v>NO</v>
      </c>
      <c r="AX142" t="str">
        <f t="shared" si="154"/>
        <v>NO</v>
      </c>
    </row>
    <row r="143" spans="1:50" x14ac:dyDescent="0.25">
      <c r="A143" t="s">
        <v>191</v>
      </c>
      <c r="B143">
        <v>13.7</v>
      </c>
      <c r="C143">
        <v>13.8</v>
      </c>
      <c r="D143">
        <v>13.4</v>
      </c>
      <c r="E143">
        <v>13.5</v>
      </c>
      <c r="F143">
        <v>-0.30000000000000071</v>
      </c>
      <c r="G143">
        <v>-2.1739130434782661</v>
      </c>
      <c r="H143" s="1">
        <f t="shared" si="124"/>
        <v>-1.459854014598535</v>
      </c>
      <c r="I143" s="1">
        <f t="shared" si="125"/>
        <v>1.459854014598535</v>
      </c>
      <c r="J143" s="1">
        <f t="shared" si="126"/>
        <v>0.72992700729928051</v>
      </c>
      <c r="K143" s="1">
        <f t="shared" si="127"/>
        <v>0.74074074074073804</v>
      </c>
      <c r="L143" s="1" t="str">
        <f t="shared" si="128"/>
        <v>NO</v>
      </c>
      <c r="M143" t="str">
        <f t="shared" si="129"/>
        <v>NO</v>
      </c>
      <c r="N143" t="str">
        <f t="shared" si="130"/>
        <v>NO</v>
      </c>
      <c r="O143" s="1" t="str">
        <f t="shared" si="131"/>
        <v>NO</v>
      </c>
      <c r="P143" s="1" t="str">
        <f t="shared" si="132"/>
        <v>NO</v>
      </c>
      <c r="Q143" s="1" t="str">
        <f t="shared" si="133"/>
        <v>NO</v>
      </c>
      <c r="R143" s="1" t="str">
        <f t="shared" si="134"/>
        <v>NO</v>
      </c>
      <c r="S143">
        <v>14.45</v>
      </c>
      <c r="T143">
        <v>14.5</v>
      </c>
      <c r="U143">
        <v>13.7</v>
      </c>
      <c r="V143">
        <v>13.8</v>
      </c>
      <c r="W143">
        <v>-0.5</v>
      </c>
      <c r="X143">
        <v>-3.4965034965034958</v>
      </c>
      <c r="Y143" s="1">
        <f t="shared" si="135"/>
        <v>-4.4982698961937624</v>
      </c>
      <c r="Z143" s="1">
        <f t="shared" si="136"/>
        <v>4.4982698961937624</v>
      </c>
      <c r="AA143" s="1">
        <f t="shared" si="137"/>
        <v>0.34602076124567971</v>
      </c>
      <c r="AB143" s="1">
        <f t="shared" si="138"/>
        <v>0.7246376811594305</v>
      </c>
      <c r="AC143" s="1" t="str">
        <f t="shared" si="139"/>
        <v>NO</v>
      </c>
      <c r="AD143" s="1" t="str">
        <f t="shared" si="140"/>
        <v>NO</v>
      </c>
      <c r="AE143" s="1" t="str">
        <f t="shared" si="141"/>
        <v>NO</v>
      </c>
      <c r="AF143" s="1" t="str">
        <f t="shared" si="142"/>
        <v>NO</v>
      </c>
      <c r="AG143" s="1" t="str">
        <f t="shared" si="143"/>
        <v>NO</v>
      </c>
      <c r="AH143" s="1" t="str">
        <f t="shared" si="144"/>
        <v>NO</v>
      </c>
      <c r="AI143">
        <v>13.1</v>
      </c>
      <c r="AJ143">
        <v>14.75</v>
      </c>
      <c r="AK143">
        <v>13</v>
      </c>
      <c r="AL143">
        <v>14.3</v>
      </c>
      <c r="AM143">
        <v>1.25</v>
      </c>
      <c r="AN143">
        <v>9.5785440613026811</v>
      </c>
      <c r="AO143" s="1">
        <f t="shared" si="145"/>
        <v>9.1603053435114585</v>
      </c>
      <c r="AP143" s="1">
        <f t="shared" si="146"/>
        <v>9.1603053435114585</v>
      </c>
      <c r="AQ143" s="1">
        <f t="shared" si="147"/>
        <v>3.1468531468531418</v>
      </c>
      <c r="AR143" s="1">
        <f t="shared" si="148"/>
        <v>0.76335877862595147</v>
      </c>
      <c r="AS143" t="str">
        <f t="shared" si="149"/>
        <v>NO</v>
      </c>
      <c r="AT143" t="str">
        <f t="shared" si="150"/>
        <v>NO</v>
      </c>
      <c r="AU143" t="str">
        <f t="shared" si="151"/>
        <v>NO</v>
      </c>
      <c r="AV143" t="str">
        <f t="shared" si="152"/>
        <v>NO</v>
      </c>
      <c r="AW143" t="str">
        <f t="shared" si="153"/>
        <v>NO</v>
      </c>
      <c r="AX143" t="str">
        <f t="shared" si="154"/>
        <v>NO</v>
      </c>
    </row>
    <row r="144" spans="1:50" x14ac:dyDescent="0.25">
      <c r="A144" t="s">
        <v>192</v>
      </c>
      <c r="B144">
        <v>28.2</v>
      </c>
      <c r="C144">
        <v>28.35</v>
      </c>
      <c r="D144">
        <v>27.3</v>
      </c>
      <c r="E144">
        <v>27.9</v>
      </c>
      <c r="F144">
        <v>-0.25</v>
      </c>
      <c r="G144">
        <v>-0.88809946714031984</v>
      </c>
      <c r="H144" s="1">
        <f t="shared" si="124"/>
        <v>-1.0638297872340452</v>
      </c>
      <c r="I144" s="1">
        <f t="shared" si="125"/>
        <v>1.0638297872340452</v>
      </c>
      <c r="J144" s="1">
        <f t="shared" si="126"/>
        <v>0.53191489361702882</v>
      </c>
      <c r="K144" s="1">
        <f t="shared" si="127"/>
        <v>2.1505376344085949</v>
      </c>
      <c r="L144" s="1" t="str">
        <f t="shared" si="128"/>
        <v>NO</v>
      </c>
      <c r="M144" t="str">
        <f t="shared" si="129"/>
        <v>NO</v>
      </c>
      <c r="N144" t="str">
        <f t="shared" si="130"/>
        <v>NO</v>
      </c>
      <c r="O144" s="1" t="str">
        <f t="shared" si="131"/>
        <v>NO</v>
      </c>
      <c r="P144" s="1" t="str">
        <f t="shared" si="132"/>
        <v>NO</v>
      </c>
      <c r="Q144" s="1" t="str">
        <f t="shared" si="133"/>
        <v>NO</v>
      </c>
      <c r="R144" s="1" t="str">
        <f t="shared" si="134"/>
        <v>NO</v>
      </c>
      <c r="S144">
        <v>28.9</v>
      </c>
      <c r="T144">
        <v>28.9</v>
      </c>
      <c r="U144">
        <v>27.8</v>
      </c>
      <c r="V144">
        <v>28.15</v>
      </c>
      <c r="W144">
        <v>-0.45000000000000279</v>
      </c>
      <c r="X144">
        <v>-1.5734265734265831</v>
      </c>
      <c r="Y144" s="1">
        <f t="shared" si="135"/>
        <v>-2.5951557093425608</v>
      </c>
      <c r="Z144" s="1">
        <f t="shared" si="136"/>
        <v>2.5951557093425608</v>
      </c>
      <c r="AA144" s="1">
        <f t="shared" si="137"/>
        <v>0</v>
      </c>
      <c r="AB144" s="1">
        <f t="shared" si="138"/>
        <v>1.2433392539964401</v>
      </c>
      <c r="AC144" s="1" t="str">
        <f t="shared" si="139"/>
        <v>NO</v>
      </c>
      <c r="AD144" s="1" t="str">
        <f t="shared" si="140"/>
        <v>NO</v>
      </c>
      <c r="AE144" s="1" t="str">
        <f t="shared" si="141"/>
        <v>NO</v>
      </c>
      <c r="AF144" s="1" t="str">
        <f t="shared" si="142"/>
        <v>NO</v>
      </c>
      <c r="AG144" s="1" t="str">
        <f t="shared" si="143"/>
        <v>NO</v>
      </c>
      <c r="AH144" s="1" t="str">
        <f t="shared" si="144"/>
        <v>NO</v>
      </c>
      <c r="AI144">
        <v>28.7</v>
      </c>
      <c r="AJ144">
        <v>28.95</v>
      </c>
      <c r="AK144">
        <v>28.5</v>
      </c>
      <c r="AL144">
        <v>28.6</v>
      </c>
      <c r="AM144">
        <v>-4.9999999999997158E-2</v>
      </c>
      <c r="AN144">
        <v>-0.17452006980801801</v>
      </c>
      <c r="AO144" s="1">
        <f t="shared" si="145"/>
        <v>-0.34843205574912151</v>
      </c>
      <c r="AP144" s="1">
        <f t="shared" si="146"/>
        <v>0.34843205574912151</v>
      </c>
      <c r="AQ144" s="1">
        <f t="shared" si="147"/>
        <v>0.87108013937282225</v>
      </c>
      <c r="AR144" s="1">
        <f t="shared" si="148"/>
        <v>0.34965034965035457</v>
      </c>
      <c r="AS144" t="str">
        <f t="shared" si="149"/>
        <v>NO</v>
      </c>
      <c r="AT144" t="str">
        <f t="shared" si="150"/>
        <v>NO</v>
      </c>
      <c r="AU144" t="str">
        <f t="shared" si="151"/>
        <v>NO</v>
      </c>
      <c r="AV144" t="str">
        <f t="shared" si="152"/>
        <v>NO</v>
      </c>
      <c r="AW144" t="str">
        <f t="shared" si="153"/>
        <v>NO</v>
      </c>
      <c r="AX144" t="str">
        <f t="shared" si="154"/>
        <v>NO</v>
      </c>
    </row>
    <row r="145" spans="1:50" x14ac:dyDescent="0.25">
      <c r="A145" t="s">
        <v>193</v>
      </c>
      <c r="B145">
        <v>178.5</v>
      </c>
      <c r="C145">
        <v>180</v>
      </c>
      <c r="D145">
        <v>175.2</v>
      </c>
      <c r="E145">
        <v>177.5</v>
      </c>
      <c r="F145">
        <v>1.5</v>
      </c>
      <c r="G145">
        <v>0.85227272727272718</v>
      </c>
      <c r="H145" s="1">
        <f t="shared" si="124"/>
        <v>-0.56022408963585435</v>
      </c>
      <c r="I145" s="1">
        <f t="shared" si="125"/>
        <v>0.56022408963585435</v>
      </c>
      <c r="J145" s="1">
        <f t="shared" si="126"/>
        <v>0.84033613445378152</v>
      </c>
      <c r="K145" s="1">
        <f t="shared" si="127"/>
        <v>1.2957746478873302</v>
      </c>
      <c r="L145" s="1" t="str">
        <f t="shared" si="128"/>
        <v>NO</v>
      </c>
      <c r="M145" t="str">
        <f t="shared" si="129"/>
        <v>NO</v>
      </c>
      <c r="N145" t="str">
        <f t="shared" si="130"/>
        <v>NO</v>
      </c>
      <c r="O145" s="1" t="str">
        <f t="shared" si="131"/>
        <v>NO</v>
      </c>
      <c r="P145" s="1" t="str">
        <f t="shared" si="132"/>
        <v>NO</v>
      </c>
      <c r="Q145" s="1" t="str">
        <f t="shared" si="133"/>
        <v>NO</v>
      </c>
      <c r="R145" s="1" t="str">
        <f t="shared" si="134"/>
        <v>NO</v>
      </c>
      <c r="S145">
        <v>179.75</v>
      </c>
      <c r="T145">
        <v>179.95</v>
      </c>
      <c r="U145">
        <v>174.4</v>
      </c>
      <c r="V145">
        <v>176</v>
      </c>
      <c r="W145">
        <v>-2.6999999999999891</v>
      </c>
      <c r="X145">
        <v>-1.5109121432568491</v>
      </c>
      <c r="Y145" s="1">
        <f t="shared" si="135"/>
        <v>-2.0862308762169679</v>
      </c>
      <c r="Z145" s="1">
        <f t="shared" si="136"/>
        <v>2.0862308762169679</v>
      </c>
      <c r="AA145" s="1">
        <f t="shared" si="137"/>
        <v>0.1112656467315653</v>
      </c>
      <c r="AB145" s="1">
        <f t="shared" si="138"/>
        <v>0.90909090909090595</v>
      </c>
      <c r="AC145" s="1" t="str">
        <f t="shared" si="139"/>
        <v>NO</v>
      </c>
      <c r="AD145" s="1" t="str">
        <f t="shared" si="140"/>
        <v>NO</v>
      </c>
      <c r="AE145" s="1" t="str">
        <f t="shared" si="141"/>
        <v>NO</v>
      </c>
      <c r="AF145" s="1" t="str">
        <f t="shared" si="142"/>
        <v>NO</v>
      </c>
      <c r="AG145" s="1" t="str">
        <f t="shared" si="143"/>
        <v>NO</v>
      </c>
      <c r="AH145" s="1" t="str">
        <f t="shared" si="144"/>
        <v>NO</v>
      </c>
      <c r="AI145">
        <v>169</v>
      </c>
      <c r="AJ145">
        <v>179.7</v>
      </c>
      <c r="AK145">
        <v>169</v>
      </c>
      <c r="AL145">
        <v>178.7</v>
      </c>
      <c r="AM145">
        <v>10.44999999999999</v>
      </c>
      <c r="AN145">
        <v>6.2109955423476899</v>
      </c>
      <c r="AO145" s="1">
        <f t="shared" si="145"/>
        <v>5.7396449704141945</v>
      </c>
      <c r="AP145" s="1">
        <f t="shared" si="146"/>
        <v>5.7396449704141945</v>
      </c>
      <c r="AQ145" s="1">
        <f t="shared" si="147"/>
        <v>0.55959709009513159</v>
      </c>
      <c r="AR145" s="1">
        <f t="shared" si="148"/>
        <v>0</v>
      </c>
      <c r="AS145" t="str">
        <f t="shared" si="149"/>
        <v>NO</v>
      </c>
      <c r="AT145" t="str">
        <f t="shared" si="150"/>
        <v>NO</v>
      </c>
      <c r="AU145" t="str">
        <f t="shared" si="151"/>
        <v>NO</v>
      </c>
      <c r="AV145" t="str">
        <f t="shared" si="152"/>
        <v>NO</v>
      </c>
      <c r="AW145" t="str">
        <f t="shared" si="153"/>
        <v>NO</v>
      </c>
      <c r="AX145" t="str">
        <f t="shared" si="154"/>
        <v>NO</v>
      </c>
    </row>
    <row r="146" spans="1:50" x14ac:dyDescent="0.25">
      <c r="A146" t="s">
        <v>194</v>
      </c>
      <c r="B146">
        <v>738.85</v>
      </c>
      <c r="C146">
        <v>741.4</v>
      </c>
      <c r="D146">
        <v>720</v>
      </c>
      <c r="E146">
        <v>727.55</v>
      </c>
      <c r="F146">
        <v>-8</v>
      </c>
      <c r="G146">
        <v>-1.0876215077153151</v>
      </c>
      <c r="H146" s="1">
        <f t="shared" si="124"/>
        <v>-1.5294038032076969</v>
      </c>
      <c r="I146" s="1">
        <f t="shared" si="125"/>
        <v>1.5294038032076969</v>
      </c>
      <c r="J146" s="1">
        <f t="shared" si="126"/>
        <v>0.34513094674155165</v>
      </c>
      <c r="K146" s="1">
        <f t="shared" si="127"/>
        <v>1.0377293656793285</v>
      </c>
      <c r="L146" s="1" t="str">
        <f t="shared" si="128"/>
        <v>NO</v>
      </c>
      <c r="M146" t="str">
        <f t="shared" si="129"/>
        <v>NO</v>
      </c>
      <c r="N146" t="str">
        <f t="shared" si="130"/>
        <v>NO</v>
      </c>
      <c r="O146" s="1" t="str">
        <f t="shared" si="131"/>
        <v>NO</v>
      </c>
      <c r="P146" s="1" t="str">
        <f t="shared" si="132"/>
        <v>NO</v>
      </c>
      <c r="Q146" s="1" t="str">
        <f t="shared" si="133"/>
        <v>NO</v>
      </c>
      <c r="R146" s="1" t="str">
        <f t="shared" si="134"/>
        <v>NO</v>
      </c>
      <c r="S146">
        <v>743.1</v>
      </c>
      <c r="T146">
        <v>751.75</v>
      </c>
      <c r="U146">
        <v>728.55</v>
      </c>
      <c r="V146">
        <v>735.55</v>
      </c>
      <c r="W146">
        <v>-7.5500000000000682</v>
      </c>
      <c r="X146">
        <v>-1.0160139954245819</v>
      </c>
      <c r="Y146" s="1">
        <f t="shared" si="135"/>
        <v>-1.0160139954245817</v>
      </c>
      <c r="Z146" s="1">
        <f t="shared" si="136"/>
        <v>1.0160139954245817</v>
      </c>
      <c r="AA146" s="1">
        <f t="shared" si="137"/>
        <v>1.1640425245592756</v>
      </c>
      <c r="AB146" s="1">
        <f t="shared" si="138"/>
        <v>0.95166881925090074</v>
      </c>
      <c r="AC146" s="1" t="str">
        <f t="shared" si="139"/>
        <v>NO</v>
      </c>
      <c r="AD146" s="1" t="str">
        <f t="shared" si="140"/>
        <v>NO</v>
      </c>
      <c r="AE146" s="1" t="str">
        <f t="shared" si="141"/>
        <v>NO</v>
      </c>
      <c r="AF146" s="1" t="str">
        <f t="shared" si="142"/>
        <v>NO</v>
      </c>
      <c r="AG146" s="1" t="str">
        <f t="shared" si="143"/>
        <v>NO</v>
      </c>
      <c r="AH146" s="1" t="str">
        <f t="shared" si="144"/>
        <v>NO</v>
      </c>
      <c r="AI146">
        <v>730</v>
      </c>
      <c r="AJ146">
        <v>747.1</v>
      </c>
      <c r="AK146">
        <v>730</v>
      </c>
      <c r="AL146">
        <v>743.1</v>
      </c>
      <c r="AM146">
        <v>15.950000000000051</v>
      </c>
      <c r="AN146">
        <v>2.1934951523069581</v>
      </c>
      <c r="AO146" s="1">
        <f t="shared" si="145"/>
        <v>1.7945205479452084</v>
      </c>
      <c r="AP146" s="1">
        <f t="shared" si="146"/>
        <v>1.7945205479452084</v>
      </c>
      <c r="AQ146" s="1">
        <f t="shared" si="147"/>
        <v>0.53828556048983989</v>
      </c>
      <c r="AR146" s="1">
        <f t="shared" si="148"/>
        <v>0</v>
      </c>
      <c r="AS146" t="str">
        <f t="shared" si="149"/>
        <v>NO</v>
      </c>
      <c r="AT146" t="str">
        <f t="shared" si="150"/>
        <v>NO</v>
      </c>
      <c r="AU146" t="str">
        <f t="shared" si="151"/>
        <v>NO</v>
      </c>
      <c r="AV146" t="str">
        <f t="shared" si="152"/>
        <v>NO</v>
      </c>
      <c r="AW146" t="str">
        <f t="shared" si="153"/>
        <v>NO</v>
      </c>
      <c r="AX146" t="str">
        <f t="shared" si="154"/>
        <v>NO</v>
      </c>
    </row>
    <row r="147" spans="1:50" x14ac:dyDescent="0.25">
      <c r="A147" t="s">
        <v>195</v>
      </c>
      <c r="B147">
        <v>1199</v>
      </c>
      <c r="C147">
        <v>1265</v>
      </c>
      <c r="D147">
        <v>1170.75</v>
      </c>
      <c r="E147">
        <v>1221</v>
      </c>
      <c r="F147">
        <v>27.849999999999909</v>
      </c>
      <c r="G147">
        <v>2.3341574822947582</v>
      </c>
      <c r="H147" s="1">
        <f t="shared" si="124"/>
        <v>1.834862385321101</v>
      </c>
      <c r="I147" s="1">
        <f t="shared" si="125"/>
        <v>1.834862385321101</v>
      </c>
      <c r="J147" s="1">
        <f t="shared" si="126"/>
        <v>3.6036036036036037</v>
      </c>
      <c r="K147" s="1">
        <f t="shared" si="127"/>
        <v>2.3561301084236863</v>
      </c>
      <c r="L147" s="1" t="str">
        <f t="shared" si="128"/>
        <v>NO</v>
      </c>
      <c r="M147" t="str">
        <f t="shared" si="129"/>
        <v>NO</v>
      </c>
      <c r="N147" t="str">
        <f t="shared" si="130"/>
        <v>NO</v>
      </c>
      <c r="O147" s="1" t="str">
        <f t="shared" si="131"/>
        <v>NO</v>
      </c>
      <c r="P147" s="1" t="str">
        <f t="shared" si="132"/>
        <v>NO</v>
      </c>
      <c r="Q147" s="1" t="str">
        <f t="shared" si="133"/>
        <v>NO</v>
      </c>
      <c r="R147" s="1" t="str">
        <f t="shared" si="134"/>
        <v>NO</v>
      </c>
      <c r="S147">
        <v>1108.2</v>
      </c>
      <c r="T147">
        <v>1242</v>
      </c>
      <c r="U147">
        <v>1084.95</v>
      </c>
      <c r="V147">
        <v>1193.1500000000001</v>
      </c>
      <c r="W147">
        <v>105.75</v>
      </c>
      <c r="X147">
        <v>9.7250321868677574</v>
      </c>
      <c r="Y147" s="1">
        <f t="shared" si="135"/>
        <v>7.6655838296336443</v>
      </c>
      <c r="Z147" s="1">
        <f t="shared" si="136"/>
        <v>7.6655838296336443</v>
      </c>
      <c r="AA147" s="1">
        <f t="shared" si="137"/>
        <v>4.0942044168796796</v>
      </c>
      <c r="AB147" s="1">
        <f t="shared" si="138"/>
        <v>2.0979967514889006</v>
      </c>
      <c r="AC147" s="1" t="str">
        <f t="shared" si="139"/>
        <v>NO</v>
      </c>
      <c r="AD147" s="1" t="str">
        <f t="shared" si="140"/>
        <v>NO</v>
      </c>
      <c r="AE147" s="1" t="str">
        <f t="shared" si="141"/>
        <v>NO</v>
      </c>
      <c r="AF147" s="1" t="str">
        <f t="shared" si="142"/>
        <v>NO</v>
      </c>
      <c r="AG147" s="1" t="str">
        <f t="shared" si="143"/>
        <v>NO</v>
      </c>
      <c r="AH147" s="1" t="str">
        <f t="shared" si="144"/>
        <v>NO</v>
      </c>
      <c r="AI147">
        <v>1010.6</v>
      </c>
      <c r="AJ147">
        <v>1105</v>
      </c>
      <c r="AK147">
        <v>1005</v>
      </c>
      <c r="AL147">
        <v>1087.4000000000001</v>
      </c>
      <c r="AM147">
        <v>87.550000000000068</v>
      </c>
      <c r="AN147">
        <v>8.7563134470170603</v>
      </c>
      <c r="AO147" s="1">
        <f t="shared" si="145"/>
        <v>7.5994458737383797</v>
      </c>
      <c r="AP147" s="1">
        <f t="shared" si="146"/>
        <v>7.5994458737383797</v>
      </c>
      <c r="AQ147" s="1">
        <f t="shared" si="147"/>
        <v>1.6185396358285735</v>
      </c>
      <c r="AR147" s="1">
        <f t="shared" si="148"/>
        <v>0.5541262616267586</v>
      </c>
      <c r="AS147" t="str">
        <f t="shared" si="149"/>
        <v>NO</v>
      </c>
      <c r="AT147" t="str">
        <f t="shared" si="150"/>
        <v>NO</v>
      </c>
      <c r="AU147" t="str">
        <f t="shared" si="151"/>
        <v>NO</v>
      </c>
      <c r="AV147" t="str">
        <f t="shared" si="152"/>
        <v>NO</v>
      </c>
      <c r="AW147" t="str">
        <f t="shared" si="153"/>
        <v>NO</v>
      </c>
      <c r="AX147" t="str">
        <f t="shared" si="154"/>
        <v>NO</v>
      </c>
    </row>
    <row r="148" spans="1:50" x14ac:dyDescent="0.25">
      <c r="A148" t="s">
        <v>196</v>
      </c>
      <c r="B148">
        <v>11.8</v>
      </c>
      <c r="C148">
        <v>11.85</v>
      </c>
      <c r="D148">
        <v>11.45</v>
      </c>
      <c r="E148">
        <v>11.5</v>
      </c>
      <c r="F148">
        <v>-0.25</v>
      </c>
      <c r="G148">
        <v>-2.1276595744680851</v>
      </c>
      <c r="H148" s="1">
        <f t="shared" si="124"/>
        <v>-2.5423728813559379</v>
      </c>
      <c r="I148" s="1">
        <f t="shared" si="125"/>
        <v>2.5423728813559379</v>
      </c>
      <c r="J148" s="1">
        <f t="shared" si="126"/>
        <v>0.42372881355931302</v>
      </c>
      <c r="K148" s="1">
        <f t="shared" si="127"/>
        <v>0.43478260869565832</v>
      </c>
      <c r="L148" s="1" t="str">
        <f t="shared" si="128"/>
        <v>NO</v>
      </c>
      <c r="M148" t="str">
        <f t="shared" si="129"/>
        <v>NO</v>
      </c>
      <c r="N148" t="str">
        <f t="shared" si="130"/>
        <v>NO</v>
      </c>
      <c r="O148" s="1" t="str">
        <f t="shared" si="131"/>
        <v>NO</v>
      </c>
      <c r="P148" s="1" t="str">
        <f t="shared" si="132"/>
        <v>NO</v>
      </c>
      <c r="Q148" s="1" t="str">
        <f t="shared" si="133"/>
        <v>NO</v>
      </c>
      <c r="R148" s="1" t="str">
        <f t="shared" si="134"/>
        <v>NO</v>
      </c>
      <c r="S148">
        <v>11.85</v>
      </c>
      <c r="T148">
        <v>12.25</v>
      </c>
      <c r="U148">
        <v>11.65</v>
      </c>
      <c r="V148">
        <v>11.75</v>
      </c>
      <c r="W148">
        <v>0.19999999999999929</v>
      </c>
      <c r="X148">
        <v>1.7316017316017249</v>
      </c>
      <c r="Y148" s="1">
        <f t="shared" si="135"/>
        <v>-0.84388185654008141</v>
      </c>
      <c r="Z148" s="1">
        <f t="shared" si="136"/>
        <v>0.84388185654008141</v>
      </c>
      <c r="AA148" s="1">
        <f t="shared" si="137"/>
        <v>3.3755274261603407</v>
      </c>
      <c r="AB148" s="1">
        <f t="shared" si="138"/>
        <v>0.85106382978723094</v>
      </c>
      <c r="AC148" s="1" t="str">
        <f t="shared" si="139"/>
        <v>NO</v>
      </c>
      <c r="AD148" s="1" t="str">
        <f t="shared" si="140"/>
        <v>NO</v>
      </c>
      <c r="AE148" s="1" t="str">
        <f t="shared" si="141"/>
        <v>NO</v>
      </c>
      <c r="AF148" s="1" t="str">
        <f t="shared" si="142"/>
        <v>NO</v>
      </c>
      <c r="AG148" s="1" t="str">
        <f t="shared" si="143"/>
        <v>NO</v>
      </c>
      <c r="AH148" s="1" t="str">
        <f t="shared" si="144"/>
        <v>NO</v>
      </c>
      <c r="AI148">
        <v>11.35</v>
      </c>
      <c r="AJ148">
        <v>11.85</v>
      </c>
      <c r="AK148">
        <v>11.05</v>
      </c>
      <c r="AL148">
        <v>11.55</v>
      </c>
      <c r="AM148">
        <v>0.40000000000000041</v>
      </c>
      <c r="AN148">
        <v>3.5874439461883441</v>
      </c>
      <c r="AO148" s="1">
        <f t="shared" si="145"/>
        <v>1.7621145374449434</v>
      </c>
      <c r="AP148" s="1">
        <f t="shared" si="146"/>
        <v>1.7621145374449434</v>
      </c>
      <c r="AQ148" s="1">
        <f t="shared" si="147"/>
        <v>2.5974025974025881</v>
      </c>
      <c r="AR148" s="1">
        <f t="shared" si="148"/>
        <v>2.6431718061673917</v>
      </c>
      <c r="AS148" t="str">
        <f t="shared" si="149"/>
        <v>NO</v>
      </c>
      <c r="AT148" t="str">
        <f t="shared" si="150"/>
        <v>NO</v>
      </c>
      <c r="AU148" t="str">
        <f t="shared" si="151"/>
        <v>NO</v>
      </c>
      <c r="AV148" t="str">
        <f t="shared" si="152"/>
        <v>NO</v>
      </c>
      <c r="AW148" t="str">
        <f t="shared" si="153"/>
        <v>NO</v>
      </c>
      <c r="AX148" t="str">
        <f t="shared" si="154"/>
        <v>NO</v>
      </c>
    </row>
    <row r="149" spans="1:50" x14ac:dyDescent="0.25">
      <c r="A149" t="s">
        <v>197</v>
      </c>
      <c r="B149">
        <v>682</v>
      </c>
      <c r="C149">
        <v>694.7</v>
      </c>
      <c r="D149">
        <v>680.95</v>
      </c>
      <c r="E149">
        <v>686.8</v>
      </c>
      <c r="F149">
        <v>7.4499999999999318</v>
      </c>
      <c r="G149">
        <v>1.0966364907632189</v>
      </c>
      <c r="H149" s="1">
        <f t="shared" si="124"/>
        <v>0.70381231671553579</v>
      </c>
      <c r="I149" s="1">
        <f t="shared" si="125"/>
        <v>0.70381231671553579</v>
      </c>
      <c r="J149" s="1">
        <f t="shared" si="126"/>
        <v>1.150262085032046</v>
      </c>
      <c r="K149" s="1">
        <f t="shared" si="127"/>
        <v>0.15395894428151827</v>
      </c>
      <c r="L149" s="1" t="str">
        <f t="shared" si="128"/>
        <v>NO</v>
      </c>
      <c r="M149" t="str">
        <f t="shared" si="129"/>
        <v>NO</v>
      </c>
      <c r="N149" t="str">
        <f t="shared" si="130"/>
        <v>NO</v>
      </c>
      <c r="O149" s="1" t="str">
        <f t="shared" si="131"/>
        <v>NO</v>
      </c>
      <c r="P149" s="1" t="str">
        <f t="shared" si="132"/>
        <v>NO</v>
      </c>
      <c r="Q149" s="1" t="str">
        <f t="shared" si="133"/>
        <v>NO</v>
      </c>
      <c r="R149" s="1" t="str">
        <f t="shared" si="134"/>
        <v>NO</v>
      </c>
      <c r="S149">
        <v>692.45</v>
      </c>
      <c r="T149">
        <v>692.5</v>
      </c>
      <c r="U149">
        <v>678</v>
      </c>
      <c r="V149">
        <v>679.35</v>
      </c>
      <c r="W149">
        <v>-6.25</v>
      </c>
      <c r="X149">
        <v>-0.91161026837806303</v>
      </c>
      <c r="Y149" s="1">
        <f t="shared" si="135"/>
        <v>-1.8918333453678997</v>
      </c>
      <c r="Z149" s="1">
        <f t="shared" si="136"/>
        <v>1.8918333453678997</v>
      </c>
      <c r="AA149" s="1">
        <f t="shared" si="137"/>
        <v>7.2207379594128847E-3</v>
      </c>
      <c r="AB149" s="1">
        <f t="shared" si="138"/>
        <v>0.19871936409803825</v>
      </c>
      <c r="AC149" s="1" t="str">
        <f t="shared" si="139"/>
        <v>YES</v>
      </c>
      <c r="AD149" s="1" t="str">
        <f t="shared" si="140"/>
        <v>NO</v>
      </c>
      <c r="AE149" s="1" t="str">
        <f t="shared" si="141"/>
        <v>NO</v>
      </c>
      <c r="AF149" s="1" t="str">
        <f t="shared" si="142"/>
        <v>NO</v>
      </c>
      <c r="AG149" s="1" t="str">
        <f t="shared" si="143"/>
        <v>NO</v>
      </c>
      <c r="AH149" s="1" t="str">
        <f t="shared" si="144"/>
        <v>NO</v>
      </c>
      <c r="AI149">
        <v>662.4</v>
      </c>
      <c r="AJ149">
        <v>699.6</v>
      </c>
      <c r="AK149">
        <v>662.4</v>
      </c>
      <c r="AL149">
        <v>685.6</v>
      </c>
      <c r="AM149">
        <v>29.149999999999981</v>
      </c>
      <c r="AN149">
        <v>4.4405514509863622</v>
      </c>
      <c r="AO149" s="1">
        <f t="shared" si="145"/>
        <v>3.5024154589372052</v>
      </c>
      <c r="AP149" s="1">
        <f t="shared" si="146"/>
        <v>3.5024154589372052</v>
      </c>
      <c r="AQ149" s="1">
        <f t="shared" si="147"/>
        <v>2.0420070011668612</v>
      </c>
      <c r="AR149" s="1">
        <f t="shared" si="148"/>
        <v>0</v>
      </c>
      <c r="AS149" t="str">
        <f t="shared" si="149"/>
        <v>NO</v>
      </c>
      <c r="AT149" t="str">
        <f t="shared" si="150"/>
        <v>NO</v>
      </c>
      <c r="AU149" t="str">
        <f t="shared" si="151"/>
        <v>NO</v>
      </c>
      <c r="AV149" t="str">
        <f t="shared" si="152"/>
        <v>NO</v>
      </c>
      <c r="AW149" t="str">
        <f t="shared" si="153"/>
        <v>NO</v>
      </c>
      <c r="AX149" t="str">
        <f t="shared" si="154"/>
        <v>NO</v>
      </c>
    </row>
    <row r="150" spans="1:50" x14ac:dyDescent="0.25">
      <c r="A150" t="s">
        <v>198</v>
      </c>
      <c r="B150">
        <v>6522</v>
      </c>
      <c r="C150">
        <v>6649.95</v>
      </c>
      <c r="D150">
        <v>5900</v>
      </c>
      <c r="E150">
        <v>5995.85</v>
      </c>
      <c r="F150">
        <v>-493.79999999999927</v>
      </c>
      <c r="G150">
        <v>-7.6090390082669987</v>
      </c>
      <c r="H150" s="1">
        <f t="shared" si="124"/>
        <v>-8.0673106409076922</v>
      </c>
      <c r="I150" s="1">
        <f t="shared" si="125"/>
        <v>8.0673106409076922</v>
      </c>
      <c r="J150" s="1">
        <f t="shared" si="126"/>
        <v>1.9618215271389117</v>
      </c>
      <c r="K150" s="1">
        <f t="shared" si="127"/>
        <v>1.5986057022774145</v>
      </c>
      <c r="L150" s="1" t="str">
        <f t="shared" si="128"/>
        <v>NO</v>
      </c>
      <c r="M150" t="str">
        <f t="shared" si="129"/>
        <v>NO</v>
      </c>
      <c r="N150" t="str">
        <f t="shared" si="130"/>
        <v>NO</v>
      </c>
      <c r="O150" s="1" t="str">
        <f t="shared" si="131"/>
        <v>NO</v>
      </c>
      <c r="P150" s="1" t="str">
        <f t="shared" si="132"/>
        <v>NO</v>
      </c>
      <c r="Q150" s="1" t="str">
        <f t="shared" si="133"/>
        <v>NO</v>
      </c>
      <c r="R150" s="1" t="str">
        <f t="shared" si="134"/>
        <v>NO</v>
      </c>
      <c r="S150">
        <v>6829.65</v>
      </c>
      <c r="T150">
        <v>6831.65</v>
      </c>
      <c r="U150">
        <v>6450</v>
      </c>
      <c r="V150">
        <v>6489.65</v>
      </c>
      <c r="W150">
        <v>-201.4500000000007</v>
      </c>
      <c r="X150">
        <v>-3.0107157268610649</v>
      </c>
      <c r="Y150" s="1">
        <f t="shared" si="135"/>
        <v>-4.9782931775420414</v>
      </c>
      <c r="Z150" s="1">
        <f t="shared" si="136"/>
        <v>4.9782931775420414</v>
      </c>
      <c r="AA150" s="1">
        <f t="shared" si="137"/>
        <v>2.9284077514953186E-2</v>
      </c>
      <c r="AB150" s="1">
        <f t="shared" si="138"/>
        <v>0.61097285677963586</v>
      </c>
      <c r="AC150" s="1" t="str">
        <f t="shared" si="139"/>
        <v>NO</v>
      </c>
      <c r="AD150" s="1" t="str">
        <f t="shared" si="140"/>
        <v>NO</v>
      </c>
      <c r="AE150" s="1" t="str">
        <f t="shared" si="141"/>
        <v>NO</v>
      </c>
      <c r="AF150" s="1" t="str">
        <f t="shared" si="142"/>
        <v>NO</v>
      </c>
      <c r="AG150" s="1" t="str">
        <f t="shared" si="143"/>
        <v>NO</v>
      </c>
      <c r="AH150" s="1" t="str">
        <f t="shared" si="144"/>
        <v>NO</v>
      </c>
      <c r="AI150">
        <v>6838</v>
      </c>
      <c r="AJ150">
        <v>7099.95</v>
      </c>
      <c r="AK150">
        <v>6625.5</v>
      </c>
      <c r="AL150">
        <v>6691.1</v>
      </c>
      <c r="AM150">
        <v>-145.5</v>
      </c>
      <c r="AN150">
        <v>-2.1282508849428079</v>
      </c>
      <c r="AO150" s="1">
        <f t="shared" si="145"/>
        <v>-2.1482889733840249</v>
      </c>
      <c r="AP150" s="1">
        <f t="shared" si="146"/>
        <v>2.1482889733840249</v>
      </c>
      <c r="AQ150" s="1">
        <f t="shared" si="147"/>
        <v>3.8307984790874503</v>
      </c>
      <c r="AR150" s="1">
        <f t="shared" si="148"/>
        <v>0.98040680904485589</v>
      </c>
      <c r="AS150" t="str">
        <f t="shared" si="149"/>
        <v>NO</v>
      </c>
      <c r="AT150" t="str">
        <f t="shared" si="150"/>
        <v>NO</v>
      </c>
      <c r="AU150" t="str">
        <f t="shared" si="151"/>
        <v>NO</v>
      </c>
      <c r="AV150" t="str">
        <f t="shared" si="152"/>
        <v>NO</v>
      </c>
      <c r="AW150" t="str">
        <f t="shared" si="153"/>
        <v>NO</v>
      </c>
      <c r="AX150" t="str">
        <f t="shared" si="154"/>
        <v>YES</v>
      </c>
    </row>
    <row r="151" spans="1:50" x14ac:dyDescent="0.25">
      <c r="A151" t="s">
        <v>199</v>
      </c>
      <c r="B151">
        <v>2237.9</v>
      </c>
      <c r="C151">
        <v>2240</v>
      </c>
      <c r="D151">
        <v>2151.1</v>
      </c>
      <c r="E151">
        <v>2227.0500000000002</v>
      </c>
      <c r="F151">
        <v>1.4500000000002731</v>
      </c>
      <c r="G151">
        <v>6.5150970524814569E-2</v>
      </c>
      <c r="H151" s="1">
        <f t="shared" si="124"/>
        <v>-0.484829527682198</v>
      </c>
      <c r="I151" s="1">
        <f t="shared" si="125"/>
        <v>0.484829527682198</v>
      </c>
      <c r="J151" s="1">
        <f t="shared" si="126"/>
        <v>9.383797309977697E-2</v>
      </c>
      <c r="K151" s="1">
        <f t="shared" si="127"/>
        <v>3.4103410341034222</v>
      </c>
      <c r="L151" s="1" t="str">
        <f t="shared" si="128"/>
        <v>YES</v>
      </c>
      <c r="M151" t="str">
        <f t="shared" si="129"/>
        <v>NO</v>
      </c>
      <c r="N151" t="str">
        <f t="shared" si="130"/>
        <v>NO</v>
      </c>
      <c r="O151" s="1" t="str">
        <f t="shared" si="131"/>
        <v>NO</v>
      </c>
      <c r="P151" s="1" t="str">
        <f t="shared" si="132"/>
        <v>NO</v>
      </c>
      <c r="Q151" s="1" t="str">
        <f t="shared" si="133"/>
        <v>NO</v>
      </c>
      <c r="R151" s="1" t="str">
        <f t="shared" si="134"/>
        <v>NO</v>
      </c>
      <c r="S151">
        <v>2235</v>
      </c>
      <c r="T151">
        <v>2250</v>
      </c>
      <c r="U151">
        <v>2191.3000000000002</v>
      </c>
      <c r="V151">
        <v>2225.6</v>
      </c>
      <c r="W151">
        <v>2.1999999999998181</v>
      </c>
      <c r="X151">
        <v>9.8947557794360791E-2</v>
      </c>
      <c r="Y151" s="1">
        <f t="shared" si="135"/>
        <v>-0.42058165548098841</v>
      </c>
      <c r="Z151" s="1">
        <f t="shared" si="136"/>
        <v>0.42058165548098841</v>
      </c>
      <c r="AA151" s="1">
        <f t="shared" si="137"/>
        <v>0.67114093959731547</v>
      </c>
      <c r="AB151" s="1">
        <f t="shared" si="138"/>
        <v>1.5411574406901389</v>
      </c>
      <c r="AC151" s="1" t="str">
        <f t="shared" si="139"/>
        <v>NO</v>
      </c>
      <c r="AD151" s="1" t="str">
        <f t="shared" si="140"/>
        <v>NO</v>
      </c>
      <c r="AE151" s="1" t="str">
        <f t="shared" si="141"/>
        <v>NO</v>
      </c>
      <c r="AF151" s="1" t="str">
        <f t="shared" si="142"/>
        <v>NO</v>
      </c>
      <c r="AG151" s="1" t="str">
        <f t="shared" si="143"/>
        <v>NO</v>
      </c>
      <c r="AH151" s="1" t="str">
        <f t="shared" si="144"/>
        <v>NO</v>
      </c>
      <c r="AI151">
        <v>2157.9499999999998</v>
      </c>
      <c r="AJ151">
        <v>2230</v>
      </c>
      <c r="AK151">
        <v>2150</v>
      </c>
      <c r="AL151">
        <v>2223.4</v>
      </c>
      <c r="AM151">
        <v>83.099999999999909</v>
      </c>
      <c r="AN151">
        <v>3.8826332757090078</v>
      </c>
      <c r="AO151" s="1">
        <f t="shared" si="145"/>
        <v>3.0329711068375209</v>
      </c>
      <c r="AP151" s="1">
        <f t="shared" si="146"/>
        <v>3.0329711068375209</v>
      </c>
      <c r="AQ151" s="1">
        <f t="shared" si="147"/>
        <v>0.29684267338310288</v>
      </c>
      <c r="AR151" s="1">
        <f t="shared" si="148"/>
        <v>0.36840519937903188</v>
      </c>
      <c r="AS151" t="str">
        <f t="shared" si="149"/>
        <v>NO</v>
      </c>
      <c r="AT151" t="str">
        <f t="shared" si="150"/>
        <v>NO</v>
      </c>
      <c r="AU151" t="str">
        <f t="shared" si="151"/>
        <v>NO</v>
      </c>
      <c r="AV151" t="str">
        <f t="shared" si="152"/>
        <v>NO</v>
      </c>
      <c r="AW151" t="str">
        <f t="shared" si="153"/>
        <v>NO</v>
      </c>
      <c r="AX151" t="str">
        <f t="shared" si="15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2020-06-28T21:31:28Z</dcterms:created>
  <dcterms:modified xsi:type="dcterms:W3CDTF">2020-09-16T14:17:53Z</dcterms:modified>
</cp:coreProperties>
</file>