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005cbk/Documents/lab/Mcaps/"/>
    </mc:Choice>
  </mc:AlternateContent>
  <xr:revisionPtr revIDLastSave="0" documentId="13_ncr:1_{EFF7D1D0-C680-8F4A-B915-4618E42F8FA0}" xr6:coauthVersionLast="47" xr6:coauthVersionMax="47" xr10:uidLastSave="{00000000-0000-0000-0000-000000000000}"/>
  <bookViews>
    <workbookView xWindow="0" yWindow="500" windowWidth="28800" windowHeight="18000" activeTab="2" xr2:uid="{09639101-B8D2-E246-8DA5-96F25513B950}"/>
  </bookViews>
  <sheets>
    <sheet name="Growth rate calculator Cu free" sheetId="1" r:id="rId1"/>
    <sheet name="Growth rate calculator 5 uM" sheetId="4" r:id="rId2"/>
    <sheet name="Growth rate calculator 50 uM" sheetId="5" r:id="rId3"/>
    <sheet name="OD600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5" l="1"/>
  <c r="G3" i="1"/>
  <c r="G4" i="1"/>
  <c r="G5" i="1"/>
  <c r="G6" i="1"/>
  <c r="G2" i="1"/>
  <c r="G3" i="4"/>
  <c r="G4" i="4"/>
  <c r="G5" i="4"/>
  <c r="G6" i="4"/>
  <c r="G2" i="4"/>
  <c r="F6" i="5"/>
  <c r="G6" i="5" s="1"/>
  <c r="B6" i="5"/>
  <c r="F5" i="5"/>
  <c r="G5" i="5" s="1"/>
  <c r="B5" i="5"/>
  <c r="F4" i="5"/>
  <c r="G4" i="5" s="1"/>
  <c r="B4" i="5"/>
  <c r="F3" i="5"/>
  <c r="G3" i="5" s="1"/>
  <c r="B3" i="5"/>
  <c r="F2" i="5"/>
  <c r="G2" i="5" s="1"/>
  <c r="B2" i="5"/>
  <c r="F10" i="4"/>
  <c r="F6" i="4"/>
  <c r="B6" i="4"/>
  <c r="F5" i="4"/>
  <c r="B5" i="4"/>
  <c r="F4" i="4"/>
  <c r="B4" i="4"/>
  <c r="F3" i="4"/>
  <c r="B3" i="4"/>
  <c r="F2" i="4"/>
  <c r="B2" i="4"/>
  <c r="F10" i="1"/>
  <c r="B5" i="1"/>
  <c r="B6" i="1"/>
  <c r="B2" i="1"/>
  <c r="B4" i="1"/>
  <c r="B3" i="1"/>
  <c r="F2" i="1"/>
  <c r="F3" i="1"/>
  <c r="F4" i="1"/>
  <c r="F5" i="1"/>
  <c r="F6" i="1"/>
</calcChain>
</file>

<file path=xl/sharedStrings.xml><?xml version="1.0" encoding="utf-8"?>
<sst xmlns="http://schemas.openxmlformats.org/spreadsheetml/2006/main" count="25" uniqueCount="13">
  <si>
    <t>OD600s</t>
  </si>
  <si>
    <t>logOD</t>
  </si>
  <si>
    <t>Avg. OD</t>
  </si>
  <si>
    <t>Time/Sample</t>
  </si>
  <si>
    <t>0_Ctrl</t>
  </si>
  <si>
    <t>5_Ctrl</t>
  </si>
  <si>
    <t>50_Ctrl</t>
  </si>
  <si>
    <t>0uM</t>
  </si>
  <si>
    <t>5uM</t>
  </si>
  <si>
    <t>50uM</t>
  </si>
  <si>
    <t>Timestamp</t>
  </si>
  <si>
    <t>Time delta</t>
  </si>
  <si>
    <t>doubling time = log2/slope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</si>
</sst>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6" formatCode="m/d/yyyy\ h:mm:ss"/>
  </numFmts>
  <fonts count="3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166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logOD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520476269069273"/>
                  <c:y val="3.46337049455899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'Growth rate calculator Cu free'!$B$2:$B$5</c:f>
              <c:numCache>
                <c:formatCode>General</c:formatCode>
                <c:ptCount val="4"/>
                <c:pt idx="0">
                  <c:v>0</c:v>
                </c:pt>
                <c:pt idx="1">
                  <c:v>13.833333333372138</c:v>
                </c:pt>
                <c:pt idx="2">
                  <c:v>19.5</c:v>
                </c:pt>
                <c:pt idx="3">
                  <c:v>39</c:v>
                </c:pt>
              </c:numCache>
            </c:numRef>
          </c:xVal>
          <c:yVal>
            <c:numRef>
              <c:f>'Growth rate calculator Cu free'!$G$2:$G$5</c:f>
              <c:numCache>
                <c:formatCode>General</c:formatCode>
                <c:ptCount val="4"/>
                <c:pt idx="0">
                  <c:v>-1.6777807052660807</c:v>
                </c:pt>
                <c:pt idx="1">
                  <c:v>-1.2596373105057561</c:v>
                </c:pt>
                <c:pt idx="2">
                  <c:v>-0.90308998699194354</c:v>
                </c:pt>
                <c:pt idx="3">
                  <c:v>-0.28567024025476695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7B-A44D-9015-97D5084DA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772159"/>
        <c:axId val="1564969120"/>
      </c:scatterChart>
      <c:valAx>
        <c:axId val="117177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969120"/>
        <c:crosses val="autoZero"/>
        <c:crossBetween val="midCat"/>
      </c:valAx>
      <c:valAx>
        <c:axId val="15649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77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logOD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520476269069273"/>
                  <c:y val="3.46337049455899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'Growth rate calculator 5 uM'!$B$3:$B$5</c:f>
              <c:numCache>
                <c:formatCode>General</c:formatCode>
                <c:ptCount val="3"/>
                <c:pt idx="0">
                  <c:v>13.833333333372138</c:v>
                </c:pt>
                <c:pt idx="1">
                  <c:v>19.5</c:v>
                </c:pt>
                <c:pt idx="2">
                  <c:v>39</c:v>
                </c:pt>
              </c:numCache>
            </c:numRef>
          </c:xVal>
          <c:yVal>
            <c:numRef>
              <c:f>'Growth rate calculator 5 uM'!$G$3:$G$5</c:f>
              <c:numCache>
                <c:formatCode>General</c:formatCode>
                <c:ptCount val="3"/>
                <c:pt idx="0">
                  <c:v>-1.585026652029182</c:v>
                </c:pt>
                <c:pt idx="1">
                  <c:v>-1.2218487496163564</c:v>
                </c:pt>
                <c:pt idx="2">
                  <c:v>-0.20830935097988201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F9-5B4C-958D-7A9DACE40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772159"/>
        <c:axId val="1564969120"/>
      </c:scatterChart>
      <c:valAx>
        <c:axId val="117177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969120"/>
        <c:crosses val="autoZero"/>
        <c:crossBetween val="midCat"/>
      </c:valAx>
      <c:valAx>
        <c:axId val="15649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77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logOD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520476269069273"/>
                  <c:y val="3.46337049455899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'Growth rate calculator 50 uM'!$B$3:$B$5</c:f>
              <c:numCache>
                <c:formatCode>General</c:formatCode>
                <c:ptCount val="3"/>
                <c:pt idx="0">
                  <c:v>14.330380555533338</c:v>
                </c:pt>
                <c:pt idx="1">
                  <c:v>22.174326111038681</c:v>
                </c:pt>
                <c:pt idx="2">
                  <c:v>28.677937222179025</c:v>
                </c:pt>
              </c:numCache>
            </c:numRef>
          </c:xVal>
          <c:yVal>
            <c:numRef>
              <c:f>'Growth rate calculator 50 uM'!$G$3:$G$5</c:f>
              <c:numCache>
                <c:formatCode>General</c:formatCode>
                <c:ptCount val="3"/>
                <c:pt idx="0">
                  <c:v>-1.3615107430453628</c:v>
                </c:pt>
                <c:pt idx="1">
                  <c:v>-0.85542579239038363</c:v>
                </c:pt>
                <c:pt idx="2">
                  <c:v>-0.38721614328026455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55-BA44-A549-10790F292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772159"/>
        <c:axId val="1564969120"/>
      </c:scatterChart>
      <c:valAx>
        <c:axId val="117177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969120"/>
        <c:crosses val="autoZero"/>
        <c:crossBetween val="midCat"/>
      </c:valAx>
      <c:valAx>
        <c:axId val="15649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77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215900</xdr:colOff>
      <xdr:row>2</xdr:row>
      <xdr:rowOff>0</xdr:rowOff>
    </xdr:from>
    <xdr:to>
      <xdr:col>13</xdr:col>
      <xdr:colOff>660400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06983A-CD3B-0549-8CE8-B785848F6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215900</xdr:colOff>
      <xdr:row>2</xdr:row>
      <xdr:rowOff>0</xdr:rowOff>
    </xdr:from>
    <xdr:to>
      <xdr:col>13</xdr:col>
      <xdr:colOff>660400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BD8D9B-409C-0049-AFFC-85819591F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215900</xdr:colOff>
      <xdr:row>2</xdr:row>
      <xdr:rowOff>0</xdr:rowOff>
    </xdr:from>
    <xdr:to>
      <xdr:col>13</xdr:col>
      <xdr:colOff>660400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0EC34-7ECF-1C42-BB9C-D222EA15B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B34D-60D2-6C46-91EB-3D8F5C151456}">
  <dimension ref="A1:G10"/>
  <sheetViews>
    <sheetView zoomScale="165" workbookViewId="0">
      <selection activeCell="G4" sqref="G4"/>
    </sheetView>
  </sheetViews>
  <sheetFormatPr baseColWidth="10" defaultRowHeight="16" x14ac:dyDescent="0.2"/>
  <cols>
    <col min="1" max="1" width="19.6640625" bestFit="1" customWidth="1"/>
    <col min="2" max="2" width="11.5" customWidth="1"/>
  </cols>
  <sheetData>
    <row r="1" spans="1:7" x14ac:dyDescent="0.2">
      <c r="A1" t="s">
        <v>10</v>
      </c>
      <c r="B1" t="s">
        <v>11</v>
      </c>
      <c r="C1" s="4" t="s">
        <v>0</v>
      </c>
      <c r="D1" s="4"/>
      <c r="E1" s="4"/>
      <c r="F1" t="s">
        <v>2</v>
      </c>
      <c r="G1" t="s">
        <v>1</v>
      </c>
    </row>
    <row r="2" spans="1:7" x14ac:dyDescent="0.2">
      <c r="A2" s="2">
        <v>44715.854166666664</v>
      </c>
      <c r="B2" s="3">
        <f>24*(A2-A2)</f>
        <v>0</v>
      </c>
      <c r="C2">
        <v>2.1000000000000001E-2</v>
      </c>
      <c r="F2">
        <f>AVERAGE(C2:E2)</f>
        <v>2.1000000000000001E-2</v>
      </c>
      <c r="G2">
        <f>LOG10(F2)</f>
        <v>-1.6777807052660807</v>
      </c>
    </row>
    <row r="3" spans="1:7" x14ac:dyDescent="0.2">
      <c r="A3" s="2">
        <v>44716.430555555555</v>
      </c>
      <c r="B3" s="3">
        <f>24*(A3-A2)</f>
        <v>13.833333333372138</v>
      </c>
      <c r="C3">
        <v>5.5E-2</v>
      </c>
      <c r="F3">
        <f t="shared" ref="F3:F6" si="0">AVERAGE(C3:E3)</f>
        <v>5.5E-2</v>
      </c>
      <c r="G3">
        <f t="shared" ref="G3:G6" si="1">LOG10(F3)</f>
        <v>-1.2596373105057561</v>
      </c>
    </row>
    <row r="4" spans="1:7" x14ac:dyDescent="0.2">
      <c r="A4" s="2">
        <v>44716.666666666664</v>
      </c>
      <c r="B4" s="3">
        <f>24*(A4-A2)</f>
        <v>19.5</v>
      </c>
      <c r="C4">
        <v>0.125</v>
      </c>
      <c r="F4">
        <f t="shared" si="0"/>
        <v>0.125</v>
      </c>
      <c r="G4">
        <f t="shared" si="1"/>
        <v>-0.90308998699194354</v>
      </c>
    </row>
    <row r="5" spans="1:7" x14ac:dyDescent="0.2">
      <c r="A5" s="2">
        <v>44717.479166666664</v>
      </c>
      <c r="B5" s="3">
        <f>24*(A5-A2)</f>
        <v>39</v>
      </c>
      <c r="C5">
        <v>0.51800000000000002</v>
      </c>
      <c r="F5">
        <f t="shared" si="0"/>
        <v>0.51800000000000002</v>
      </c>
      <c r="G5">
        <f t="shared" si="1"/>
        <v>-0.28567024025476695</v>
      </c>
    </row>
    <row r="6" spans="1:7" x14ac:dyDescent="0.2">
      <c r="A6" s="2">
        <v>44717.805555555555</v>
      </c>
      <c r="B6" s="3">
        <f>24*(A6-A2)</f>
        <v>46.833333333372138</v>
      </c>
      <c r="C6">
        <v>0.52</v>
      </c>
      <c r="F6">
        <f t="shared" si="0"/>
        <v>0.52</v>
      </c>
      <c r="G6">
        <f t="shared" si="1"/>
        <v>-0.28399665636520083</v>
      </c>
    </row>
    <row r="7" spans="1:7" x14ac:dyDescent="0.2">
      <c r="A7" s="2">
        <v>44718.458333333336</v>
      </c>
      <c r="B7" s="3"/>
    </row>
    <row r="8" spans="1:7" x14ac:dyDescent="0.2">
      <c r="A8" s="2">
        <v>44719.708333333336</v>
      </c>
      <c r="B8" s="3"/>
    </row>
    <row r="10" spans="1:7" x14ac:dyDescent="0.2">
      <c r="E10" t="s">
        <v>12</v>
      </c>
      <c r="F10">
        <f>0.301/0.0362</f>
        <v>8.3149171270718227</v>
      </c>
    </row>
  </sheetData>
  <mergeCells count="1">
    <mergeCell ref="C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B7675-BB8A-D242-AB74-5681F00487D5}">
  <dimension ref="A1:G10"/>
  <sheetViews>
    <sheetView zoomScale="165" workbookViewId="0">
      <selection activeCell="G2" sqref="G2:G6"/>
    </sheetView>
  </sheetViews>
  <sheetFormatPr baseColWidth="10" defaultRowHeight="16" x14ac:dyDescent="0.2"/>
  <cols>
    <col min="1" max="1" width="19.6640625" bestFit="1" customWidth="1"/>
    <col min="2" max="2" width="11.5" customWidth="1"/>
  </cols>
  <sheetData>
    <row r="1" spans="1:7" x14ac:dyDescent="0.2">
      <c r="A1" t="s">
        <v>10</v>
      </c>
      <c r="B1" t="s">
        <v>11</v>
      </c>
      <c r="C1" s="4" t="s">
        <v>0</v>
      </c>
      <c r="D1" s="4"/>
      <c r="E1" s="4"/>
      <c r="F1" t="s">
        <v>2</v>
      </c>
      <c r="G1" t="s">
        <v>1</v>
      </c>
    </row>
    <row r="2" spans="1:7" x14ac:dyDescent="0.2">
      <c r="A2" s="2">
        <v>44715.854166666664</v>
      </c>
      <c r="B2" s="3">
        <f>24*(A2-A2)</f>
        <v>0</v>
      </c>
      <c r="C2">
        <v>2.1000000000000001E-2</v>
      </c>
      <c r="F2">
        <f>AVERAGE(C2:E2)</f>
        <v>2.1000000000000001E-2</v>
      </c>
      <c r="G2">
        <f>LOG10(F2)</f>
        <v>-1.6777807052660807</v>
      </c>
    </row>
    <row r="3" spans="1:7" x14ac:dyDescent="0.2">
      <c r="A3" s="2">
        <v>44716.430555555555</v>
      </c>
      <c r="B3" s="3">
        <f>24*(A3-A2)</f>
        <v>13.833333333372138</v>
      </c>
      <c r="C3">
        <v>2.5999999999999999E-2</v>
      </c>
      <c r="F3">
        <f t="shared" ref="F3:F6" si="0">AVERAGE(C3:E3)</f>
        <v>2.5999999999999999E-2</v>
      </c>
      <c r="G3">
        <f t="shared" ref="G3:G6" si="1">LOG10(F3)</f>
        <v>-1.585026652029182</v>
      </c>
    </row>
    <row r="4" spans="1:7" x14ac:dyDescent="0.2">
      <c r="A4" s="2">
        <v>44716.666666666664</v>
      </c>
      <c r="B4" s="3">
        <f>24*(A4-A2)</f>
        <v>19.5</v>
      </c>
      <c r="C4">
        <v>0.06</v>
      </c>
      <c r="F4">
        <f t="shared" si="0"/>
        <v>0.06</v>
      </c>
      <c r="G4">
        <f t="shared" si="1"/>
        <v>-1.2218487496163564</v>
      </c>
    </row>
    <row r="5" spans="1:7" x14ac:dyDescent="0.2">
      <c r="A5" s="2">
        <v>44717.479166666664</v>
      </c>
      <c r="B5" s="3">
        <f>24*(A5-A2)</f>
        <v>39</v>
      </c>
      <c r="C5">
        <v>0.61899999999999999</v>
      </c>
      <c r="F5">
        <f t="shared" si="0"/>
        <v>0.61899999999999999</v>
      </c>
      <c r="G5">
        <f t="shared" si="1"/>
        <v>-0.20830935097988201</v>
      </c>
    </row>
    <row r="6" spans="1:7" x14ac:dyDescent="0.2">
      <c r="A6" s="2">
        <v>44717.805555555555</v>
      </c>
      <c r="B6" s="3">
        <f>24*(A6-A2)</f>
        <v>46.833333333372138</v>
      </c>
      <c r="C6">
        <v>0.65800000000000003</v>
      </c>
      <c r="F6">
        <f t="shared" si="0"/>
        <v>0.65800000000000003</v>
      </c>
      <c r="G6">
        <f t="shared" si="1"/>
        <v>-0.18177410638604449</v>
      </c>
    </row>
    <row r="7" spans="1:7" x14ac:dyDescent="0.2">
      <c r="A7" s="2">
        <v>44718.458333333336</v>
      </c>
      <c r="B7" s="3"/>
    </row>
    <row r="8" spans="1:7" x14ac:dyDescent="0.2">
      <c r="A8" s="2">
        <v>44719.708333333336</v>
      </c>
      <c r="B8" s="3"/>
    </row>
    <row r="10" spans="1:7" x14ac:dyDescent="0.2">
      <c r="E10" t="s">
        <v>12</v>
      </c>
      <c r="F10">
        <f>0.301/0.054</f>
        <v>5.5740740740740735</v>
      </c>
    </row>
  </sheetData>
  <mergeCells count="1">
    <mergeCell ref="C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0E287-95FF-2B48-B54A-1B39B3C9A192}">
  <dimension ref="A1:G10"/>
  <sheetViews>
    <sheetView tabSelected="1" zoomScale="165" workbookViewId="0">
      <selection activeCell="F11" sqref="F11"/>
    </sheetView>
  </sheetViews>
  <sheetFormatPr baseColWidth="10" defaultRowHeight="16" x14ac:dyDescent="0.2"/>
  <cols>
    <col min="1" max="1" width="19.6640625" bestFit="1" customWidth="1"/>
    <col min="2" max="2" width="11.5" customWidth="1"/>
  </cols>
  <sheetData>
    <row r="1" spans="1:7" x14ac:dyDescent="0.2">
      <c r="A1" t="s">
        <v>10</v>
      </c>
      <c r="B1" t="s">
        <v>11</v>
      </c>
      <c r="C1" s="4" t="s">
        <v>0</v>
      </c>
      <c r="D1" s="4"/>
      <c r="E1" s="4"/>
      <c r="F1" t="s">
        <v>2</v>
      </c>
      <c r="G1" t="s">
        <v>1</v>
      </c>
    </row>
    <row r="2" spans="1:7" ht="19" x14ac:dyDescent="0.25">
      <c r="A2" s="5">
        <v>44762.885641504632</v>
      </c>
      <c r="B2" s="3">
        <f>24*(A2-A2)</f>
        <v>0</v>
      </c>
      <c r="C2" s="6">
        <v>2.4250000000000001E-2</v>
      </c>
      <c r="F2">
        <f>AVERAGE(C2:E2)</f>
        <v>2.4250000000000001E-2</v>
      </c>
      <c r="G2">
        <f>LOG10(F2)</f>
        <v>-1.6152882570617175</v>
      </c>
    </row>
    <row r="3" spans="1:7" ht="19" x14ac:dyDescent="0.25">
      <c r="A3" s="5">
        <v>44763.482740694446</v>
      </c>
      <c r="B3" s="3">
        <f>24*(A3-A2)</f>
        <v>14.330380555533338</v>
      </c>
      <c r="C3" s="6">
        <v>4.3499999999999997E-2</v>
      </c>
      <c r="F3">
        <f t="shared" ref="F3:F7" si="0">AVERAGE(C3:E3)</f>
        <v>4.3499999999999997E-2</v>
      </c>
      <c r="G3">
        <f t="shared" ref="G3:G7" si="1">LOG10(F3)</f>
        <v>-1.3615107430453628</v>
      </c>
    </row>
    <row r="4" spans="1:7" ht="19" x14ac:dyDescent="0.25">
      <c r="A4" s="5">
        <v>44763.809571759259</v>
      </c>
      <c r="B4" s="3">
        <f>24*(A4-A2)</f>
        <v>22.174326111038681</v>
      </c>
      <c r="C4" s="6">
        <v>0.13950000000000001</v>
      </c>
      <c r="F4">
        <f t="shared" si="0"/>
        <v>0.13950000000000001</v>
      </c>
      <c r="G4">
        <f t="shared" si="1"/>
        <v>-0.85542579239038363</v>
      </c>
    </row>
    <row r="5" spans="1:7" ht="19" x14ac:dyDescent="0.25">
      <c r="A5" s="1">
        <v>44764.080555555556</v>
      </c>
      <c r="B5" s="3">
        <f>24*(A5-A2)</f>
        <v>28.677937222179025</v>
      </c>
      <c r="C5" s="6">
        <v>0.41</v>
      </c>
      <c r="F5">
        <f t="shared" si="0"/>
        <v>0.41</v>
      </c>
      <c r="G5">
        <f t="shared" si="1"/>
        <v>-0.38721614328026455</v>
      </c>
    </row>
    <row r="6" spans="1:7" ht="19" x14ac:dyDescent="0.25">
      <c r="A6" s="5">
        <v>44764.437514247686</v>
      </c>
      <c r="B6" s="3">
        <f>24*(A6-A2)</f>
        <v>37.244945833284874</v>
      </c>
      <c r="C6" s="6">
        <v>0.67149999999999999</v>
      </c>
      <c r="F6">
        <f t="shared" si="0"/>
        <v>0.67149999999999999</v>
      </c>
      <c r="G6">
        <f t="shared" si="1"/>
        <v>-0.17295398299526585</v>
      </c>
    </row>
    <row r="7" spans="1:7" x14ac:dyDescent="0.2">
      <c r="A7" s="2"/>
      <c r="B7" s="3"/>
    </row>
    <row r="8" spans="1:7" x14ac:dyDescent="0.2">
      <c r="A8" s="2"/>
      <c r="B8" s="3"/>
    </row>
    <row r="10" spans="1:7" x14ac:dyDescent="0.2">
      <c r="E10" t="s">
        <v>12</v>
      </c>
      <c r="F10">
        <f>0.301/0.0678</f>
        <v>4.4395280235988199</v>
      </c>
    </row>
  </sheetData>
  <mergeCells count="1">
    <mergeCell ref="C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B79CB-C0A8-9E49-97AF-B2D61E9F9440}">
  <dimension ref="A1:H8"/>
  <sheetViews>
    <sheetView workbookViewId="0">
      <selection activeCell="G2" sqref="G2:G7"/>
    </sheetView>
  </sheetViews>
  <sheetFormatPr baseColWidth="10" defaultRowHeight="16" x14ac:dyDescent="0.2"/>
  <cols>
    <col min="1" max="1" width="19.6640625" bestFit="1" customWidth="1"/>
  </cols>
  <sheetData>
    <row r="1" spans="1:8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8" x14ac:dyDescent="0.2">
      <c r="A2" s="1">
        <v>44715.854166666664</v>
      </c>
      <c r="B2">
        <v>1.7000000000000001E-2</v>
      </c>
      <c r="C2">
        <v>1.2999999999999999E-2</v>
      </c>
      <c r="D2">
        <v>-4.0000000000000001E-3</v>
      </c>
      <c r="E2">
        <v>2.1000000000000001E-2</v>
      </c>
      <c r="F2">
        <v>2.1000000000000001E-2</v>
      </c>
      <c r="G2">
        <v>1.2999999999999999E-2</v>
      </c>
    </row>
    <row r="3" spans="1:8" x14ac:dyDescent="0.2">
      <c r="A3" s="1">
        <v>44716.430555555555</v>
      </c>
      <c r="E3">
        <v>5.5E-2</v>
      </c>
      <c r="F3">
        <v>2.5999999999999999E-2</v>
      </c>
      <c r="G3">
        <v>0.02</v>
      </c>
    </row>
    <row r="4" spans="1:8" x14ac:dyDescent="0.2">
      <c r="A4" s="1">
        <v>44716.666666666664</v>
      </c>
      <c r="B4">
        <v>1.7999999999999999E-2</v>
      </c>
      <c r="C4">
        <v>1.2E-2</v>
      </c>
      <c r="D4">
        <v>3.0000000000000001E-3</v>
      </c>
      <c r="E4">
        <v>0.125</v>
      </c>
      <c r="F4">
        <v>0.06</v>
      </c>
      <c r="G4">
        <v>4.7E-2</v>
      </c>
    </row>
    <row r="5" spans="1:8" x14ac:dyDescent="0.2">
      <c r="A5" s="1">
        <v>44717.479166666664</v>
      </c>
      <c r="E5">
        <v>0.51800000000000002</v>
      </c>
      <c r="F5">
        <v>0.61899999999999999</v>
      </c>
      <c r="G5">
        <v>0.107</v>
      </c>
    </row>
    <row r="6" spans="1:8" x14ac:dyDescent="0.2">
      <c r="A6" s="1">
        <v>44717.805555555555</v>
      </c>
      <c r="B6">
        <v>1.6E-2</v>
      </c>
      <c r="C6">
        <v>1.2999999999999999E-2</v>
      </c>
      <c r="D6">
        <v>5.0000000000000001E-3</v>
      </c>
      <c r="E6">
        <v>0.52</v>
      </c>
      <c r="F6">
        <v>0.65800000000000003</v>
      </c>
      <c r="G6">
        <v>0.20200000000000001</v>
      </c>
    </row>
    <row r="7" spans="1:8" x14ac:dyDescent="0.2">
      <c r="A7" s="1">
        <v>44718.458333333336</v>
      </c>
      <c r="G7">
        <v>0.45800000000000002</v>
      </c>
    </row>
    <row r="8" spans="1:8" x14ac:dyDescent="0.2">
      <c r="A8" s="1">
        <v>44719.708333333336</v>
      </c>
      <c r="B8">
        <v>1.7000000000000001E-2</v>
      </c>
      <c r="C8">
        <v>1.2E-2</v>
      </c>
      <c r="D8">
        <v>2E-3</v>
      </c>
      <c r="G8">
        <v>0.45500000000000002</v>
      </c>
      <c r="H8">
        <v>0.45500000000000002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Growth rate calculator Cu free</vt:lpstr>
      <vt:lpstr>Growth rate calculator 5 uM</vt:lpstr>
      <vt:lpstr>Growth rate calculator 50 uM</vt:lpstr>
      <vt:lpstr>OD600s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Jiawen Li</dc:creator>
  <cp:lastModifiedBy>Jiawen Li</cp:lastModifiedBy>
  <dcterms:created xsi:type="dcterms:W3CDTF">2022-06-21T15:47:28Z</dcterms:created>
  <dcterms:modified xsi:type="dcterms:W3CDTF">2022-07-25T17:51:24Z</dcterms:modified>
</cp:coreProperties>
</file>