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99D169F3-6D8B-4FF8-BE03-119550512CEC}" xr6:coauthVersionLast="47" xr6:coauthVersionMax="47" xr10:uidLastSave="{00000000-0000-0000-0000-000000000000}"/>
  <bookViews>
    <workbookView xWindow="5660" yWindow="1450" windowWidth="28720" windowHeight="19550" activeTab="4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'!$A$1:$H$197</definedName>
    <definedName name="_xlnm._FilterDatabase" localSheetId="4" hidden="1">'25₽'!$C$1:$D$88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6" l="1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Проверить, есть ли в наличии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<sst xmlns="http://schemas.openxmlformats.org/spreadsheetml/2006/main" count="2342" uniqueCount="381">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</sst>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11"/>
      <color rgb="FFFFFF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8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0" fontId="18" fillId="5" borderId="5" xfId="0" quotePrefix="1" applyFont="1" applyFill="1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3" t="s">
        <v>1</v>
      </c>
      <c r="B1" s="55" t="s">
        <v>341</v>
      </c>
      <c r="C1" s="57" t="s">
        <v>2</v>
      </c>
      <c r="D1" s="58"/>
      <c r="E1" s="57" t="s">
        <v>3</v>
      </c>
      <c r="F1" s="58"/>
      <c r="G1" s="59" t="s">
        <v>6</v>
      </c>
      <c r="H1" s="60"/>
      <c r="I1" s="33"/>
    </row>
    <row r="2" spans="1:9" ht="15" customHeight="1" x14ac:dyDescent="0.35">
      <c r="A2" s="54"/>
      <c r="B2" s="56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5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4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3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2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71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70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9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8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7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6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5" sqref="C25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29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52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5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4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3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62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61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21" activePane="bottomRight" state="frozen"/>
      <selection pane="topRight" activeCell="J1" sqref="J1"/>
      <selection pane="bottomLeft" activeCell="A3" sqref="A3"/>
      <selection pane="bottomRight" activeCell="J62" sqref="J62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63"/>
      <c r="E1" s="62" t="s">
        <v>3</v>
      </c>
      <c r="F1" s="63"/>
      <c r="G1" s="64" t="s">
        <v>102</v>
      </c>
      <c r="H1" s="65"/>
      <c r="I1" s="26"/>
    </row>
    <row r="2" spans="1:9" ht="15" customHeight="1" x14ac:dyDescent="0.35">
      <c r="A2" s="66"/>
      <c r="B2" s="56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50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60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59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8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7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6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5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54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7"/>
  <sheetViews>
    <sheetView zoomScaleNormal="100" workbookViewId="0">
      <pane xSplit="9" ySplit="2" topLeftCell="J24" activePane="bottomRight" state="frozen"/>
      <selection pane="topRight" activeCell="J1" sqref="J1"/>
      <selection pane="bottomLeft" activeCell="A3" sqref="A3"/>
      <selection pane="bottomRight" activeCell="A123" sqref="A123:XFD123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7" width="8.7265625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58"/>
      <c r="E1" s="62" t="s">
        <v>3</v>
      </c>
      <c r="F1" s="63"/>
      <c r="G1" s="64" t="s">
        <v>106</v>
      </c>
      <c r="H1" s="65"/>
      <c r="I1" s="26"/>
    </row>
    <row r="2" spans="1:9" ht="15" customHeight="1" x14ac:dyDescent="0.35">
      <c r="A2" s="56"/>
      <c r="B2" s="56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378</v>
      </c>
      <c r="C12" s="38" t="s">
        <v>109</v>
      </c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353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1</v>
      </c>
      <c r="H48" s="11">
        <v>1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1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1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1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3">
        <v>1</v>
      </c>
      <c r="H52" s="11">
        <v>1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1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1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1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1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105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10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 t="s">
        <v>48</v>
      </c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0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9" t="s">
        <v>0</v>
      </c>
      <c r="I122" s="33" t="str">
        <f t="shared" si="6"/>
        <v/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9">
        <v>0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3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379</v>
      </c>
      <c r="C155" s="38" t="s">
        <v>348</v>
      </c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380</v>
      </c>
      <c r="C156" s="38" t="s">
        <v>348</v>
      </c>
      <c r="D156" s="38" t="s">
        <v>105</v>
      </c>
      <c r="E156" s="44">
        <v>5000000</v>
      </c>
      <c r="F156" s="40"/>
      <c r="G156" s="21">
        <v>1</v>
      </c>
      <c r="H156" s="9" t="s">
        <v>0</v>
      </c>
      <c r="I156" s="33"/>
    </row>
    <row r="157" spans="1:9" ht="15" customHeight="1" x14ac:dyDescent="0.35">
      <c r="A157" s="30">
        <v>2018</v>
      </c>
      <c r="B157" s="37" t="s">
        <v>207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2018</v>
      </c>
      <c r="B158" s="37" t="s">
        <v>208</v>
      </c>
      <c r="C158" s="38" t="s">
        <v>353</v>
      </c>
      <c r="D158" s="38" t="s">
        <v>104</v>
      </c>
      <c r="E158" s="44">
        <v>10000000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210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209</v>
      </c>
      <c r="C160" s="38" t="s">
        <v>116</v>
      </c>
      <c r="D160" s="38" t="s">
        <v>104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2019</v>
      </c>
      <c r="B161" s="37" t="s">
        <v>211</v>
      </c>
      <c r="C161" s="38" t="s">
        <v>353</v>
      </c>
      <c r="D161" s="38" t="s">
        <v>104</v>
      </c>
      <c r="E161" s="44">
        <v>10000000</v>
      </c>
      <c r="F161" s="40" t="s">
        <v>0</v>
      </c>
      <c r="G161" s="11">
        <v>1</v>
      </c>
      <c r="H161" s="14" t="s">
        <v>0</v>
      </c>
      <c r="I161" s="33" t="str">
        <f t="shared" si="7"/>
        <v/>
      </c>
    </row>
    <row r="162" spans="1:9" ht="15" customHeight="1" x14ac:dyDescent="0.35">
      <c r="A162" s="30">
        <v>2020</v>
      </c>
      <c r="B162" s="37" t="s">
        <v>322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323</v>
      </c>
      <c r="C163" s="38" t="s">
        <v>259</v>
      </c>
      <c r="D163" s="38" t="s">
        <v>105</v>
      </c>
      <c r="E163" s="44">
        <v>5000000</v>
      </c>
      <c r="F163" s="40" t="s">
        <v>0</v>
      </c>
      <c r="G163" s="11">
        <v>1</v>
      </c>
      <c r="H163" s="14" t="s">
        <v>0</v>
      </c>
      <c r="I163" s="33" t="str">
        <f>IF(OR(AND(G163&gt;1,G163&lt;&gt;"-"),AND(H163&gt;1,H163&lt;&gt;"-")),"Can exchange","")</f>
        <v/>
      </c>
    </row>
    <row r="164" spans="1:9" ht="15" customHeight="1" x14ac:dyDescent="0.35">
      <c r="A164" s="30">
        <v>2020</v>
      </c>
      <c r="B164" s="37" t="s">
        <v>349</v>
      </c>
      <c r="C164" s="38"/>
      <c r="D164" s="38" t="s">
        <v>104</v>
      </c>
      <c r="E164" s="44">
        <v>5000000</v>
      </c>
      <c r="F164" s="40" t="s">
        <v>0</v>
      </c>
      <c r="G164" s="31">
        <v>2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214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4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212</v>
      </c>
      <c r="C166" s="38" t="s">
        <v>353</v>
      </c>
      <c r="D166" s="38" t="s">
        <v>104</v>
      </c>
      <c r="E166" s="44">
        <v>5000000</v>
      </c>
      <c r="F166" s="40" t="s">
        <v>0</v>
      </c>
      <c r="G166" s="11">
        <v>2</v>
      </c>
      <c r="H166" s="14" t="s">
        <v>0</v>
      </c>
      <c r="I166" s="33" t="str">
        <f t="shared" si="7"/>
        <v>Can exchange</v>
      </c>
    </row>
    <row r="167" spans="1:9" ht="15" customHeight="1" x14ac:dyDescent="0.35">
      <c r="A167" s="30">
        <v>2020</v>
      </c>
      <c r="B167" s="37" t="s">
        <v>213</v>
      </c>
      <c r="C167" s="38" t="s">
        <v>116</v>
      </c>
      <c r="D167" s="38" t="s">
        <v>104</v>
      </c>
      <c r="E167" s="44">
        <v>5000000</v>
      </c>
      <c r="F167" s="40" t="s">
        <v>0</v>
      </c>
      <c r="G167" s="11">
        <v>1</v>
      </c>
      <c r="H167" s="14" t="s">
        <v>0</v>
      </c>
      <c r="I167" s="33" t="str">
        <f t="shared" si="7"/>
        <v/>
      </c>
    </row>
    <row r="168" spans="1:9" ht="15" customHeight="1" x14ac:dyDescent="0.35">
      <c r="A168" s="30">
        <v>2021</v>
      </c>
      <c r="B168" s="37" t="s">
        <v>324</v>
      </c>
      <c r="C168" s="38" t="s">
        <v>116</v>
      </c>
      <c r="D168" s="38" t="s">
        <v>104</v>
      </c>
      <c r="E168" s="44">
        <v>1000000</v>
      </c>
      <c r="F168" s="40" t="s">
        <v>0</v>
      </c>
      <c r="G168" s="11">
        <v>1</v>
      </c>
      <c r="H168" s="14" t="s">
        <v>0</v>
      </c>
      <c r="I168" s="33" t="str">
        <f t="shared" ref="I168" si="8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325</v>
      </c>
      <c r="C169" s="38" t="s">
        <v>259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30">
        <v>2021</v>
      </c>
      <c r="B170" s="37" t="s">
        <v>327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328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329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2021</v>
      </c>
      <c r="B173" s="37" t="s">
        <v>330</v>
      </c>
      <c r="C173" s="38" t="s">
        <v>326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si="9"/>
        <v/>
      </c>
    </row>
    <row r="174" spans="1:9" ht="15" customHeight="1" x14ac:dyDescent="0.35">
      <c r="A174" s="30">
        <v>2022</v>
      </c>
      <c r="B174" s="37" t="s">
        <v>342</v>
      </c>
      <c r="C174" s="38" t="s">
        <v>259</v>
      </c>
      <c r="D174" s="38" t="s">
        <v>105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" si="10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352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356</v>
      </c>
      <c r="C176" s="38" t="s">
        <v>353</v>
      </c>
      <c r="D176" s="38" t="s">
        <v>104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357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30">
        <v>2022</v>
      </c>
      <c r="B178" s="37" t="s">
        <v>133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358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359</v>
      </c>
      <c r="C180" s="38" t="s">
        <v>326</v>
      </c>
      <c r="D180" s="38" t="s">
        <v>105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2022</v>
      </c>
      <c r="B181" s="37" t="s">
        <v>360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30">
        <v>2022</v>
      </c>
      <c r="B182" s="37" t="s">
        <v>361</v>
      </c>
      <c r="C182" s="38" t="s">
        <v>116</v>
      </c>
      <c r="D182" s="38" t="s">
        <v>104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362</v>
      </c>
      <c r="C183" s="38" t="s">
        <v>259</v>
      </c>
      <c r="D183" s="38" t="s">
        <v>105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363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si="13"/>
        <v/>
      </c>
    </row>
    <row r="185" spans="1:9" ht="15" customHeight="1" x14ac:dyDescent="0.35">
      <c r="A185" s="30">
        <v>2023</v>
      </c>
      <c r="B185" s="37" t="s">
        <v>364</v>
      </c>
      <c r="C185" s="38" t="s">
        <v>353</v>
      </c>
      <c r="D185" s="38" t="s">
        <v>104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" si="14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365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30">
        <v>2023</v>
      </c>
      <c r="B187" s="37" t="s">
        <v>366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367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2023</v>
      </c>
      <c r="B189" s="37" t="s">
        <v>324</v>
      </c>
      <c r="C189" s="38" t="s">
        <v>326</v>
      </c>
      <c r="D189" s="38" t="s">
        <v>105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30">
        <v>2023</v>
      </c>
      <c r="B190" s="37" t="s">
        <v>368</v>
      </c>
      <c r="C190" s="38" t="s">
        <v>116</v>
      </c>
      <c r="D190" s="38" t="s">
        <v>104</v>
      </c>
      <c r="E190" s="44" t="s">
        <v>277</v>
      </c>
      <c r="F190" s="40" t="s">
        <v>0</v>
      </c>
      <c r="G190" s="11">
        <v>1</v>
      </c>
      <c r="H190" s="14" t="s">
        <v>0</v>
      </c>
      <c r="I190" s="33" t="str">
        <f t="shared" si="16"/>
        <v/>
      </c>
    </row>
    <row r="191" spans="1:9" ht="15" customHeight="1" x14ac:dyDescent="0.35">
      <c r="A191" s="30">
        <v>2024</v>
      </c>
      <c r="B191" s="37" t="s">
        <v>369</v>
      </c>
      <c r="C191" s="38" t="s">
        <v>353</v>
      </c>
      <c r="D191" s="38" t="s">
        <v>104</v>
      </c>
      <c r="E191" s="44" t="s">
        <v>277</v>
      </c>
      <c r="F191" s="40" t="s">
        <v>0</v>
      </c>
      <c r="G191" s="11">
        <v>2</v>
      </c>
      <c r="H191" s="14" t="s">
        <v>0</v>
      </c>
      <c r="I191" s="33" t="str">
        <f t="shared" si="16"/>
        <v>Can exchange</v>
      </c>
    </row>
    <row r="192" spans="1:9" ht="15" customHeight="1" x14ac:dyDescent="0.35">
      <c r="A192" s="30">
        <v>2024</v>
      </c>
      <c r="B192" s="37" t="s">
        <v>371</v>
      </c>
      <c r="C192" s="38" t="s">
        <v>116</v>
      </c>
      <c r="D192" s="38" t="s">
        <v>104</v>
      </c>
      <c r="E192" s="44" t="s">
        <v>277</v>
      </c>
      <c r="F192" s="40" t="s">
        <v>0</v>
      </c>
      <c r="G192" s="11">
        <v>1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372</v>
      </c>
      <c r="C193" s="38" t="s">
        <v>259</v>
      </c>
      <c r="D193" s="38" t="s">
        <v>105</v>
      </c>
      <c r="E193" s="44" t="s">
        <v>277</v>
      </c>
      <c r="F193" s="40" t="s">
        <v>0</v>
      </c>
      <c r="G193" s="11">
        <v>0</v>
      </c>
      <c r="H193" s="14" t="s">
        <v>0</v>
      </c>
      <c r="I193" s="33" t="str">
        <f t="shared" si="16"/>
        <v/>
      </c>
    </row>
    <row r="194" spans="1:9" ht="15" customHeight="1" x14ac:dyDescent="0.35">
      <c r="A194" s="30">
        <v>2024</v>
      </c>
      <c r="B194" s="37" t="s">
        <v>373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2</v>
      </c>
      <c r="H194" s="14" t="s">
        <v>0</v>
      </c>
      <c r="I194" s="33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30">
        <v>2024</v>
      </c>
      <c r="B195" s="37" t="s">
        <v>374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2</v>
      </c>
      <c r="H195" s="14" t="s">
        <v>0</v>
      </c>
      <c r="I195" s="33" t="str">
        <f t="shared" si="17"/>
        <v>Can exchange</v>
      </c>
    </row>
    <row r="196" spans="1:9" ht="15" customHeight="1" x14ac:dyDescent="0.35">
      <c r="A196" s="30">
        <v>2024</v>
      </c>
      <c r="B196" s="37" t="s">
        <v>375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2</v>
      </c>
      <c r="H196" s="14" t="s">
        <v>0</v>
      </c>
      <c r="I196" s="33" t="str">
        <f t="shared" ref="I196:I197" si="18">IF(OR(AND(G196&gt;1,G196&lt;&gt;"-"),AND(H196&gt;1,H196&lt;&gt;"-")),"Can exchange","")</f>
        <v>Can exchange</v>
      </c>
    </row>
    <row r="197" spans="1:9" ht="15" customHeight="1" x14ac:dyDescent="0.35">
      <c r="A197" s="30">
        <v>2024</v>
      </c>
      <c r="B197" s="37" t="s">
        <v>376</v>
      </c>
      <c r="C197" s="38" t="s">
        <v>326</v>
      </c>
      <c r="D197" s="38" t="s">
        <v>105</v>
      </c>
      <c r="E197" s="44" t="s">
        <v>277</v>
      </c>
      <c r="F197" s="40" t="s">
        <v>0</v>
      </c>
      <c r="G197" s="11">
        <v>2</v>
      </c>
      <c r="H197" s="14" t="s">
        <v>0</v>
      </c>
      <c r="I197" s="33" t="str">
        <f t="shared" si="18"/>
        <v>Can exchange</v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4:H108 G109 G110:H167">
    <cfRule type="containsText" dxfId="153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52" priority="63" operator="containsText" text="*-">
      <formula>NOT(ISERROR(SEARCH(("*-"),(G168))))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51" priority="61" operator="containsText" text="*-">
      <formula>NOT(ISERROR(SEARCH(("*-"),(G169))))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50" priority="59" operator="containsText" text="*-">
      <formula>NOT(ISERROR(SEARCH(("*-"),(G170))))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9" priority="57" operator="containsText" text="*-">
      <formula>NOT(ISERROR(SEARCH(("*-"),(G171))))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8" priority="55" operator="containsText" text="*-">
      <formula>NOT(ISERROR(SEARCH(("*-"),(G172))))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7" priority="53" operator="containsText" text="*-">
      <formula>NOT(ISERROR(SEARCH(("*-"),(G173))))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6" priority="51" operator="containsText" text="*-">
      <formula>NOT(ISERROR(SEARCH(("*-"),(G174))))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5" priority="49" operator="containsText" text="*-">
      <formula>NOT(ISERROR(SEARCH(("*-"),(G175))))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4" priority="47" operator="containsText" text="*-">
      <formula>NOT(ISERROR(SEARCH(("*-"),(G176))))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3" priority="45" operator="containsText" text="*-">
      <formula>NOT(ISERROR(SEARCH(("*-"),(G177))))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42" priority="43" operator="containsText" text="*-">
      <formula>NOT(ISERROR(SEARCH(("*-"),(G178))))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41" priority="41" operator="containsText" text="*-">
      <formula>NOT(ISERROR(SEARCH(("*-"),(G179))))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40" priority="39" operator="containsText" text="*-">
      <formula>NOT(ISERROR(SEARCH(("*-"),(G180))))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9" priority="37" operator="containsText" text="*-">
      <formula>NOT(ISERROR(SEARCH(("*-"),(G181))))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8" priority="33" operator="containsText" text="*-">
      <formula>NOT(ISERROR(SEARCH(("*-"),(G182))))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7" priority="31" operator="containsText" text="*-">
      <formula>NOT(ISERROR(SEARCH(("*-"),(G183))))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6" priority="29" operator="containsText" text="*-">
      <formula>NOT(ISERROR(SEARCH(("*-"),(G184))))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5" priority="25" operator="containsText" text="*-">
      <formula>NOT(ISERROR(SEARCH(("*-"),(G186))))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4" priority="23" operator="containsText" text="*-">
      <formula>NOT(ISERROR(SEARCH(("*-"),(G187))))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33" priority="21" operator="containsText" text="*-">
      <formula>NOT(ISERROR(SEARCH(("*-"),(G188))))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2" priority="19" operator="containsText" text="*-">
      <formula>NOT(ISERROR(SEARCH(("*-"),(G185))))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31" priority="17" operator="containsText" text="*-">
      <formula>NOT(ISERROR(SEARCH(("*-"),(G189))))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30" priority="15" operator="containsText" text="*-">
      <formula>NOT(ISERROR(SEARCH(("*-"),(G190))))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129" priority="13" operator="containsText" text="*-">
      <formula>NOT(ISERROR(SEARCH(("*-"),(G191))))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8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7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126" priority="7" operator="containsText" text="*-">
      <formula>NOT(ISERROR(SEARCH(("*-"),(G192))))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125" priority="5" operator="containsText" text="*-">
      <formula>NOT(ISERROR(SEARCH(("*-"),(H192))))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124" priority="3" operator="containsText" text="*-">
      <formula>NOT(ISERROR(SEARCH(("*-"),(G193))))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123" priority="1" operator="containsText" text="*-">
      <formula>NOT(ISERROR(SEARCH(("*-"),(G194))))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tabSelected="1" workbookViewId="0">
      <pane xSplit="9" ySplit="2" topLeftCell="J12" activePane="bottomRight" state="frozen"/>
      <selection pane="topRight" activeCell="J1" sqref="J1"/>
      <selection pane="bottomLeft" activeCell="A3" sqref="A3"/>
      <selection pane="bottomRight" activeCell="I21" sqref="I21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1" t="s">
        <v>1</v>
      </c>
      <c r="B1" s="55" t="s">
        <v>341</v>
      </c>
      <c r="C1" s="62" t="s">
        <v>2</v>
      </c>
      <c r="D1" s="58"/>
      <c r="E1" s="62" t="s">
        <v>3</v>
      </c>
      <c r="F1" s="63"/>
      <c r="G1" s="64" t="s">
        <v>306</v>
      </c>
      <c r="H1" s="65"/>
      <c r="I1" s="26"/>
    </row>
    <row r="2" spans="1:9" ht="15" customHeight="1" x14ac:dyDescent="0.35">
      <c r="A2" s="56"/>
      <c r="B2" s="56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9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9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9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9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9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9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9" t="s">
        <v>273</v>
      </c>
      <c r="F30" s="40" t="s">
        <v>0</v>
      </c>
      <c r="G30" s="67">
        <v>1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9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 t="str">
        <f>+C2</f>
        <v>Subtype_1</v>
      </c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1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9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9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9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9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9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9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9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9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9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9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9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9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9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9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9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9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9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2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21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20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9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8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7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6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5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4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3" priority="327" operator="containsText" text="*-">
      <formula>NOT(ISERROR(SEARCH(("*-"),(H34))))</formula>
    </cfRule>
  </conditionalFormatting>
  <conditionalFormatting sqref="H38 H34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2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11" priority="323" operator="containsText" text="*-">
      <formula>NOT(ISERROR(SEARCH(("*-"),(H33))))</formula>
    </cfRule>
  </conditionalFormatting>
  <conditionalFormatting sqref="H36 H33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10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9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8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7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6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5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4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3" priority="307" operator="containsText" text="*-">
      <formula>NOT(ISERROR(SEARCH(("*-"),(H47))))</formula>
    </cfRule>
  </conditionalFormatting>
  <conditionalFormatting sqref="H49 H47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2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101" priority="303" operator="containsText" text="*-">
      <formula>NOT(ISERROR(SEARCH(("*-"),(H48))))</formula>
    </cfRule>
  </conditionalFormatting>
  <conditionalFormatting sqref="H50 H48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100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9" priority="279" operator="containsText" text="*-">
      <formula>NOT(ISERROR(SEARCH(("*-"),(H61))))</formula>
    </cfRule>
  </conditionalFormatting>
  <conditionalFormatting sqref="H63 H61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8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7" priority="275" operator="containsText" text="*-">
      <formula>NOT(ISERROR(SEARCH(("*-"),(H60))))</formula>
    </cfRule>
  </conditionalFormatting>
  <conditionalFormatting sqref="H62 H60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6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5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4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3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2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91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90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9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8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7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6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5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4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3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2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81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80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9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8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7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6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5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4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3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2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71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70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9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8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7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6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5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4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3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2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61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60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9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8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7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6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5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4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3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2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51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50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9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8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7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6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5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4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3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2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41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40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9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8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7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6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5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4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3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2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31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30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9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8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7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6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5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4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3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2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21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20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9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8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7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6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5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4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3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11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10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9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8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7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6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5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2024-10-01T14:22:12Z</dcterms:modified>
  <cp:category/>
  <cp:contentStatus/>
</cp:coreProperties>
</file>