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"/>
    </mc:Choice>
  </mc:AlternateContent>
  <bookViews>
    <workbookView xWindow="0" yWindow="0" windowWidth="28800" windowHeight="12300"/>
  </bookViews>
  <sheets>
    <sheet name="Германия" sheetId="10" r:id="rId1"/>
    <sheet name="Греция" sheetId="11" r:id="rId2"/>
    <sheet name="Ирландия" sheetId="12" r:id="rId3"/>
    <sheet name="Испания" sheetId="14" r:id="rId4"/>
    <sheet name="Италия" sheetId="15" r:id="rId5"/>
    <sheet name="Кипр" sheetId="16" r:id="rId6"/>
    <sheet name="Латвия" sheetId="17" r:id="rId7"/>
    <sheet name="Литва" sheetId="18" r:id="rId8"/>
    <sheet name="Люксембург" sheetId="19" r:id="rId9"/>
    <sheet name="Мальта" sheetId="20" r:id="rId10"/>
    <sheet name="Монако" sheetId="21" r:id="rId11"/>
    <sheet name="Нидерланды" sheetId="22" r:id="rId12"/>
    <sheet name="Португалия" sheetId="23" r:id="rId13"/>
    <sheet name="Сан-Марино" sheetId="24" r:id="rId14"/>
    <sheet name="Словакия" sheetId="25" r:id="rId15"/>
    <sheet name="Словения" sheetId="26" r:id="rId16"/>
    <sheet name="Финляндия" sheetId="27" r:id="rId17"/>
    <sheet name="Франция" sheetId="28" r:id="rId18"/>
    <sheet name="Эстония" sheetId="29" r:id="rId19"/>
    <sheet name="Сайты" sheetId="3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9" l="1"/>
  <c r="G5" i="29"/>
  <c r="G6" i="29"/>
  <c r="G7" i="29"/>
  <c r="G8" i="29"/>
  <c r="G9" i="29"/>
  <c r="G10" i="29"/>
  <c r="G3" i="29"/>
  <c r="E16" i="28"/>
  <c r="E17" i="28"/>
  <c r="E18" i="28"/>
  <c r="E19" i="28"/>
  <c r="E20" i="28"/>
  <c r="E21" i="28"/>
  <c r="E22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H15" i="26" l="1"/>
  <c r="H14" i="26"/>
  <c r="H13" i="26"/>
  <c r="H12" i="26"/>
  <c r="H11" i="26"/>
  <c r="H10" i="26"/>
  <c r="H9" i="26"/>
  <c r="H8" i="26"/>
  <c r="H7" i="26"/>
  <c r="H6" i="26"/>
  <c r="H5" i="26"/>
  <c r="H4" i="26"/>
  <c r="H3" i="26"/>
  <c r="E14" i="25"/>
  <c r="E13" i="25"/>
  <c r="E12" i="25"/>
  <c r="E11" i="25"/>
  <c r="E10" i="25"/>
  <c r="E9" i="25"/>
  <c r="E8" i="25"/>
  <c r="E7" i="25"/>
  <c r="E6" i="25"/>
  <c r="E5" i="25"/>
  <c r="E4" i="25"/>
  <c r="E3" i="25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3" i="23"/>
  <c r="E10" i="22"/>
  <c r="E9" i="22"/>
  <c r="E8" i="22"/>
  <c r="E7" i="22"/>
  <c r="E6" i="22"/>
  <c r="E5" i="22"/>
  <c r="E4" i="22"/>
  <c r="E3" i="22"/>
  <c r="E11" i="21"/>
  <c r="E10" i="21"/>
  <c r="E9" i="21"/>
  <c r="E8" i="21"/>
  <c r="E7" i="21"/>
  <c r="E6" i="21"/>
  <c r="E5" i="21"/>
  <c r="E4" i="21"/>
  <c r="E3" i="21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" i="20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E8" i="18"/>
  <c r="E7" i="18"/>
  <c r="E6" i="18"/>
  <c r="E5" i="18"/>
  <c r="E4" i="18"/>
  <c r="E3" i="18"/>
  <c r="F12" i="17"/>
  <c r="F11" i="17"/>
  <c r="F10" i="17"/>
  <c r="F9" i="17"/>
  <c r="F8" i="17"/>
  <c r="F7" i="17"/>
  <c r="F6" i="17"/>
  <c r="F5" i="17"/>
  <c r="F4" i="17"/>
  <c r="F3" i="17"/>
  <c r="F6" i="16"/>
  <c r="F5" i="16"/>
  <c r="F4" i="16"/>
  <c r="F3" i="16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8" i="12"/>
  <c r="E7" i="12"/>
  <c r="E6" i="12"/>
  <c r="E5" i="12"/>
  <c r="E4" i="12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</commentList>
</comments>
</file>

<file path=xl/comments10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E19" authorId="0" shapeId="0">
      <text>
        <r>
          <rPr>
            <b/>
            <sz val="9"/>
            <color indexed="81"/>
            <rFont val="Tahoma"/>
            <charset val="1"/>
          </rPr>
          <t>с F на заезде</t>
        </r>
      </text>
    </comment>
  </commentList>
</comments>
</file>

<file path=xl/comments11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12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</commentList>
</comments>
</file>

<file path=xl/comments13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Португалии (Лиссабон)</t>
        </r>
      </text>
    </comment>
  </commentList>
</comments>
</file>

<file path=xl/comments14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15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16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17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</commentList>
</comments>
</file>

<file path=xl/comments18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19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Ирландии (Дублин)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Испании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Немецкие монетные дворы:   
  Монетный двор Штутгарта «F»
  Монетный двор Карлсруэ «G»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</commentList>
</comments>
</file>

<file path=xl/comments9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sharedStrings.xml><?xml version="1.0" encoding="utf-8"?>
<sst xmlns="http://schemas.openxmlformats.org/spreadsheetml/2006/main" count="960" uniqueCount="495">
  <si>
    <t>Чемпионат Европы по футболу 2016 во Франции</t>
  </si>
  <si>
    <t>10 лет наличному обращению евро</t>
  </si>
  <si>
    <t>100 лет со дня рождения аббата Пьера</t>
  </si>
  <si>
    <t>Председательство Франции в Совете ЕС</t>
  </si>
  <si>
    <t>Альгамбра, Хенералифе и Альбайсин в Гранаде</t>
  </si>
  <si>
    <t>Исторический центр г.Кордова</t>
  </si>
  <si>
    <t>50-летие подписания Римского договора</t>
  </si>
  <si>
    <t>100 лет со дня рождения и 20 лет со дня смерти Франсуа Миттерана</t>
  </si>
  <si>
    <t>70 лет мира в Европе</t>
  </si>
  <si>
    <t>150 лет со дня рождения Пьера де Кубертена</t>
  </si>
  <si>
    <t>100 лет со дня рождения Илмари Тапиоваара</t>
  </si>
  <si>
    <t>600 лет коронации Барбары Цилли</t>
  </si>
  <si>
    <t>100 лет со дня рождения Франца Розмана</t>
  </si>
  <si>
    <t>400 лет со дня смерти Уильяма Шекспира</t>
  </si>
  <si>
    <t>550 лет со дня смерти Донателло</t>
  </si>
  <si>
    <t>750 лет со дня рождения Данте Алигьери</t>
  </si>
  <si>
    <t>500 лет со дня рождения Джорджо Вазари</t>
  </si>
  <si>
    <t>Европейский год творчества и инноваций</t>
  </si>
  <si>
    <t>Европейский год межкультурного диалога</t>
  </si>
  <si>
    <t>100 лет Португальской Республике</t>
  </si>
  <si>
    <t>200 лет Королевству Нидерландов</t>
  </si>
  <si>
    <t>25 лет со дня смерти Грейс Келли</t>
  </si>
  <si>
    <t>Мир</t>
  </si>
  <si>
    <t>Любовь</t>
  </si>
  <si>
    <t>200 лет полиции Мальты</t>
  </si>
  <si>
    <t>Собственное правительство 1921 года</t>
  </si>
  <si>
    <t>Совет большинства 1887 года</t>
  </si>
  <si>
    <t>Первые избранные представители совета Мальты 1849 года</t>
  </si>
  <si>
    <t>Природа в опасности. Чёрный аист</t>
  </si>
  <si>
    <t>Председательство Латвии в Совете ЕС</t>
  </si>
  <si>
    <t>Балтийская культура</t>
  </si>
  <si>
    <t>Литовский язык</t>
  </si>
  <si>
    <t>Герб Великого герцога Люксембурга</t>
  </si>
  <si>
    <t>Дворец Великих герцогов</t>
  </si>
  <si>
    <t>450 лет со дня рождения Галилео Галилея</t>
  </si>
  <si>
    <t>Старинный город Сеговия с римским акведуком</t>
  </si>
  <si>
    <t>Кафедральный собор в г.Бургос</t>
  </si>
  <si>
    <t>2500 лет Марафонской битве</t>
  </si>
  <si>
    <t>Год</t>
  </si>
  <si>
    <t>Тираж</t>
  </si>
  <si>
    <t>Название монеты</t>
  </si>
  <si>
    <t>10 лет Экономическому и валютному союзу</t>
  </si>
  <si>
    <t>50 лет Римскому договору</t>
  </si>
  <si>
    <t>30 лет флагу Европы</t>
  </si>
  <si>
    <t>Первая монета серии «Федеральные земли Германии» — Шлезвиг-Гольштейн</t>
  </si>
  <si>
    <t>Вторая монета серии «Федеральные земли Германии» — Мекленбург-Передняя Померания</t>
  </si>
  <si>
    <t>Третья монета серии «Федеральные земли Германии» — Церковь св. Михаила, Гамбург</t>
  </si>
  <si>
    <t>Четвёртая монета серии «Федеральные земли Германии» — Церковь Людвига в Саарбрюккене</t>
  </si>
  <si>
    <t>Пятая монета серии «Федеральные земли Германии» — Городская ратуша Бремена</t>
  </si>
  <si>
    <t>Седьмая монета серии «Федеральные земли Германии» — Замок Нойшванштайн</t>
  </si>
  <si>
    <t>50 лет франко-германской дружбы</t>
  </si>
  <si>
    <t>Восьмая монета серии «Федеральные земли Германии» — Монастырь Маульбронн</t>
  </si>
  <si>
    <t>Девятая монета серии «Федеральные земли Германии» — Нижняя Саксония</t>
  </si>
  <si>
    <t>10-я монета серии «Федеральные земли Германии»: Гессен (Церковь Святого Павла во Франкфурт-на-Майне)</t>
  </si>
  <si>
    <t>25-летие объединения Германии</t>
  </si>
  <si>
    <t>11-я монета серии «Федеральные земли Германии»: Саксония (Дворец Цвингер, Дрезден)</t>
  </si>
  <si>
    <t>12-я монета серии «Федеральные земли Германии»: Рейнланд-Пфальц (Порта Нигра, Трир)</t>
  </si>
  <si>
    <t>100-летие со дня рождения Гельмута Шмидта</t>
  </si>
  <si>
    <t>13-я монета серии «Федеральные земли Германии»: Дворец Шарлоттенбург в Берлине</t>
  </si>
  <si>
    <t>70 лет со дня учреждения Федерального Совета</t>
  </si>
  <si>
    <t>30 лет со дня падения Берлиской стены</t>
  </si>
  <si>
    <t>A</t>
  </si>
  <si>
    <t>D</t>
  </si>
  <si>
    <t>F</t>
  </si>
  <si>
    <t>G</t>
  </si>
  <si>
    <t>J</t>
  </si>
  <si>
    <t>Монетный двор</t>
  </si>
  <si>
    <t>6.283.150</t>
  </si>
  <si>
    <t>6.583.120</t>
  </si>
  <si>
    <t>7.483.120</t>
  </si>
  <si>
    <t>4.483.120</t>
  </si>
  <si>
    <t>1.313.150</t>
  </si>
  <si>
    <t>1.173.150</t>
  </si>
  <si>
    <t>12.113.120</t>
  </si>
  <si>
    <t>14.673.120</t>
  </si>
  <si>
    <t>12.123.120</t>
  </si>
  <si>
    <t>8.173.120</t>
  </si>
  <si>
    <t>4.473.120</t>
  </si>
  <si>
    <t>5.173.120</t>
  </si>
  <si>
    <t>1.343.120</t>
  </si>
  <si>
    <t>1.678.120</t>
  </si>
  <si>
    <t>1.238.150</t>
  </si>
  <si>
    <t>9.132.620</t>
  </si>
  <si>
    <t>9.832.620</t>
  </si>
  <si>
    <t>4.432.620</t>
  </si>
  <si>
    <t>6.542.620</t>
  </si>
  <si>
    <t>6.201.650</t>
  </si>
  <si>
    <t>6.126.650</t>
  </si>
  <si>
    <t>6.489.120</t>
  </si>
  <si>
    <t>6.414.120</t>
  </si>
  <si>
    <t>7.389.120</t>
  </si>
  <si>
    <t>7.314.120</t>
  </si>
  <si>
    <t>4.389.120</t>
  </si>
  <si>
    <t>4.314.120</t>
  </si>
  <si>
    <t>6.194.750</t>
  </si>
  <si>
    <t>6.482.720</t>
  </si>
  <si>
    <t>7.382.720</t>
  </si>
  <si>
    <t>4.382.720</t>
  </si>
  <si>
    <t>6.196.000</t>
  </si>
  <si>
    <t>6.484.500</t>
  </si>
  <si>
    <t>7.384.500</t>
  </si>
  <si>
    <t>4.384.500</t>
  </si>
  <si>
    <t>6.189.600</t>
  </si>
  <si>
    <t>6.142.600</t>
  </si>
  <si>
    <t>6.475.200</t>
  </si>
  <si>
    <t>6.428.200</t>
  </si>
  <si>
    <t>7.375.200</t>
  </si>
  <si>
    <t>7.328.200</t>
  </si>
  <si>
    <t>4.375.200</t>
  </si>
  <si>
    <t>4.328.200</t>
  </si>
  <si>
    <t>2.327.500</t>
  </si>
  <si>
    <t>6.179.500</t>
  </si>
  <si>
    <t>2.426.100</t>
  </si>
  <si>
    <t>6.468.100</t>
  </si>
  <si>
    <t>2.756.100</t>
  </si>
  <si>
    <t>7.368.100</t>
  </si>
  <si>
    <t>1.656.100</t>
  </si>
  <si>
    <t>4.368.100</t>
  </si>
  <si>
    <t>6.169.000</t>
  </si>
  <si>
    <t>6.457.000</t>
  </si>
  <si>
    <t>7.357.000</t>
  </si>
  <si>
    <t>4.357.000</t>
  </si>
  <si>
    <t>6.163.800</t>
  </si>
  <si>
    <t>6.113.800</t>
  </si>
  <si>
    <t>6.025.000</t>
  </si>
  <si>
    <t>6.450.825</t>
  </si>
  <si>
    <t>6.400.825</t>
  </si>
  <si>
    <t>6.325.000</t>
  </si>
  <si>
    <t>7.350.825</t>
  </si>
  <si>
    <t>7.300.825</t>
  </si>
  <si>
    <t>7.225.000</t>
  </si>
  <si>
    <t>4.350.825</t>
  </si>
  <si>
    <t>4.300.825</t>
  </si>
  <si>
    <t>4.225.000</t>
  </si>
  <si>
    <t>6.142.800</t>
  </si>
  <si>
    <t>6.432.825</t>
  </si>
  <si>
    <t>7.333.325</t>
  </si>
  <si>
    <t>4.332.825</t>
  </si>
  <si>
    <t>6.133.000</t>
  </si>
  <si>
    <t>6.420.000</t>
  </si>
  <si>
    <t>7.320.000</t>
  </si>
  <si>
    <t>4.320.000</t>
  </si>
  <si>
    <t>6.123.400</t>
  </si>
  <si>
    <t>6.121.400</t>
  </si>
  <si>
    <t>6.414.625</t>
  </si>
  <si>
    <t>6.412.625</t>
  </si>
  <si>
    <t>7.314.625</t>
  </si>
  <si>
    <t>7.312.625</t>
  </si>
  <si>
    <t>4.314.625</t>
  </si>
  <si>
    <t>4.312.625</t>
  </si>
  <si>
    <t>6.113.500</t>
  </si>
  <si>
    <t>6.600.000</t>
  </si>
  <si>
    <t>6.413.500</t>
  </si>
  <si>
    <t>4.270.000</t>
  </si>
  <si>
    <t>7.313.500</t>
  </si>
  <si>
    <t>7.910.000</t>
  </si>
  <si>
    <t>4.313.500</t>
  </si>
  <si>
    <t>4.640.000</t>
  </si>
  <si>
    <t>6.930.000</t>
  </si>
  <si>
    <t>Шестая монета серии «Федеральные земли Германии» — Кёльнский собор</t>
  </si>
  <si>
    <t>ES</t>
  </si>
  <si>
    <t>FR</t>
  </si>
  <si>
    <t>-</t>
  </si>
  <si>
    <t>IT</t>
  </si>
  <si>
    <t>GR</t>
  </si>
  <si>
    <t>35.000.000</t>
  </si>
  <si>
    <t>3.978.549</t>
  </si>
  <si>
    <t>4.000.000</t>
  </si>
  <si>
    <t>Летние Олимпийские игры 2004</t>
  </si>
  <si>
    <t>2.500.000</t>
  </si>
  <si>
    <t>XIII Всемирные Специальные Олимпийские игры</t>
  </si>
  <si>
    <t>1.000.000</t>
  </si>
  <si>
    <t>10-летие введения евро</t>
  </si>
  <si>
    <t>100-летие воссоединения с Критом</t>
  </si>
  <si>
    <t>754.000</t>
  </si>
  <si>
    <t>2400 лет с основания Платоновской Академии</t>
  </si>
  <si>
    <t>150-летие союза Ионических островов с Грецией</t>
  </si>
  <si>
    <t>750.000</t>
  </si>
  <si>
    <t>400 лет со дня смерти Доменикоса Теотокопулоса</t>
  </si>
  <si>
    <t>30 лет флагу ЕС</t>
  </si>
  <si>
    <t>75 лет со дня смерти С.Луиса</t>
  </si>
  <si>
    <t>120 лет со дня рождения Д.Митропулоса</t>
  </si>
  <si>
    <t>150-летие холокоста Аркади</t>
  </si>
  <si>
    <t>60 лет со дня смерти Н.Казандзакиса</t>
  </si>
  <si>
    <t>Археологический комплекс Филиппы</t>
  </si>
  <si>
    <t>75 лет со дня смерти К.Паламаса</t>
  </si>
  <si>
    <t>70-летие союза островов Додеканес с Грецией</t>
  </si>
  <si>
    <t>100 лет со дня рождения Манолиса Андроникоса</t>
  </si>
  <si>
    <t>150 лет со дня смерти Андреаса Калвасаа</t>
  </si>
  <si>
    <t>IE</t>
  </si>
  <si>
    <t>7.200.000</t>
  </si>
  <si>
    <t>4.745.000</t>
  </si>
  <si>
    <t>3.807.000</t>
  </si>
  <si>
    <t>1.010.000</t>
  </si>
  <si>
    <t>1.042.000</t>
  </si>
  <si>
    <t>1.012.000</t>
  </si>
  <si>
    <t>1.355.000</t>
  </si>
  <si>
    <t>1.059.677</t>
  </si>
  <si>
    <t>4.624.000</t>
  </si>
  <si>
    <t>100-летие Пасхального восстания</t>
  </si>
  <si>
    <t>100 лет со дня первого заседания Дойл Эрен</t>
  </si>
  <si>
    <t>Дон Кихот</t>
  </si>
  <si>
    <t>8.000.000</t>
  </si>
  <si>
    <t>Архитектурный ансамбль Эскориал</t>
  </si>
  <si>
    <t>Работы А.Гауди в Барселоне</t>
  </si>
  <si>
    <t>8.100.000</t>
  </si>
  <si>
    <t>Провозглашение Филиппа VI королём Испании</t>
  </si>
  <si>
    <t>Наскальные рисунки в пещере Альтамира</t>
  </si>
  <si>
    <t>4.200.000</t>
  </si>
  <si>
    <t>4.300.000</t>
  </si>
  <si>
    <t>3.400.000</t>
  </si>
  <si>
    <t>Церковь Санта-Мария-дель-Наранко в Овьедо</t>
  </si>
  <si>
    <t>500.000</t>
  </si>
  <si>
    <t>Сантьяго-де-Компостела</t>
  </si>
  <si>
    <t>300.000</t>
  </si>
  <si>
    <t>400.000</t>
  </si>
  <si>
    <t>50 лет со дня рождения короля Филиппа VI</t>
  </si>
  <si>
    <t>Old town of Ávila with its extra-muros churches</t>
  </si>
  <si>
    <t>Mudéjar Architecture of Aragon</t>
  </si>
  <si>
    <t>Historic city of Toledo</t>
  </si>
  <si>
    <t>Garajonay National Park (La Gomera)</t>
  </si>
  <si>
    <t>Всемирная продовольственная программа</t>
  </si>
  <si>
    <t>1-я годовщина подписания Европейской конституции</t>
  </si>
  <si>
    <t>XX зимние Олимпийские игры</t>
  </si>
  <si>
    <t>Римский договор</t>
  </si>
  <si>
    <t>60-летие принятия Всеобщей декларации прав человека</t>
  </si>
  <si>
    <t>200 лет со дня рождения Луи Брайля</t>
  </si>
  <si>
    <t>200 лет со дня рождения Камилло Кавура</t>
  </si>
  <si>
    <t>150-летие объединения Италии</t>
  </si>
  <si>
    <t>100 лет со дня смерти Дж.Пасколи</t>
  </si>
  <si>
    <t>200 лет со дня рождения Дж.Верди</t>
  </si>
  <si>
    <t>700 лет со дня рождения Дж.Боккаччо</t>
  </si>
  <si>
    <t>200 лет итальянским карабинерам</t>
  </si>
  <si>
    <t>Expo 2015 в Милане</t>
  </si>
  <si>
    <t>30 лет флагу Европейского союза</t>
  </si>
  <si>
    <t>2200 лет со дня смерти Тита Макция Плавта</t>
  </si>
  <si>
    <t>400-летие завершения строительства собора Св.Марка в Венеции</t>
  </si>
  <si>
    <t>2000 лет со дня смерти Тита Ливия</t>
  </si>
  <si>
    <t>Конституция Итальянской Республики</t>
  </si>
  <si>
    <t>Министерство здравоохранения Италии</t>
  </si>
  <si>
    <t>16.000.000</t>
  </si>
  <si>
    <t>18.000.000</t>
  </si>
  <si>
    <t>40.000.000</t>
  </si>
  <si>
    <t>5.000.000</t>
  </si>
  <si>
    <t>2.000.000</t>
  </si>
  <si>
    <t>10.000.000</t>
  </si>
  <si>
    <t>15.000.000</t>
  </si>
  <si>
    <t>6.500.000</t>
  </si>
  <si>
    <t>3.500.000</t>
  </si>
  <si>
    <t>1.500.000</t>
  </si>
  <si>
    <t>3.000.000</t>
  </si>
  <si>
    <t>500 years since the death of Leonardo da Vinci</t>
  </si>
  <si>
    <t>80th anniversary of the National Firefighters Corps</t>
  </si>
  <si>
    <t>150 years since the birth of Maria Montessori</t>
  </si>
  <si>
    <t>350.000</t>
  </si>
  <si>
    <t>Пафос - Культурная столица Европы 2017</t>
  </si>
  <si>
    <t>430.000</t>
  </si>
  <si>
    <t>1.005.000</t>
  </si>
  <si>
    <t>Рига – Культурная столица Европы</t>
  </si>
  <si>
    <t>1.025.000</t>
  </si>
  <si>
    <t xml:space="preserve">1.020.000 </t>
  </si>
  <si>
    <t>Сельское хозяйство Латвии</t>
  </si>
  <si>
    <t>1.015.000</t>
  </si>
  <si>
    <t>1-я монета серии из 4 монет «Историческая область» — Видземе</t>
  </si>
  <si>
    <t>509.000</t>
  </si>
  <si>
    <t>2-я монета серии из 4 монет «Историческая область» — Курземе</t>
  </si>
  <si>
    <t>3-я монета серии из 4 монет «Историческая область» — Латгалия</t>
  </si>
  <si>
    <t>100-летие независимости прибалтийских государств</t>
  </si>
  <si>
    <t>512.000</t>
  </si>
  <si>
    <t>4-я монета серии из 4 монет «Историческая область» — Земгале</t>
  </si>
  <si>
    <t>507.000</t>
  </si>
  <si>
    <t>F &amp; G</t>
  </si>
  <si>
    <t>LT</t>
  </si>
  <si>
    <t>Вильнюс</t>
  </si>
  <si>
    <t>Праздник песни</t>
  </si>
  <si>
    <t>2.481.800</t>
  </si>
  <si>
    <t>2.769.000</t>
  </si>
  <si>
    <t>1.047.500</t>
  </si>
  <si>
    <t>1.031.000</t>
  </si>
  <si>
    <t>2.046.000</t>
  </si>
  <si>
    <t>837.500</t>
  </si>
  <si>
    <t>825.000</t>
  </si>
  <si>
    <t>529.500</t>
  </si>
  <si>
    <t>729.500</t>
  </si>
  <si>
    <t>722.500</t>
  </si>
  <si>
    <t>532.500</t>
  </si>
  <si>
    <t>722.000</t>
  </si>
  <si>
    <t>519.500</t>
  </si>
  <si>
    <t>517.500</t>
  </si>
  <si>
    <t>511.500</t>
  </si>
  <si>
    <t>510.000</t>
  </si>
  <si>
    <t>316.000</t>
  </si>
  <si>
    <t>311.000</t>
  </si>
  <si>
    <t>313.500</t>
  </si>
  <si>
    <t>308.500</t>
  </si>
  <si>
    <t>Монограмма Великого герцога Люксембурга Анри</t>
  </si>
  <si>
    <t>Великий герцог Люксембурга Анри и Великий герцог Люксембурга Адольф</t>
  </si>
  <si>
    <t>25 лет со дня рождения наследного Великого герцога Люксембурга Гийома</t>
  </si>
  <si>
    <t>Замок Берг</t>
  </si>
  <si>
    <t>90 лет вступления на престол Великой герцогини Люксембурга Шарлотты</t>
  </si>
  <si>
    <t>50 лет назначения наследного Великого герцога Люксембурга Жана титулом лейтенант-представитель</t>
  </si>
  <si>
    <t>100 лет со дня смерти Великого герцога Люксембурга Вильгельма IV</t>
  </si>
  <si>
    <t>Свадьба наследного Великого герцога Люксембурга Гийома и графини Стефании де Ланнуа</t>
  </si>
  <si>
    <t>Национальный гимн Великого Герцогства Люксембург</t>
  </si>
  <si>
    <t>175 лет независимости Люксембурга</t>
  </si>
  <si>
    <t>50-летие вступления на престол Великого герцога Люксембурга Жана</t>
  </si>
  <si>
    <t>15-летие вступления на престол Великого герцога Люксембурга Анри</t>
  </si>
  <si>
    <t>125-летие династии Нассау-Вайльбург</t>
  </si>
  <si>
    <t>50-летие моста Великой герцогини Шарлотты</t>
  </si>
  <si>
    <t>50-летие добровольной военной службы в Люксембурге</t>
  </si>
  <si>
    <t>200 лет со дня рождения Великого герцога Люксембурга Виллема III</t>
  </si>
  <si>
    <t>150-летие Конституции Люксембурга</t>
  </si>
  <si>
    <t>175 лет со дня смерти Великого Герцога Гийома I</t>
  </si>
  <si>
    <t>100-летие вступления на престол Великой Герцогини Люксембурга Шарлотты</t>
  </si>
  <si>
    <t>100-летие универсального права голоса</t>
  </si>
  <si>
    <t>FI</t>
  </si>
  <si>
    <t>NL</t>
  </si>
  <si>
    <t>700.000</t>
  </si>
  <si>
    <t>455.000</t>
  </si>
  <si>
    <t>542.500</t>
  </si>
  <si>
    <t>432.500</t>
  </si>
  <si>
    <t>325.000</t>
  </si>
  <si>
    <t>435.000</t>
  </si>
  <si>
    <t>410.000</t>
  </si>
  <si>
    <t>380.000</t>
  </si>
  <si>
    <t>405.000</t>
  </si>
  <si>
    <t>335.000</t>
  </si>
  <si>
    <t>320.000</t>
  </si>
  <si>
    <t>Независимость 1964 года</t>
  </si>
  <si>
    <t>100-летие первого авиаполёта с Мальты</t>
  </si>
  <si>
    <t>Республика 1974 года</t>
  </si>
  <si>
    <t>Мегалитический комплекс Джгантия</t>
  </si>
  <si>
    <t>Мегалитический комплекс Хаджар-Ким</t>
  </si>
  <si>
    <t>Мегалитический комплекс Мнайдра</t>
  </si>
  <si>
    <t>Культурное наследие</t>
  </si>
  <si>
    <t>Мегалитический комплекс Та’ Хаджрат</t>
  </si>
  <si>
    <t>Природа и окружающая среда</t>
  </si>
  <si>
    <t>20.001</t>
  </si>
  <si>
    <t>147.877</t>
  </si>
  <si>
    <t>110.000</t>
  </si>
  <si>
    <t>1.249.131</t>
  </si>
  <si>
    <t>10.000</t>
  </si>
  <si>
    <t>15.000</t>
  </si>
  <si>
    <t>16.000</t>
  </si>
  <si>
    <t>Свадьба Альбера II и Шарлин Уиттсток)</t>
  </si>
  <si>
    <t>500 лет независимости Монако</t>
  </si>
  <si>
    <t>20 лет со дня вступления Монако в ООН</t>
  </si>
  <si>
    <t>800-летие строительства первого замка на скале</t>
  </si>
  <si>
    <t>150-летие со дня основания Монте-Карло</t>
  </si>
  <si>
    <t>200-летие Роты княжеских карабинеров</t>
  </si>
  <si>
    <t>250 лет со дня рождения Ф.Ж.Бозио</t>
  </si>
  <si>
    <t>200-летие вступления на престол Оноре V</t>
  </si>
  <si>
    <t>6.200.000</t>
  </si>
  <si>
    <t>5.200.000</t>
  </si>
  <si>
    <t>3.700.000</t>
  </si>
  <si>
    <t>500 лет издания книги «Похвала глупости» Эразма Роттердамского</t>
  </si>
  <si>
    <t>Двойной портрет (королева Беатрикс и принц Оранский Виллем-Александр)</t>
  </si>
  <si>
    <t>Двойной портрет (король Виллем-Александр и принцесса Беатрикс)</t>
  </si>
  <si>
    <t>PT</t>
  </si>
  <si>
    <t>1.275.000</t>
  </si>
  <si>
    <t>1.520.000</t>
  </si>
  <si>
    <t>1.285.000</t>
  </si>
  <si>
    <t>1.035.000</t>
  </si>
  <si>
    <t>520.000</t>
  </si>
  <si>
    <t>525.000</t>
  </si>
  <si>
    <t>670.000</t>
  </si>
  <si>
    <t>450.500</t>
  </si>
  <si>
    <t>Председательство Португалии в Совете ЕС</t>
  </si>
  <si>
    <t>Вторые спортивные игры португалоязычных стран</t>
  </si>
  <si>
    <t>500 лет со дня рождения Ф. М. Пинту</t>
  </si>
  <si>
    <t>Гимарайнш – Культурная столица Европы</t>
  </si>
  <si>
    <t>250-летие колокольни церкви Клеригуш</t>
  </si>
  <si>
    <t>40-летие Революции гвоздик</t>
  </si>
  <si>
    <t>150 лет Красному Кресту Португалии</t>
  </si>
  <si>
    <t>500-летие первого контакта с Тимором</t>
  </si>
  <si>
    <t>Сборная Португалии на Летних Олимпийских играх 2016</t>
  </si>
  <si>
    <t>50-летие моста имени 25 апреля</t>
  </si>
  <si>
    <t>150 лет Полиции общественной безопасности</t>
  </si>
  <si>
    <t>150 лет со дня рождения Раула Брандана</t>
  </si>
  <si>
    <t>250-летие Imprensa Nacional</t>
  </si>
  <si>
    <t>250-летие Ботанического сада Ажуда в Лиссабоне</t>
  </si>
  <si>
    <t>130.000</t>
  </si>
  <si>
    <t>120.000</t>
  </si>
  <si>
    <t>115.000</t>
  </si>
  <si>
    <t>114.000</t>
  </si>
  <si>
    <t>100.000</t>
  </si>
  <si>
    <t>102.400</t>
  </si>
  <si>
    <t>87.400</t>
  </si>
  <si>
    <t>82.400</t>
  </si>
  <si>
    <t>73.100</t>
  </si>
  <si>
    <t>63.100</t>
  </si>
  <si>
    <t>54.150</t>
  </si>
  <si>
    <t>Бартоломео Боргези</t>
  </si>
  <si>
    <t>Год физики</t>
  </si>
  <si>
    <t>500 лет со дня смерти Христофора Колумба</t>
  </si>
  <si>
    <t>Джузеппе Гарибальди</t>
  </si>
  <si>
    <t>500 лет со дня смерти Сандро Боттичелли</t>
  </si>
  <si>
    <t>500 лет со дня смерти Пинтуриккьо</t>
  </si>
  <si>
    <t>500 лет со дня смерти Донато Браманте</t>
  </si>
  <si>
    <t>90 лет со дня смерти Джакомо Пуччини</t>
  </si>
  <si>
    <t>750 лет со дня рождения Джотто ди Бондоне</t>
  </si>
  <si>
    <t>Международный год устойчивого туризма в интересах развития</t>
  </si>
  <si>
    <t>500 лет со дня рождения Тинторетто</t>
  </si>
  <si>
    <t>420 лет со дня рождения Дж.Л.Бернини</t>
  </si>
  <si>
    <t>Леонардо да Винчи</t>
  </si>
  <si>
    <t>Филиппо Липпи</t>
  </si>
  <si>
    <t>SK</t>
  </si>
  <si>
    <t>20 лет бархатной революции</t>
  </si>
  <si>
    <t>20 лет формирования Вишеградской группы</t>
  </si>
  <si>
    <t>1150 лет с прибытия миссии Кирилла и Мефодия в Великую Моравию</t>
  </si>
  <si>
    <t>10 лет вступлению Республики Словакия в Евросоюз</t>
  </si>
  <si>
    <t>200 лет со дня рождения Л.Штура</t>
  </si>
  <si>
    <t>Председательство Словакии в Совете ЕС</t>
  </si>
  <si>
    <t>550-летие Истрополитанского университета</t>
  </si>
  <si>
    <t>25 лет Словацкой Республике</t>
  </si>
  <si>
    <t>100 лет со дня смерти Милана Ростислава Штефаника</t>
  </si>
  <si>
    <t>Примож Трубар</t>
  </si>
  <si>
    <t>200 лет Ботаническому саду в Любляне</t>
  </si>
  <si>
    <t>800 лет с первого посещения пещеры Постойнска-Яма</t>
  </si>
  <si>
    <t>2000 лет римскому поселению Эмона</t>
  </si>
  <si>
    <t>25-летие независимости Словении</t>
  </si>
  <si>
    <t>10-я годовщина введения евро в Словении</t>
  </si>
  <si>
    <t>Всемирный день пчёл</t>
  </si>
  <si>
    <t>1.400.000</t>
  </si>
  <si>
    <t>1.600.000</t>
  </si>
  <si>
    <t>Пятое расширение Европейского союза в 2004 г.</t>
  </si>
  <si>
    <t>Два юбилея: 60 лет Организации Объединенных Наций и 50-я годовщина членства Финляндии в ООН</t>
  </si>
  <si>
    <t>100 лет введения в Финляндии универсального и равного избирательного права</t>
  </si>
  <si>
    <t>90-летие провозглашения независимости Финляндии</t>
  </si>
  <si>
    <t>200 лет автономии Финляндии и учреждения центральных правительственных учреждений</t>
  </si>
  <si>
    <t>150-летие введения в Финляндии собственной валюты</t>
  </si>
  <si>
    <t>200-летие Банка Финляндии</t>
  </si>
  <si>
    <t>150 лет со дня рождения художницы Хелены Шерфбек</t>
  </si>
  <si>
    <t>150-летие проведения сейма 1863 г.</t>
  </si>
  <si>
    <t>125 лет со дня рождения Ф.Э.Силланпяя</t>
  </si>
  <si>
    <t>100 лет со дня рождения Туве Янссон</t>
  </si>
  <si>
    <t>150 лет со дня рождения Яна Сибелиуса</t>
  </si>
  <si>
    <t>150 лет со дня рождения Аксели Галлен-Каллела</t>
  </si>
  <si>
    <t>90 лет со дня смерти Эйно Лейно</t>
  </si>
  <si>
    <t>100 лет со дня рождения философа Георга Хенрика фон Вригта</t>
  </si>
  <si>
    <t>100-летие независимости Финляндии</t>
  </si>
  <si>
    <t>Природа Финляндии</t>
  </si>
  <si>
    <t>Национальный парк Коли</t>
  </si>
  <si>
    <t>Культура финской сауны</t>
  </si>
  <si>
    <t>9.406.875</t>
  </si>
  <si>
    <t>20.084.936</t>
  </si>
  <si>
    <t>10.074.085</t>
  </si>
  <si>
    <t>20.025.317</t>
  </si>
  <si>
    <t>10.030.000</t>
  </si>
  <si>
    <t>1.020.000</t>
  </si>
  <si>
    <t>10.020.000</t>
  </si>
  <si>
    <t>10.021.000</t>
  </si>
  <si>
    <t>3.020.000</t>
  </si>
  <si>
    <t>4.020.500</t>
  </si>
  <si>
    <t>4.020.000</t>
  </si>
  <si>
    <t>10.020.500</t>
  </si>
  <si>
    <t>15.020.000</t>
  </si>
  <si>
    <t>15.021.000</t>
  </si>
  <si>
    <t>70 лет речи Шарля де Голля 18 июня 1940 г.</t>
  </si>
  <si>
    <t>30 лет фестивалю музыки</t>
  </si>
  <si>
    <t>50 лет франко-германскому договору о дружбе и сотрудничестве</t>
  </si>
  <si>
    <t>Всемирный день борьбы со СПИДом</t>
  </si>
  <si>
    <t>225-летие Фестиваля Федерации</t>
  </si>
  <si>
    <t>Симона Вейль</t>
  </si>
  <si>
    <t>310.000</t>
  </si>
  <si>
    <t>70-летняя годовщина высадки союзников в Нормандии</t>
  </si>
  <si>
    <t>100 лет со дня смерти Родена</t>
  </si>
  <si>
    <t xml:space="preserve">25 лет борьбы с раком молочной железы </t>
  </si>
  <si>
    <t>Василёк Франции</t>
  </si>
  <si>
    <t>60 лет со дня создания комиксов об Астериксе</t>
  </si>
  <si>
    <t>1.317.800</t>
  </si>
  <si>
    <t>100 лет со дня рождения Пауля Кереса</t>
  </si>
  <si>
    <t>Дорога Эстонии к независимости</t>
  </si>
  <si>
    <t>100 лет Эстонской Республике</t>
  </si>
  <si>
    <t>150-летие первого фестиваля песни</t>
  </si>
  <si>
    <t>100-летие перевода обучения на эстонский язык Тартуского университета</t>
  </si>
  <si>
    <t>№</t>
  </si>
  <si>
    <t>Cсылка на сайт:</t>
  </si>
  <si>
    <t>Что можно найти (единая таблица, набор таблиц, тиражи, цены):</t>
  </si>
  <si>
    <t>euro-coins</t>
  </si>
  <si>
    <t>вики</t>
  </si>
  <si>
    <t>wiki</t>
  </si>
  <si>
    <t>Неудобный полный набор таблиц всех юбилейных монет со всеми тиражами</t>
  </si>
  <si>
    <t>skopil</t>
  </si>
  <si>
    <t>Очень неудобный набор таблиц по годам юбилейных монет без тиражей</t>
  </si>
  <si>
    <t>Очень неудобный набор таблиц юбилейных монет с тиражами</t>
  </si>
  <si>
    <t>Международный год семейных фермерских хозяйств</t>
  </si>
  <si>
    <t>Сутартинес</t>
  </si>
  <si>
    <t>Жемайтия</t>
  </si>
  <si>
    <t>500-летие кругосветного плавания Фернана Магеллана</t>
  </si>
  <si>
    <t>600-летие открытия архипелага Мадейра</t>
  </si>
  <si>
    <t>770.000</t>
  </si>
  <si>
    <t>ru.ucoin</t>
  </si>
  <si>
    <t>Неудобный набор таблиц с разновидностями</t>
  </si>
  <si>
    <t>100 лет университету в Любляне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</si>
</sst>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indexed="63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rgb="FFCCC0D9"/>
      </patternFill>
    </fill>
    <fill>
      <patternFill patternType="solid">
        <fgColor theme="5" tint="0.79998168889431442"/>
        <bgColor rgb="FFCCC0D9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3" fontId="3" fillId="0" borderId="0" xfId="0" applyNumberFormat="1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8" fillId="0" borderId="0" xfId="0" applyFont="1"/>
    <xf numFmtId="0" fontId="1" fillId="4" borderId="4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3" fontId="11" fillId="3" borderId="3" xfId="0" applyNumberFormat="1" applyFont="1" applyFill="1" applyBorder="1" applyAlignment="1">
      <alignment horizontal="center" vertical="center"/>
    </xf>
    <xf numFmtId="3" fontId="11" fillId="3" borderId="2" xfId="0" applyNumberFormat="1" applyFont="1" applyFill="1" applyBorder="1" applyAlignment="1">
      <alignment horizontal="center" vertical="center"/>
    </xf>
    <xf numFmtId="3" fontId="13" fillId="3" borderId="3" xfId="0" applyNumberFormat="1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/>
    </xf>
    <xf numFmtId="3" fontId="13" fillId="3" borderId="2" xfId="0" applyNumberFormat="1" applyFont="1" applyFill="1" applyBorder="1" applyAlignment="1">
      <alignment horizontal="center" vertical="center"/>
    </xf>
    <xf numFmtId="3" fontId="13" fillId="3" borderId="2" xfId="0" applyNumberFormat="1" applyFont="1" applyFill="1" applyBorder="1" applyAlignment="1">
      <alignment horizontal="center"/>
    </xf>
    <xf numFmtId="3" fontId="11" fillId="3" borderId="2" xfId="0" applyNumberFormat="1" applyFont="1" applyFill="1" applyBorder="1" applyAlignment="1">
      <alignment horizontal="center"/>
    </xf>
    <xf numFmtId="0" fontId="11" fillId="2" borderId="3" xfId="0" applyFont="1" applyFill="1" applyBorder="1" applyAlignment="1">
      <alignment horizontal="left" shrinkToFit="1"/>
    </xf>
    <xf numFmtId="0" fontId="11" fillId="2" borderId="2" xfId="0" applyFont="1" applyFill="1" applyBorder="1" applyAlignment="1">
      <alignment horizontal="left" shrinkToFit="1"/>
    </xf>
    <xf numFmtId="0" fontId="12" fillId="2" borderId="2" xfId="0" applyFont="1" applyFill="1" applyBorder="1" applyAlignment="1">
      <alignment horizontal="left" shrinkToFit="1"/>
    </xf>
    <xf numFmtId="0" fontId="11" fillId="3" borderId="2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6" borderId="12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12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/>
    </xf>
    <xf numFmtId="0" fontId="4" fillId="0" borderId="0" xfId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1" fillId="5" borderId="10" xfId="0" applyFont="1" applyFill="1" applyBorder="1" applyAlignment="1">
      <alignment horizontal="center" vertical="center"/>
    </xf>
    <xf numFmtId="0" fontId="8" fillId="0" borderId="3" xfId="0" applyFont="1" applyBorder="1" applyAlignment="1"/>
    <xf numFmtId="0" fontId="11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/>
    <xf numFmtId="0" fontId="11" fillId="5" borderId="7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5" borderId="13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6" xfId="0" applyFont="1" applyBorder="1" applyAlignment="1"/>
  </cellXfs>
  <cellStyles count="2">
    <cellStyle name="Гиперссылка" xfId="1" builtinId="8"/>
    <cellStyle name="Обычный" xfId="0" builtinId="0"/>
  </cellStyles>
  <dxfs count="102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6" totalsRowShown="0">
  <autoFilter ref="A1:C6">
    <filterColumn colId="0" hiddenButton="1"/>
    <filterColumn colId="1" hiddenButton="1"/>
    <filterColumn colId="2" hiddenButton="1"/>
  </autoFilter>
  <tableColumns count="3">
    <tableColumn id="1" name="№" dataDxfId="101"/>
    <tableColumn id="2" name="Cсылка на сайт:" dataDxfId="100" dataCellStyle="Гиперссылка"/>
    <tableColumn id="3" name="Что можно найти (единая таблица, набор таблиц, тиражи, цены):" dataDxfId="99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2_euro_commemorative_coins" TargetMode="External"/><Relationship Id="rId2" Type="http://schemas.openxmlformats.org/officeDocument/2006/relationships/hyperlink" Target="https://ru.wikipedia.org/wiki/%D0%94%D0%B2%D0%B0_%D0%B5%D0%B2%D1%80%D0%BE_(%D0%BF%D0%B0%D0%BC%D1%8F%D1%82%D0%BD%D1%8B%D0%B5_%D0%BC%D0%BE%D0%BD%D0%B5%D1%82%D1%8B)" TargetMode="External"/><Relationship Id="rId1" Type="http://schemas.openxmlformats.org/officeDocument/2006/relationships/hyperlink" Target="https://www.euro-coins.info/info/mintage/austria.html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ru.ucoin.net/coin/malta-2-euro-2019/?tid=84891" TargetMode="External"/><Relationship Id="rId4" Type="http://schemas.openxmlformats.org/officeDocument/2006/relationships/hyperlink" Target="https://skopil.ru/tables/yubilejnye-monety-2-evro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4"/>
  <sheetViews>
    <sheetView tabSelected="1" zoomScale="115" zoomScaleNormal="115" workbookViewId="0">
      <pane xSplit="13" ySplit="2" topLeftCell="P3" activePane="bottomRight" state="frozen"/>
      <selection pane="topRight" activeCell="N1" sqref="N1"/>
      <selection pane="bottomLeft" activeCell="A3" sqref="A3"/>
      <selection pane="bottomRight" activeCell="F19" sqref="F19"/>
    </sheetView>
  </sheetViews>
  <sheetFormatPr defaultColWidth="9.1796875" defaultRowHeight="15" customHeight="1" x14ac:dyDescent="0.35"/>
  <cols>
    <col min="1" max="1" width="6.7265625" style="4" customWidth="1"/>
    <col min="2" max="6" width="12.7265625" style="4" customWidth="1"/>
    <col min="7" max="7" width="82.54296875" style="4" customWidth="1"/>
    <col min="8" max="12" width="3.7265625" style="4" customWidth="1"/>
    <col min="13" max="13" width="15" style="4" customWidth="1"/>
    <col min="14" max="16384" width="9.1796875" style="4"/>
  </cols>
  <sheetData>
    <row r="1" spans="1:13" ht="15" customHeight="1" x14ac:dyDescent="0.35">
      <c r="A1" s="33" t="s">
        <v>38</v>
      </c>
      <c r="B1" s="37" t="s">
        <v>39</v>
      </c>
      <c r="C1" s="38"/>
      <c r="D1" s="38"/>
      <c r="E1" s="38"/>
      <c r="F1" s="39"/>
      <c r="G1" s="35" t="s">
        <v>40</v>
      </c>
      <c r="H1" s="35" t="s">
        <v>66</v>
      </c>
      <c r="I1" s="36"/>
      <c r="J1" s="36"/>
      <c r="K1" s="36"/>
      <c r="L1" s="36"/>
      <c r="M1" s="5"/>
    </row>
    <row r="2" spans="1:13" ht="15" customHeight="1" x14ac:dyDescent="0.35">
      <c r="A2" s="34"/>
      <c r="B2" s="26" t="s">
        <v>61</v>
      </c>
      <c r="C2" s="26" t="s">
        <v>62</v>
      </c>
      <c r="D2" s="26" t="s">
        <v>63</v>
      </c>
      <c r="E2" s="27" t="s">
        <v>64</v>
      </c>
      <c r="F2" s="27" t="s">
        <v>65</v>
      </c>
      <c r="G2" s="36"/>
      <c r="H2" s="24" t="s">
        <v>61</v>
      </c>
      <c r="I2" s="24" t="s">
        <v>62</v>
      </c>
      <c r="J2" s="24" t="s">
        <v>63</v>
      </c>
      <c r="K2" s="25" t="s">
        <v>64</v>
      </c>
      <c r="L2" s="25" t="s">
        <v>65</v>
      </c>
      <c r="M2" s="5"/>
    </row>
    <row r="3" spans="1:13" ht="15" customHeight="1" x14ac:dyDescent="0.35">
      <c r="A3" s="11">
        <v>2006</v>
      </c>
      <c r="B3" s="13" t="s">
        <v>67</v>
      </c>
      <c r="C3" s="13" t="s">
        <v>68</v>
      </c>
      <c r="D3" s="13" t="s">
        <v>69</v>
      </c>
      <c r="E3" s="13" t="s">
        <v>70</v>
      </c>
      <c r="F3" s="13" t="s">
        <v>68</v>
      </c>
      <c r="G3" s="20" t="s">
        <v>44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7" t="str">
        <f>IF(OR(AND(H3&gt;1,I3&lt;&gt;"-"),AND(I3&gt;1,I3&lt;&gt;"-"),AND(J3&gt;1,J3&lt;&gt;"-"),AND(K3&gt;1,K3&lt;&gt;"-"),AND(L3&gt;1,L3&lt;&gt;"-")),"Есть на обмен","")</f>
        <v/>
      </c>
    </row>
    <row r="4" spans="1:13" ht="15" customHeight="1" x14ac:dyDescent="0.35">
      <c r="A4" s="12">
        <v>2007</v>
      </c>
      <c r="B4" s="13" t="s">
        <v>71</v>
      </c>
      <c r="C4" s="13" t="s">
        <v>73</v>
      </c>
      <c r="D4" s="13" t="s">
        <v>75</v>
      </c>
      <c r="E4" s="13" t="s">
        <v>77</v>
      </c>
      <c r="F4" s="13" t="s">
        <v>79</v>
      </c>
      <c r="G4" s="21" t="s">
        <v>45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7" t="str">
        <f t="shared" ref="M4:M24" si="0">IF(OR(AND(H4&gt;1,I4&lt;&gt;"-"),AND(I4&gt;1,I4&lt;&gt;"-"),AND(J4&gt;1,J4&lt;&gt;"-"),AND(K4&gt;1,K4&lt;&gt;"-"),AND(L4&gt;1,L4&lt;&gt;"-")),"Есть на обмен","")</f>
        <v/>
      </c>
    </row>
    <row r="5" spans="1:13" ht="15" customHeight="1" x14ac:dyDescent="0.35">
      <c r="A5" s="12">
        <v>2007</v>
      </c>
      <c r="B5" s="14" t="s">
        <v>72</v>
      </c>
      <c r="C5" s="14" t="s">
        <v>74</v>
      </c>
      <c r="D5" s="14" t="s">
        <v>76</v>
      </c>
      <c r="E5" s="14" t="s">
        <v>78</v>
      </c>
      <c r="F5" s="14" t="s">
        <v>80</v>
      </c>
      <c r="G5" s="21" t="s">
        <v>42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7" t="str">
        <f t="shared" si="0"/>
        <v/>
      </c>
    </row>
    <row r="6" spans="1:13" ht="15" customHeight="1" x14ac:dyDescent="0.35">
      <c r="A6" s="12">
        <v>2008</v>
      </c>
      <c r="B6" s="14" t="s">
        <v>81</v>
      </c>
      <c r="C6" s="14" t="s">
        <v>82</v>
      </c>
      <c r="D6" s="14" t="s">
        <v>83</v>
      </c>
      <c r="E6" s="14" t="s">
        <v>84</v>
      </c>
      <c r="F6" s="14" t="s">
        <v>85</v>
      </c>
      <c r="G6" s="21" t="s">
        <v>46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7" t="str">
        <f t="shared" si="0"/>
        <v/>
      </c>
    </row>
    <row r="7" spans="1:13" ht="15" customHeight="1" x14ac:dyDescent="0.35">
      <c r="A7" s="12">
        <v>2009</v>
      </c>
      <c r="B7" s="14" t="s">
        <v>86</v>
      </c>
      <c r="C7" s="14" t="s">
        <v>88</v>
      </c>
      <c r="D7" s="14" t="s">
        <v>90</v>
      </c>
      <c r="E7" s="14" t="s">
        <v>92</v>
      </c>
      <c r="F7" s="14" t="s">
        <v>88</v>
      </c>
      <c r="G7" s="22" t="s">
        <v>47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7" t="str">
        <f t="shared" si="0"/>
        <v/>
      </c>
    </row>
    <row r="8" spans="1:13" ht="15" customHeight="1" x14ac:dyDescent="0.35">
      <c r="A8" s="12">
        <v>2009</v>
      </c>
      <c r="B8" s="14" t="s">
        <v>87</v>
      </c>
      <c r="C8" s="14" t="s">
        <v>89</v>
      </c>
      <c r="D8" s="14" t="s">
        <v>91</v>
      </c>
      <c r="E8" s="14" t="s">
        <v>93</v>
      </c>
      <c r="F8" s="14" t="s">
        <v>89</v>
      </c>
      <c r="G8" s="21" t="s">
        <v>41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7" t="str">
        <f t="shared" si="0"/>
        <v/>
      </c>
    </row>
    <row r="9" spans="1:13" ht="15" customHeight="1" x14ac:dyDescent="0.35">
      <c r="A9" s="12">
        <v>2010</v>
      </c>
      <c r="B9" s="14" t="s">
        <v>94</v>
      </c>
      <c r="C9" s="14" t="s">
        <v>95</v>
      </c>
      <c r="D9" s="14" t="s">
        <v>96</v>
      </c>
      <c r="E9" s="14" t="s">
        <v>97</v>
      </c>
      <c r="F9" s="14" t="s">
        <v>95</v>
      </c>
      <c r="G9" s="22" t="s">
        <v>48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7" t="str">
        <f t="shared" si="0"/>
        <v/>
      </c>
    </row>
    <row r="10" spans="1:13" ht="15" customHeight="1" x14ac:dyDescent="0.35">
      <c r="A10" s="12">
        <v>2011</v>
      </c>
      <c r="B10" s="14" t="s">
        <v>98</v>
      </c>
      <c r="C10" s="14" t="s">
        <v>99</v>
      </c>
      <c r="D10" s="14" t="s">
        <v>100</v>
      </c>
      <c r="E10" s="14" t="s">
        <v>101</v>
      </c>
      <c r="F10" s="14" t="s">
        <v>99</v>
      </c>
      <c r="G10" s="22" t="s">
        <v>159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7" t="str">
        <f t="shared" si="0"/>
        <v/>
      </c>
    </row>
    <row r="11" spans="1:13" ht="15" customHeight="1" x14ac:dyDescent="0.35">
      <c r="A11" s="12">
        <v>2012</v>
      </c>
      <c r="B11" s="14" t="s">
        <v>102</v>
      </c>
      <c r="C11" s="14" t="s">
        <v>104</v>
      </c>
      <c r="D11" s="14" t="s">
        <v>106</v>
      </c>
      <c r="E11" s="14" t="s">
        <v>108</v>
      </c>
      <c r="F11" s="14" t="s">
        <v>104</v>
      </c>
      <c r="G11" s="22" t="s">
        <v>49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7" t="str">
        <f t="shared" si="0"/>
        <v/>
      </c>
    </row>
    <row r="12" spans="1:13" ht="15" customHeight="1" x14ac:dyDescent="0.35">
      <c r="A12" s="12">
        <v>2012</v>
      </c>
      <c r="B12" s="14" t="s">
        <v>103</v>
      </c>
      <c r="C12" s="14" t="s">
        <v>105</v>
      </c>
      <c r="D12" s="14" t="s">
        <v>107</v>
      </c>
      <c r="E12" s="14" t="s">
        <v>109</v>
      </c>
      <c r="F12" s="14" t="s">
        <v>105</v>
      </c>
      <c r="G12" s="21" t="s">
        <v>1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7" t="str">
        <f t="shared" si="0"/>
        <v/>
      </c>
    </row>
    <row r="13" spans="1:13" ht="15" customHeight="1" x14ac:dyDescent="0.35">
      <c r="A13" s="12">
        <v>2013</v>
      </c>
      <c r="B13" s="14" t="s">
        <v>110</v>
      </c>
      <c r="C13" s="14" t="s">
        <v>112</v>
      </c>
      <c r="D13" s="14" t="s">
        <v>114</v>
      </c>
      <c r="E13" s="14" t="s">
        <v>116</v>
      </c>
      <c r="F13" s="14" t="s">
        <v>112</v>
      </c>
      <c r="G13" s="22" t="s">
        <v>50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7" t="str">
        <f t="shared" si="0"/>
        <v/>
      </c>
    </row>
    <row r="14" spans="1:13" ht="15" customHeight="1" x14ac:dyDescent="0.35">
      <c r="A14" s="12">
        <v>2013</v>
      </c>
      <c r="B14" s="14" t="s">
        <v>111</v>
      </c>
      <c r="C14" s="14" t="s">
        <v>113</v>
      </c>
      <c r="D14" s="14" t="s">
        <v>115</v>
      </c>
      <c r="E14" s="14" t="s">
        <v>117</v>
      </c>
      <c r="F14" s="14" t="s">
        <v>113</v>
      </c>
      <c r="G14" s="22" t="s">
        <v>51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7" t="str">
        <f t="shared" si="0"/>
        <v/>
      </c>
    </row>
    <row r="15" spans="1:13" ht="15" customHeight="1" x14ac:dyDescent="0.35">
      <c r="A15" s="12">
        <v>2014</v>
      </c>
      <c r="B15" s="14" t="s">
        <v>118</v>
      </c>
      <c r="C15" s="14" t="s">
        <v>119</v>
      </c>
      <c r="D15" s="14" t="s">
        <v>120</v>
      </c>
      <c r="E15" s="14" t="s">
        <v>121</v>
      </c>
      <c r="F15" s="14" t="s">
        <v>119</v>
      </c>
      <c r="G15" s="22" t="s">
        <v>52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7" t="str">
        <f t="shared" si="0"/>
        <v/>
      </c>
    </row>
    <row r="16" spans="1:13" ht="15" customHeight="1" x14ac:dyDescent="0.35">
      <c r="A16" s="12">
        <v>2015</v>
      </c>
      <c r="B16" s="14" t="s">
        <v>122</v>
      </c>
      <c r="C16" s="14" t="s">
        <v>125</v>
      </c>
      <c r="D16" s="14" t="s">
        <v>128</v>
      </c>
      <c r="E16" s="14" t="s">
        <v>131</v>
      </c>
      <c r="F16" s="14" t="s">
        <v>125</v>
      </c>
      <c r="G16" s="22" t="s">
        <v>53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7" t="str">
        <f t="shared" si="0"/>
        <v/>
      </c>
    </row>
    <row r="17" spans="1:13" ht="15" customHeight="1" x14ac:dyDescent="0.35">
      <c r="A17" s="12">
        <v>2015</v>
      </c>
      <c r="B17" s="14" t="s">
        <v>123</v>
      </c>
      <c r="C17" s="14" t="s">
        <v>126</v>
      </c>
      <c r="D17" s="14" t="s">
        <v>129</v>
      </c>
      <c r="E17" s="14" t="s">
        <v>132</v>
      </c>
      <c r="F17" s="14" t="s">
        <v>126</v>
      </c>
      <c r="G17" s="22" t="s">
        <v>54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7" t="str">
        <f t="shared" si="0"/>
        <v/>
      </c>
    </row>
    <row r="18" spans="1:13" ht="15" customHeight="1" x14ac:dyDescent="0.35">
      <c r="A18" s="12">
        <v>2015</v>
      </c>
      <c r="B18" s="14" t="s">
        <v>124</v>
      </c>
      <c r="C18" s="14" t="s">
        <v>127</v>
      </c>
      <c r="D18" s="14" t="s">
        <v>130</v>
      </c>
      <c r="E18" s="14" t="s">
        <v>133</v>
      </c>
      <c r="F18" s="14" t="s">
        <v>127</v>
      </c>
      <c r="G18" s="22" t="s">
        <v>43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7" t="str">
        <f t="shared" si="0"/>
        <v/>
      </c>
    </row>
    <row r="19" spans="1:13" ht="15" customHeight="1" x14ac:dyDescent="0.35">
      <c r="A19" s="12">
        <v>2016</v>
      </c>
      <c r="B19" s="14" t="s">
        <v>134</v>
      </c>
      <c r="C19" s="14" t="s">
        <v>135</v>
      </c>
      <c r="D19" s="14" t="s">
        <v>136</v>
      </c>
      <c r="E19" s="14" t="s">
        <v>137</v>
      </c>
      <c r="F19" s="14" t="s">
        <v>135</v>
      </c>
      <c r="G19" s="22" t="s">
        <v>55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7" t="str">
        <f t="shared" si="0"/>
        <v/>
      </c>
    </row>
    <row r="20" spans="1:13" ht="15" customHeight="1" x14ac:dyDescent="0.35">
      <c r="A20" s="12">
        <v>2017</v>
      </c>
      <c r="B20" s="14" t="s">
        <v>138</v>
      </c>
      <c r="C20" s="14" t="s">
        <v>139</v>
      </c>
      <c r="D20" s="14" t="s">
        <v>140</v>
      </c>
      <c r="E20" s="14" t="s">
        <v>141</v>
      </c>
      <c r="F20" s="14" t="s">
        <v>139</v>
      </c>
      <c r="G20" s="22" t="s">
        <v>56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7" t="str">
        <f t="shared" si="0"/>
        <v/>
      </c>
    </row>
    <row r="21" spans="1:13" ht="15" customHeight="1" x14ac:dyDescent="0.35">
      <c r="A21" s="12">
        <v>2018</v>
      </c>
      <c r="B21" s="14" t="s">
        <v>142</v>
      </c>
      <c r="C21" s="14" t="s">
        <v>144</v>
      </c>
      <c r="D21" s="14" t="s">
        <v>146</v>
      </c>
      <c r="E21" s="14" t="s">
        <v>148</v>
      </c>
      <c r="F21" s="14" t="s">
        <v>144</v>
      </c>
      <c r="G21" s="22" t="s">
        <v>57</v>
      </c>
      <c r="H21" s="8">
        <v>0</v>
      </c>
      <c r="I21" s="8">
        <v>0</v>
      </c>
      <c r="J21" s="8">
        <v>0</v>
      </c>
      <c r="K21" s="8">
        <v>1</v>
      </c>
      <c r="L21" s="8">
        <v>0</v>
      </c>
      <c r="M21" s="7" t="str">
        <f t="shared" si="0"/>
        <v/>
      </c>
    </row>
    <row r="22" spans="1:13" ht="15" customHeight="1" x14ac:dyDescent="0.35">
      <c r="A22" s="12">
        <v>2018</v>
      </c>
      <c r="B22" s="14" t="s">
        <v>143</v>
      </c>
      <c r="C22" s="14" t="s">
        <v>145</v>
      </c>
      <c r="D22" s="14" t="s">
        <v>147</v>
      </c>
      <c r="E22" s="14" t="s">
        <v>149</v>
      </c>
      <c r="F22" s="14" t="s">
        <v>145</v>
      </c>
      <c r="G22" s="22" t="s">
        <v>58</v>
      </c>
      <c r="H22" s="8">
        <v>0</v>
      </c>
      <c r="I22" s="8">
        <v>0</v>
      </c>
      <c r="J22" s="8">
        <v>0</v>
      </c>
      <c r="K22" s="8">
        <v>1</v>
      </c>
      <c r="L22" s="8">
        <v>0</v>
      </c>
      <c r="M22" s="7" t="str">
        <f t="shared" si="0"/>
        <v/>
      </c>
    </row>
    <row r="23" spans="1:13" ht="15" customHeight="1" x14ac:dyDescent="0.35">
      <c r="A23" s="12">
        <v>2019</v>
      </c>
      <c r="B23" s="14" t="s">
        <v>150</v>
      </c>
      <c r="C23" s="14" t="s">
        <v>152</v>
      </c>
      <c r="D23" s="14" t="s">
        <v>154</v>
      </c>
      <c r="E23" s="14" t="s">
        <v>156</v>
      </c>
      <c r="F23" s="14" t="s">
        <v>152</v>
      </c>
      <c r="G23" s="22" t="s">
        <v>59</v>
      </c>
      <c r="H23" s="8">
        <v>0</v>
      </c>
      <c r="I23" s="8">
        <v>1</v>
      </c>
      <c r="J23" s="8">
        <v>0</v>
      </c>
      <c r="K23" s="8">
        <v>0</v>
      </c>
      <c r="L23" s="8">
        <v>0</v>
      </c>
      <c r="M23" s="7" t="str">
        <f t="shared" si="0"/>
        <v/>
      </c>
    </row>
    <row r="24" spans="1:13" ht="15" customHeight="1" x14ac:dyDescent="0.35">
      <c r="A24" s="12">
        <v>2019</v>
      </c>
      <c r="B24" s="14" t="s">
        <v>151</v>
      </c>
      <c r="C24" s="14" t="s">
        <v>153</v>
      </c>
      <c r="D24" s="14" t="s">
        <v>155</v>
      </c>
      <c r="E24" s="14" t="s">
        <v>157</v>
      </c>
      <c r="F24" s="14" t="s">
        <v>158</v>
      </c>
      <c r="G24" s="22" t="s">
        <v>60</v>
      </c>
      <c r="H24" s="8">
        <v>0</v>
      </c>
      <c r="I24" s="8">
        <v>1</v>
      </c>
      <c r="J24" s="8">
        <v>0</v>
      </c>
      <c r="K24" s="8">
        <v>0</v>
      </c>
      <c r="L24" s="8">
        <v>0</v>
      </c>
      <c r="M24" s="7" t="str">
        <f t="shared" si="0"/>
        <v/>
      </c>
    </row>
  </sheetData>
  <mergeCells count="4">
    <mergeCell ref="A1:A2"/>
    <mergeCell ref="G1:G2"/>
    <mergeCell ref="H1:L1"/>
    <mergeCell ref="B1:F1"/>
  </mergeCells>
  <conditionalFormatting sqref="H3:H24">
    <cfRule type="containsText" dxfId="98" priority="9" operator="containsText" text="*-">
      <formula>NOT(ISERROR(SEARCH(("*-"),(H3))))</formula>
    </cfRule>
  </conditionalFormatting>
  <conditionalFormatting sqref="H3:H2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24">
    <cfRule type="containsText" dxfId="97" priority="7" operator="containsText" text="*-">
      <formula>NOT(ISERROR(SEARCH(("*-"),(I3))))</formula>
    </cfRule>
  </conditionalFormatting>
  <conditionalFormatting sqref="I3:I2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24">
    <cfRule type="containsText" dxfId="96" priority="5" operator="containsText" text="*-">
      <formula>NOT(ISERROR(SEARCH(("*-"),(J3))))</formula>
    </cfRule>
  </conditionalFormatting>
  <conditionalFormatting sqref="J3:J2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24">
    <cfRule type="containsText" dxfId="95" priority="3" operator="containsText" text="*-">
      <formula>NOT(ISERROR(SEARCH(("*-"),(K3))))</formula>
    </cfRule>
  </conditionalFormatting>
  <conditionalFormatting sqref="K3:K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24">
    <cfRule type="containsText" dxfId="94" priority="1" operator="containsText" text="*-">
      <formula>NOT(ISERROR(SEARCH(("*-"),(L3))))</formula>
    </cfRule>
  </conditionalFormatting>
  <conditionalFormatting sqref="L3:L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"/>
  <sheetViews>
    <sheetView zoomScale="115" zoomScaleNormal="11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D25" sqref="D25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3" t="s">
        <v>38</v>
      </c>
      <c r="B1" s="33" t="s">
        <v>39</v>
      </c>
      <c r="C1" s="33" t="s">
        <v>40</v>
      </c>
      <c r="D1" s="41" t="s">
        <v>66</v>
      </c>
      <c r="E1" s="42"/>
    </row>
    <row r="2" spans="1:6" x14ac:dyDescent="0.35">
      <c r="A2" s="34"/>
      <c r="B2" s="34"/>
      <c r="C2" s="34"/>
      <c r="D2" s="23" t="s">
        <v>316</v>
      </c>
      <c r="E2" s="23" t="s">
        <v>161</v>
      </c>
    </row>
    <row r="3" spans="1:6" x14ac:dyDescent="0.35">
      <c r="A3" s="11">
        <v>2009</v>
      </c>
      <c r="B3" s="13" t="s">
        <v>317</v>
      </c>
      <c r="C3" s="20" t="s">
        <v>41</v>
      </c>
      <c r="D3" s="6">
        <v>0</v>
      </c>
      <c r="E3" s="16" t="s">
        <v>162</v>
      </c>
      <c r="F3" s="7" t="str">
        <f>IF(OR(AND(D3&gt;1,D3&lt;&gt;"-"),AND(E3&gt;1,E3&lt;&gt;"-")),"Есть на обмен","")</f>
        <v/>
      </c>
    </row>
    <row r="4" spans="1:6" x14ac:dyDescent="0.35">
      <c r="A4" s="12">
        <v>2011</v>
      </c>
      <c r="B4" s="14" t="s">
        <v>256</v>
      </c>
      <c r="C4" s="21" t="s">
        <v>27</v>
      </c>
      <c r="D4" s="6">
        <v>0</v>
      </c>
      <c r="E4" s="16" t="s">
        <v>162</v>
      </c>
      <c r="F4" s="7" t="str">
        <f t="shared" ref="F4:F20" si="0">IF(OR(AND(D4&gt;1,D4&lt;&gt;"-"),AND(E4&gt;1,E4&lt;&gt;"-")),"Есть на обмен","")</f>
        <v/>
      </c>
    </row>
    <row r="5" spans="1:6" x14ac:dyDescent="0.35">
      <c r="A5" s="12">
        <v>2012</v>
      </c>
      <c r="B5" s="14" t="s">
        <v>318</v>
      </c>
      <c r="C5" s="21" t="s">
        <v>26</v>
      </c>
      <c r="D5" s="8">
        <v>0</v>
      </c>
      <c r="E5" s="16" t="s">
        <v>162</v>
      </c>
      <c r="F5" s="7" t="str">
        <f t="shared" si="0"/>
        <v/>
      </c>
    </row>
    <row r="6" spans="1:6" x14ac:dyDescent="0.35">
      <c r="A6" s="12">
        <v>2012</v>
      </c>
      <c r="B6" s="14" t="s">
        <v>212</v>
      </c>
      <c r="C6" s="21" t="s">
        <v>172</v>
      </c>
      <c r="D6" s="8">
        <v>0</v>
      </c>
      <c r="E6" s="16" t="s">
        <v>162</v>
      </c>
      <c r="F6" s="7" t="str">
        <f t="shared" si="0"/>
        <v/>
      </c>
    </row>
    <row r="7" spans="1:6" x14ac:dyDescent="0.35">
      <c r="A7" s="12">
        <v>2013</v>
      </c>
      <c r="B7" s="14" t="s">
        <v>319</v>
      </c>
      <c r="C7" s="22" t="s">
        <v>25</v>
      </c>
      <c r="D7" s="8">
        <v>0</v>
      </c>
      <c r="E7" s="16" t="s">
        <v>162</v>
      </c>
      <c r="F7" s="7" t="str">
        <f t="shared" si="0"/>
        <v/>
      </c>
    </row>
    <row r="8" spans="1:6" x14ac:dyDescent="0.35">
      <c r="A8" s="12">
        <v>2014</v>
      </c>
      <c r="B8" s="14" t="s">
        <v>320</v>
      </c>
      <c r="C8" s="22" t="s">
        <v>328</v>
      </c>
      <c r="D8" s="8">
        <v>0</v>
      </c>
      <c r="E8" s="16" t="s">
        <v>162</v>
      </c>
      <c r="F8" s="7" t="str">
        <f t="shared" si="0"/>
        <v/>
      </c>
    </row>
    <row r="9" spans="1:6" x14ac:dyDescent="0.35">
      <c r="A9" s="12">
        <v>2014</v>
      </c>
      <c r="B9" s="14" t="s">
        <v>214</v>
      </c>
      <c r="C9" s="22" t="s">
        <v>24</v>
      </c>
      <c r="D9" s="8">
        <v>0</v>
      </c>
      <c r="E9" s="16" t="s">
        <v>162</v>
      </c>
      <c r="F9" s="7" t="str">
        <f t="shared" si="0"/>
        <v/>
      </c>
    </row>
    <row r="10" spans="1:6" x14ac:dyDescent="0.35">
      <c r="A10" s="12">
        <v>2015</v>
      </c>
      <c r="B10" s="19" t="s">
        <v>321</v>
      </c>
      <c r="C10" s="22" t="s">
        <v>329</v>
      </c>
      <c r="D10" s="8">
        <v>0</v>
      </c>
      <c r="E10" s="16" t="s">
        <v>162</v>
      </c>
      <c r="F10" s="7" t="str">
        <f t="shared" si="0"/>
        <v/>
      </c>
    </row>
    <row r="11" spans="1:6" x14ac:dyDescent="0.35">
      <c r="A11" s="12">
        <v>2015</v>
      </c>
      <c r="B11" s="19" t="s">
        <v>322</v>
      </c>
      <c r="C11" s="22" t="s">
        <v>330</v>
      </c>
      <c r="D11" s="8">
        <v>0</v>
      </c>
      <c r="E11" s="16" t="s">
        <v>162</v>
      </c>
      <c r="F11" s="7" t="str">
        <f t="shared" si="0"/>
        <v/>
      </c>
    </row>
    <row r="12" spans="1:6" x14ac:dyDescent="0.35">
      <c r="A12" s="12">
        <v>2015</v>
      </c>
      <c r="B12" s="19" t="s">
        <v>214</v>
      </c>
      <c r="C12" s="22" t="s">
        <v>179</v>
      </c>
      <c r="D12" s="8">
        <v>0</v>
      </c>
      <c r="E12" s="16" t="s">
        <v>162</v>
      </c>
      <c r="F12" s="7" t="str">
        <f t="shared" si="0"/>
        <v/>
      </c>
    </row>
    <row r="13" spans="1:6" x14ac:dyDescent="0.35">
      <c r="A13" s="12">
        <v>2016</v>
      </c>
      <c r="B13" s="19" t="s">
        <v>323</v>
      </c>
      <c r="C13" s="22" t="s">
        <v>331</v>
      </c>
      <c r="D13" s="16" t="s">
        <v>162</v>
      </c>
      <c r="E13" s="6">
        <v>0</v>
      </c>
      <c r="F13" s="7" t="str">
        <f t="shared" si="0"/>
        <v/>
      </c>
    </row>
    <row r="14" spans="1:6" x14ac:dyDescent="0.35">
      <c r="A14" s="12">
        <v>2016</v>
      </c>
      <c r="B14" s="19" t="s">
        <v>324</v>
      </c>
      <c r="C14" s="22" t="s">
        <v>23</v>
      </c>
      <c r="D14" s="16" t="s">
        <v>162</v>
      </c>
      <c r="E14" s="6">
        <v>0</v>
      </c>
      <c r="F14" s="7" t="str">
        <f t="shared" si="0"/>
        <v/>
      </c>
    </row>
    <row r="15" spans="1:6" x14ac:dyDescent="0.35">
      <c r="A15" s="12">
        <v>2017</v>
      </c>
      <c r="B15" s="19" t="s">
        <v>325</v>
      </c>
      <c r="C15" s="22" t="s">
        <v>332</v>
      </c>
      <c r="D15" s="16" t="s">
        <v>162</v>
      </c>
      <c r="E15" s="6">
        <v>0</v>
      </c>
      <c r="F15" s="7" t="str">
        <f t="shared" si="0"/>
        <v/>
      </c>
    </row>
    <row r="16" spans="1:6" x14ac:dyDescent="0.35">
      <c r="A16" s="12">
        <v>2017</v>
      </c>
      <c r="B16" s="19" t="s">
        <v>324</v>
      </c>
      <c r="C16" s="22" t="s">
        <v>22</v>
      </c>
      <c r="D16" s="16" t="s">
        <v>162</v>
      </c>
      <c r="E16" s="6">
        <v>0</v>
      </c>
      <c r="F16" s="7" t="str">
        <f t="shared" si="0"/>
        <v/>
      </c>
    </row>
    <row r="17" spans="1:6" x14ac:dyDescent="0.35">
      <c r="A17" s="12">
        <v>2018</v>
      </c>
      <c r="B17" s="19" t="s">
        <v>326</v>
      </c>
      <c r="C17" s="22" t="s">
        <v>333</v>
      </c>
      <c r="D17" s="16" t="s">
        <v>162</v>
      </c>
      <c r="E17" s="6">
        <v>1</v>
      </c>
      <c r="F17" s="7" t="str">
        <f t="shared" si="0"/>
        <v/>
      </c>
    </row>
    <row r="18" spans="1:6" x14ac:dyDescent="0.35">
      <c r="A18" s="12">
        <v>2018</v>
      </c>
      <c r="B18" s="19" t="s">
        <v>327</v>
      </c>
      <c r="C18" s="22" t="s">
        <v>334</v>
      </c>
      <c r="D18" s="16" t="s">
        <v>162</v>
      </c>
      <c r="E18" s="6">
        <v>1</v>
      </c>
      <c r="F18" s="7" t="str">
        <f t="shared" si="0"/>
        <v/>
      </c>
    </row>
    <row r="19" spans="1:6" x14ac:dyDescent="0.35">
      <c r="A19" s="12">
        <v>2019</v>
      </c>
      <c r="B19" s="19" t="s">
        <v>326</v>
      </c>
      <c r="C19" s="22" t="s">
        <v>335</v>
      </c>
      <c r="D19" s="16" t="s">
        <v>162</v>
      </c>
      <c r="E19" s="6">
        <v>1</v>
      </c>
      <c r="F19" s="7" t="str">
        <f t="shared" si="0"/>
        <v/>
      </c>
    </row>
    <row r="20" spans="1:6" x14ac:dyDescent="0.35">
      <c r="A20" s="12">
        <v>2019</v>
      </c>
      <c r="B20" s="19" t="s">
        <v>327</v>
      </c>
      <c r="C20" s="22" t="s">
        <v>336</v>
      </c>
      <c r="D20" s="16" t="s">
        <v>162</v>
      </c>
      <c r="E20" s="6">
        <v>1</v>
      </c>
      <c r="F20" s="7" t="str">
        <f t="shared" si="0"/>
        <v/>
      </c>
    </row>
  </sheetData>
  <mergeCells count="4">
    <mergeCell ref="A1:A2"/>
    <mergeCell ref="B1:B2"/>
    <mergeCell ref="C1:C2"/>
    <mergeCell ref="D1:E1"/>
  </mergeCells>
  <conditionalFormatting sqref="D5:D12">
    <cfRule type="containsText" dxfId="53" priority="19" operator="containsText" text="*-">
      <formula>NOT(ISERROR(SEARCH(("*-"),(D5))))</formula>
    </cfRule>
  </conditionalFormatting>
  <conditionalFormatting sqref="D5:D1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 E13:E20">
    <cfRule type="containsText" dxfId="52" priority="15" operator="containsText" text="*-">
      <formula>NOT(ISERROR(SEARCH(("*-"),(D4))))</formula>
    </cfRule>
  </conditionalFormatting>
  <conditionalFormatting sqref="E13:E20 D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51" priority="7" operator="containsText" text="*-">
      <formula>NOT(ISERROR(SEARCH(("*-"),(D3))))</formula>
    </cfRule>
  </conditionalFormatting>
  <conditionalFormatting sqref="D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:E12">
    <cfRule type="containsText" dxfId="50" priority="13" operator="containsText" text="*-">
      <formula>NOT(ISERROR(SEARCH(("*-"),(E3))))</formula>
    </cfRule>
  </conditionalFormatting>
  <conditionalFormatting sqref="E3:E1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:D20">
    <cfRule type="containsText" dxfId="49" priority="1" operator="containsText" text="*-">
      <formula>NOT(ISERROR(SEARCH(("*-"),(D13))))</formula>
    </cfRule>
  </conditionalFormatting>
  <conditionalFormatting sqref="D13:D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1" sqref="C1:C2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3" t="s">
        <v>38</v>
      </c>
      <c r="B1" s="33" t="s">
        <v>39</v>
      </c>
      <c r="C1" s="33" t="s">
        <v>40</v>
      </c>
      <c r="D1" s="10" t="s">
        <v>66</v>
      </c>
      <c r="E1" s="5"/>
    </row>
    <row r="2" spans="1:6" x14ac:dyDescent="0.35">
      <c r="A2" s="34"/>
      <c r="B2" s="34"/>
      <c r="C2" s="34"/>
      <c r="D2" s="28" t="s">
        <v>161</v>
      </c>
      <c r="E2" s="5"/>
    </row>
    <row r="3" spans="1:6" x14ac:dyDescent="0.35">
      <c r="A3" s="11">
        <v>2007</v>
      </c>
      <c r="B3" s="15" t="s">
        <v>337</v>
      </c>
      <c r="C3" s="20" t="s">
        <v>21</v>
      </c>
      <c r="D3" s="6">
        <v>0</v>
      </c>
      <c r="E3" s="9" t="str">
        <f>IF(OR(AND(D3&gt;1,D3&lt;&gt;"-")),"Есть на обмен","")</f>
        <v/>
      </c>
    </row>
    <row r="4" spans="1:6" x14ac:dyDescent="0.35">
      <c r="A4" s="12">
        <v>2011</v>
      </c>
      <c r="B4" s="14" t="s">
        <v>338</v>
      </c>
      <c r="C4" s="21" t="s">
        <v>344</v>
      </c>
      <c r="D4" s="8">
        <v>0</v>
      </c>
      <c r="E4" s="9" t="str">
        <f>IF(OR(AND(D4&gt;1,D4&lt;&gt;"-")),"Есть на обмен","")</f>
        <v/>
      </c>
    </row>
    <row r="5" spans="1:6" x14ac:dyDescent="0.35">
      <c r="A5" s="12">
        <v>2012</v>
      </c>
      <c r="B5" s="14" t="s">
        <v>339</v>
      </c>
      <c r="C5" s="21" t="s">
        <v>345</v>
      </c>
      <c r="D5" s="8">
        <v>0</v>
      </c>
      <c r="E5" s="9" t="str">
        <f t="shared" ref="E5:E11" si="0">IF(OR(AND(D5&gt;1,D5&lt;&gt;"-")),"Есть на обмен","")</f>
        <v/>
      </c>
    </row>
    <row r="6" spans="1:6" x14ac:dyDescent="0.35">
      <c r="A6" s="12">
        <v>2013</v>
      </c>
      <c r="B6" s="14" t="s">
        <v>340</v>
      </c>
      <c r="C6" s="21" t="s">
        <v>346</v>
      </c>
      <c r="D6" s="8">
        <v>0</v>
      </c>
      <c r="E6" s="9" t="str">
        <f t="shared" si="0"/>
        <v/>
      </c>
    </row>
    <row r="7" spans="1:6" x14ac:dyDescent="0.35">
      <c r="A7" s="12">
        <v>2015</v>
      </c>
      <c r="B7" s="17" t="s">
        <v>341</v>
      </c>
      <c r="C7" s="22" t="s">
        <v>347</v>
      </c>
      <c r="D7" s="8">
        <v>0</v>
      </c>
      <c r="E7" s="9" t="str">
        <f t="shared" si="0"/>
        <v/>
      </c>
    </row>
    <row r="8" spans="1:6" x14ac:dyDescent="0.35">
      <c r="A8" s="12">
        <v>2016</v>
      </c>
      <c r="B8" s="17" t="s">
        <v>342</v>
      </c>
      <c r="C8" s="22" t="s">
        <v>348</v>
      </c>
      <c r="D8" s="8">
        <v>0</v>
      </c>
      <c r="E8" s="9" t="str">
        <f t="shared" si="0"/>
        <v/>
      </c>
      <c r="F8" s="2"/>
    </row>
    <row r="9" spans="1:6" x14ac:dyDescent="0.35">
      <c r="A9" s="12">
        <v>2017</v>
      </c>
      <c r="B9" s="17" t="s">
        <v>342</v>
      </c>
      <c r="C9" s="22" t="s">
        <v>349</v>
      </c>
      <c r="D9" s="8">
        <v>0</v>
      </c>
      <c r="E9" s="9" t="str">
        <f t="shared" si="0"/>
        <v/>
      </c>
    </row>
    <row r="10" spans="1:6" x14ac:dyDescent="0.35">
      <c r="A10" s="12">
        <v>2018</v>
      </c>
      <c r="B10" s="18" t="s">
        <v>343</v>
      </c>
      <c r="C10" s="22" t="s">
        <v>350</v>
      </c>
      <c r="D10" s="8">
        <v>0</v>
      </c>
      <c r="E10" s="9" t="str">
        <f t="shared" si="0"/>
        <v/>
      </c>
    </row>
    <row r="11" spans="1:6" x14ac:dyDescent="0.35">
      <c r="A11" s="12">
        <v>2019</v>
      </c>
      <c r="B11" s="18" t="s">
        <v>342</v>
      </c>
      <c r="C11" s="22" t="s">
        <v>351</v>
      </c>
      <c r="D11" s="8">
        <v>0</v>
      </c>
      <c r="E11" s="9" t="str">
        <f t="shared" si="0"/>
        <v/>
      </c>
    </row>
  </sheetData>
  <mergeCells count="3">
    <mergeCell ref="A1:A2"/>
    <mergeCell ref="B1:B2"/>
    <mergeCell ref="C1:C2"/>
  </mergeCells>
  <conditionalFormatting sqref="D3:D11">
    <cfRule type="containsText" dxfId="48" priority="1" operator="containsText" text="*-">
      <formula>NOT(ISERROR(SEARCH(("*-"),(D3))))</formula>
    </cfRule>
  </conditionalFormatting>
  <conditionalFormatting sqref="D3:D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zoomScale="115" zoomScaleNormal="115" workbookViewId="0">
      <selection activeCell="C8" sqref="C8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3" t="s">
        <v>38</v>
      </c>
      <c r="B1" s="33" t="s">
        <v>39</v>
      </c>
      <c r="C1" s="33" t="s">
        <v>40</v>
      </c>
      <c r="D1" s="10" t="s">
        <v>66</v>
      </c>
      <c r="E1" s="5"/>
    </row>
    <row r="2" spans="1:6" x14ac:dyDescent="0.35">
      <c r="A2" s="34"/>
      <c r="B2" s="34"/>
      <c r="C2" s="34"/>
      <c r="D2" s="23" t="s">
        <v>316</v>
      </c>
      <c r="E2" s="5"/>
    </row>
    <row r="3" spans="1:6" x14ac:dyDescent="0.35">
      <c r="A3" s="11">
        <v>2007</v>
      </c>
      <c r="B3" s="13" t="s">
        <v>352</v>
      </c>
      <c r="C3" s="20" t="s">
        <v>6</v>
      </c>
      <c r="D3" s="6">
        <v>0</v>
      </c>
      <c r="E3" s="9" t="str">
        <f>IF(OR(AND(D3&gt;1,D3&lt;&gt;"-")),"Есть на обмен","")</f>
        <v/>
      </c>
    </row>
    <row r="4" spans="1:6" x14ac:dyDescent="0.35">
      <c r="A4" s="12">
        <v>2009</v>
      </c>
      <c r="B4" s="14" t="s">
        <v>353</v>
      </c>
      <c r="C4" s="21" t="s">
        <v>41</v>
      </c>
      <c r="D4" s="8">
        <v>0</v>
      </c>
      <c r="E4" s="9" t="str">
        <f t="shared" ref="E4:E10" si="0">IF(OR(AND(D4&gt;1,D4&lt;&gt;"-")),"Есть на обмен","")</f>
        <v/>
      </c>
    </row>
    <row r="5" spans="1:6" x14ac:dyDescent="0.35">
      <c r="A5" s="12">
        <v>2011</v>
      </c>
      <c r="B5" s="14" t="s">
        <v>354</v>
      </c>
      <c r="C5" s="21" t="s">
        <v>355</v>
      </c>
      <c r="D5" s="8">
        <v>0</v>
      </c>
      <c r="E5" s="9" t="str">
        <f t="shared" si="0"/>
        <v/>
      </c>
    </row>
    <row r="6" spans="1:6" x14ac:dyDescent="0.35">
      <c r="A6" s="12">
        <v>2012</v>
      </c>
      <c r="B6" s="14" t="s">
        <v>248</v>
      </c>
      <c r="C6" s="21" t="s">
        <v>172</v>
      </c>
      <c r="D6" s="8">
        <v>0</v>
      </c>
      <c r="E6" s="9" t="str">
        <f>IF(OR(AND(D6&gt;1,D6&lt;&gt;"-")),"Есть на обмен","")</f>
        <v/>
      </c>
    </row>
    <row r="7" spans="1:6" x14ac:dyDescent="0.35">
      <c r="A7" s="12">
        <v>2013</v>
      </c>
      <c r="B7" s="14" t="s">
        <v>190</v>
      </c>
      <c r="C7" s="22" t="s">
        <v>356</v>
      </c>
      <c r="D7" s="8">
        <v>0</v>
      </c>
      <c r="E7" s="9" t="str">
        <f t="shared" si="0"/>
        <v/>
      </c>
    </row>
    <row r="8" spans="1:6" x14ac:dyDescent="0.35">
      <c r="A8" s="12">
        <v>2013</v>
      </c>
      <c r="B8" s="14" t="s">
        <v>248</v>
      </c>
      <c r="C8" s="22" t="s">
        <v>20</v>
      </c>
      <c r="D8" s="8">
        <v>0</v>
      </c>
      <c r="E8" s="9" t="str">
        <f t="shared" si="0"/>
        <v/>
      </c>
      <c r="F8" s="2"/>
    </row>
    <row r="9" spans="1:6" x14ac:dyDescent="0.35">
      <c r="A9" s="12">
        <v>2014</v>
      </c>
      <c r="B9" s="14" t="s">
        <v>243</v>
      </c>
      <c r="C9" s="22" t="s">
        <v>357</v>
      </c>
      <c r="D9" s="8">
        <v>0</v>
      </c>
      <c r="E9" s="9" t="str">
        <f t="shared" si="0"/>
        <v/>
      </c>
    </row>
    <row r="10" spans="1:6" x14ac:dyDescent="0.35">
      <c r="A10" s="12">
        <v>2015</v>
      </c>
      <c r="B10" s="19" t="s">
        <v>171</v>
      </c>
      <c r="C10" s="22" t="s">
        <v>179</v>
      </c>
      <c r="D10" s="8">
        <v>0</v>
      </c>
      <c r="E10" s="9" t="str">
        <f t="shared" si="0"/>
        <v/>
      </c>
    </row>
  </sheetData>
  <mergeCells count="3">
    <mergeCell ref="A1:A2"/>
    <mergeCell ref="B1:B2"/>
    <mergeCell ref="C1:C2"/>
  </mergeCells>
  <conditionalFormatting sqref="D3:D10">
    <cfRule type="containsText" dxfId="47" priority="1" operator="containsText" text="*-">
      <formula>NOT(ISERROR(SEARCH(("*-"),(D3))))</formula>
    </cfRule>
  </conditionalFormatting>
  <conditionalFormatting sqref="D3:D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3" sqref="D23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3" t="s">
        <v>38</v>
      </c>
      <c r="B1" s="33" t="s">
        <v>39</v>
      </c>
      <c r="C1" s="33" t="s">
        <v>40</v>
      </c>
      <c r="D1" s="10" t="s">
        <v>66</v>
      </c>
      <c r="E1" s="5"/>
    </row>
    <row r="2" spans="1:6" x14ac:dyDescent="0.35">
      <c r="A2" s="34"/>
      <c r="B2" s="34"/>
      <c r="C2" s="34"/>
      <c r="D2" s="28" t="s">
        <v>358</v>
      </c>
      <c r="E2" s="5"/>
    </row>
    <row r="3" spans="1:6" x14ac:dyDescent="0.35">
      <c r="A3" s="11">
        <v>2007</v>
      </c>
      <c r="B3" s="13" t="s">
        <v>359</v>
      </c>
      <c r="C3" s="20" t="s">
        <v>367</v>
      </c>
      <c r="D3" s="6">
        <v>0</v>
      </c>
      <c r="E3" s="9" t="str">
        <f>IF(OR(AND(D3&gt;1,D3&lt;&gt;"-")),"Есть на обмен","")</f>
        <v/>
      </c>
    </row>
    <row r="4" spans="1:6" x14ac:dyDescent="0.35">
      <c r="A4" s="12">
        <v>2007</v>
      </c>
      <c r="B4" s="14" t="s">
        <v>360</v>
      </c>
      <c r="C4" s="21" t="s">
        <v>224</v>
      </c>
      <c r="D4" s="8">
        <v>0</v>
      </c>
      <c r="E4" s="9" t="str">
        <f t="shared" ref="E4:E23" si="0">IF(OR(AND(D4&gt;1,D4&lt;&gt;"-")),"Есть на обмен","")</f>
        <v/>
      </c>
    </row>
    <row r="5" spans="1:6" x14ac:dyDescent="0.35">
      <c r="A5" s="12">
        <v>2008</v>
      </c>
      <c r="B5" s="14" t="s">
        <v>259</v>
      </c>
      <c r="C5" s="21" t="s">
        <v>225</v>
      </c>
      <c r="D5" s="8">
        <v>0</v>
      </c>
      <c r="E5" s="9" t="str">
        <f t="shared" si="0"/>
        <v/>
      </c>
    </row>
    <row r="6" spans="1:6" x14ac:dyDescent="0.35">
      <c r="A6" s="12">
        <v>2009</v>
      </c>
      <c r="B6" s="14" t="s">
        <v>359</v>
      </c>
      <c r="C6" s="21" t="s">
        <v>368</v>
      </c>
      <c r="D6" s="8">
        <v>0</v>
      </c>
      <c r="E6" s="9" t="str">
        <f t="shared" si="0"/>
        <v/>
      </c>
    </row>
    <row r="7" spans="1:6" x14ac:dyDescent="0.35">
      <c r="A7" s="12">
        <v>2009</v>
      </c>
      <c r="B7" s="14" t="s">
        <v>361</v>
      </c>
      <c r="C7" s="22" t="s">
        <v>41</v>
      </c>
      <c r="D7" s="8">
        <v>0</v>
      </c>
      <c r="E7" s="9" t="str">
        <f t="shared" si="0"/>
        <v/>
      </c>
    </row>
    <row r="8" spans="1:6" x14ac:dyDescent="0.35">
      <c r="A8" s="12">
        <v>2010</v>
      </c>
      <c r="B8" s="14" t="s">
        <v>362</v>
      </c>
      <c r="C8" s="22" t="s">
        <v>19</v>
      </c>
      <c r="D8" s="8">
        <v>0</v>
      </c>
      <c r="E8" s="9" t="str">
        <f t="shared" si="0"/>
        <v/>
      </c>
      <c r="F8" s="2"/>
    </row>
    <row r="9" spans="1:6" x14ac:dyDescent="0.35">
      <c r="A9" s="12">
        <v>2011</v>
      </c>
      <c r="B9" s="19" t="s">
        <v>363</v>
      </c>
      <c r="C9" s="22" t="s">
        <v>369</v>
      </c>
      <c r="D9" s="8">
        <v>0</v>
      </c>
      <c r="E9" s="9" t="str">
        <f t="shared" si="0"/>
        <v/>
      </c>
    </row>
    <row r="10" spans="1:6" x14ac:dyDescent="0.35">
      <c r="A10" s="12">
        <v>2012</v>
      </c>
      <c r="B10" s="19" t="s">
        <v>363</v>
      </c>
      <c r="C10" s="22" t="s">
        <v>370</v>
      </c>
      <c r="D10" s="8">
        <v>0</v>
      </c>
      <c r="E10" s="9" t="str">
        <f t="shared" si="0"/>
        <v/>
      </c>
    </row>
    <row r="11" spans="1:6" x14ac:dyDescent="0.35">
      <c r="A11" s="12">
        <v>2012</v>
      </c>
      <c r="B11" s="19" t="s">
        <v>363</v>
      </c>
      <c r="C11" s="22" t="s">
        <v>1</v>
      </c>
      <c r="D11" s="8">
        <v>0</v>
      </c>
      <c r="E11" s="9" t="str">
        <f t="shared" si="0"/>
        <v/>
      </c>
    </row>
    <row r="12" spans="1:6" x14ac:dyDescent="0.35">
      <c r="A12" s="12">
        <v>2013</v>
      </c>
      <c r="B12" s="19" t="s">
        <v>364</v>
      </c>
      <c r="C12" s="22" t="s">
        <v>371</v>
      </c>
      <c r="D12" s="8">
        <v>0</v>
      </c>
      <c r="E12" s="9" t="str">
        <f t="shared" si="0"/>
        <v/>
      </c>
    </row>
    <row r="13" spans="1:6" x14ac:dyDescent="0.35">
      <c r="A13" s="12">
        <v>2014</v>
      </c>
      <c r="B13" s="19" t="s">
        <v>364</v>
      </c>
      <c r="C13" s="22" t="s">
        <v>372</v>
      </c>
      <c r="D13" s="8">
        <v>0</v>
      </c>
      <c r="E13" s="9" t="str">
        <f t="shared" si="0"/>
        <v/>
      </c>
    </row>
    <row r="14" spans="1:6" x14ac:dyDescent="0.35">
      <c r="A14" s="12">
        <v>2014</v>
      </c>
      <c r="B14" s="19" t="s">
        <v>364</v>
      </c>
      <c r="C14" s="22" t="s">
        <v>486</v>
      </c>
      <c r="D14" s="8">
        <v>0</v>
      </c>
      <c r="E14" s="9" t="str">
        <f t="shared" si="0"/>
        <v/>
      </c>
      <c r="F14" s="2"/>
    </row>
    <row r="15" spans="1:6" x14ac:dyDescent="0.35">
      <c r="A15" s="12">
        <v>2015</v>
      </c>
      <c r="B15" s="19" t="s">
        <v>363</v>
      </c>
      <c r="C15" s="22" t="s">
        <v>373</v>
      </c>
      <c r="D15" s="8">
        <v>0</v>
      </c>
      <c r="E15" s="9" t="str">
        <f t="shared" si="0"/>
        <v/>
      </c>
    </row>
    <row r="16" spans="1:6" x14ac:dyDescent="0.35">
      <c r="A16" s="12">
        <v>2015</v>
      </c>
      <c r="B16" s="19" t="s">
        <v>363</v>
      </c>
      <c r="C16" s="22" t="s">
        <v>374</v>
      </c>
      <c r="D16" s="8">
        <v>0</v>
      </c>
      <c r="E16" s="9" t="str">
        <f t="shared" si="0"/>
        <v/>
      </c>
    </row>
    <row r="17" spans="1:5" x14ac:dyDescent="0.35">
      <c r="A17" s="12">
        <v>2015</v>
      </c>
      <c r="B17" s="19" t="s">
        <v>363</v>
      </c>
      <c r="C17" s="22" t="s">
        <v>234</v>
      </c>
      <c r="D17" s="8">
        <v>0</v>
      </c>
      <c r="E17" s="9" t="str">
        <f t="shared" si="0"/>
        <v/>
      </c>
    </row>
    <row r="18" spans="1:5" x14ac:dyDescent="0.35">
      <c r="A18" s="12">
        <v>2016</v>
      </c>
      <c r="B18" s="19" t="s">
        <v>365</v>
      </c>
      <c r="C18" s="22" t="s">
        <v>375</v>
      </c>
      <c r="D18" s="8">
        <v>0</v>
      </c>
      <c r="E18" s="9" t="str">
        <f t="shared" si="0"/>
        <v/>
      </c>
    </row>
    <row r="19" spans="1:5" x14ac:dyDescent="0.35">
      <c r="A19" s="12">
        <v>2016</v>
      </c>
      <c r="B19" s="19" t="s">
        <v>363</v>
      </c>
      <c r="C19" s="22" t="s">
        <v>376</v>
      </c>
      <c r="D19" s="8">
        <v>0</v>
      </c>
      <c r="E19" s="9" t="str">
        <f t="shared" si="0"/>
        <v/>
      </c>
    </row>
    <row r="20" spans="1:5" x14ac:dyDescent="0.35">
      <c r="A20" s="12">
        <v>2017</v>
      </c>
      <c r="B20" s="19" t="s">
        <v>363</v>
      </c>
      <c r="C20" s="22" t="s">
        <v>377</v>
      </c>
      <c r="D20" s="8">
        <v>0</v>
      </c>
      <c r="E20" s="9" t="str">
        <f t="shared" si="0"/>
        <v/>
      </c>
    </row>
    <row r="21" spans="1:5" x14ac:dyDescent="0.35">
      <c r="A21" s="12">
        <v>2017</v>
      </c>
      <c r="B21" s="19" t="s">
        <v>363</v>
      </c>
      <c r="C21" s="22" t="s">
        <v>378</v>
      </c>
      <c r="D21" s="8">
        <v>0</v>
      </c>
      <c r="E21" s="9" t="str">
        <f t="shared" si="0"/>
        <v/>
      </c>
    </row>
    <row r="22" spans="1:5" x14ac:dyDescent="0.35">
      <c r="A22" s="12">
        <v>2018</v>
      </c>
      <c r="B22" s="19" t="s">
        <v>366</v>
      </c>
      <c r="C22" s="22" t="s">
        <v>379</v>
      </c>
      <c r="D22" s="8">
        <v>0</v>
      </c>
      <c r="E22" s="9" t="str">
        <f t="shared" si="0"/>
        <v/>
      </c>
    </row>
    <row r="23" spans="1:5" x14ac:dyDescent="0.35">
      <c r="A23" s="12">
        <v>2018</v>
      </c>
      <c r="B23" s="19" t="s">
        <v>366</v>
      </c>
      <c r="C23" s="22" t="s">
        <v>380</v>
      </c>
      <c r="D23" s="8">
        <v>1</v>
      </c>
      <c r="E23" s="9" t="str">
        <f t="shared" si="0"/>
        <v/>
      </c>
    </row>
    <row r="24" spans="1:5" x14ac:dyDescent="0.35">
      <c r="A24" s="12">
        <v>2019</v>
      </c>
      <c r="B24" s="19" t="s">
        <v>491</v>
      </c>
      <c r="C24" s="22" t="s">
        <v>489</v>
      </c>
      <c r="D24" s="8">
        <v>1</v>
      </c>
    </row>
    <row r="25" spans="1:5" x14ac:dyDescent="0.35">
      <c r="A25" s="12">
        <v>2019</v>
      </c>
      <c r="B25" s="19" t="s">
        <v>177</v>
      </c>
      <c r="C25" s="22" t="s">
        <v>490</v>
      </c>
      <c r="D25" s="8">
        <v>1</v>
      </c>
    </row>
  </sheetData>
  <mergeCells count="3">
    <mergeCell ref="A1:A2"/>
    <mergeCell ref="B1:B2"/>
    <mergeCell ref="C1:C2"/>
  </mergeCells>
  <conditionalFormatting sqref="D3:D25">
    <cfRule type="containsText" dxfId="46" priority="1" operator="containsText" text="*-">
      <formula>NOT(ISERROR(SEARCH(("*-"),(D3))))</formula>
    </cfRule>
  </conditionalFormatting>
  <conditionalFormatting sqref="D3:D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zoomScale="115" zoomScaleNormal="11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D2" sqref="D2:D24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3" t="s">
        <v>38</v>
      </c>
      <c r="B1" s="33" t="s">
        <v>39</v>
      </c>
      <c r="C1" s="33" t="s">
        <v>40</v>
      </c>
      <c r="D1" s="10" t="s">
        <v>66</v>
      </c>
      <c r="E1" s="5"/>
    </row>
    <row r="2" spans="1:6" x14ac:dyDescent="0.35">
      <c r="A2" s="34"/>
      <c r="B2" s="34"/>
      <c r="C2" s="34"/>
      <c r="D2" s="28" t="s">
        <v>163</v>
      </c>
      <c r="E2" s="5"/>
    </row>
    <row r="3" spans="1:6" x14ac:dyDescent="0.35">
      <c r="A3" s="11">
        <v>2004</v>
      </c>
      <c r="B3" s="15" t="s">
        <v>339</v>
      </c>
      <c r="C3" s="20" t="s">
        <v>392</v>
      </c>
      <c r="D3" s="6">
        <v>0</v>
      </c>
      <c r="E3" s="9" t="str">
        <f>IF(OR(AND(D3&gt;1,D3&lt;&gt;"-")),"Есть на обмен","")</f>
        <v/>
      </c>
    </row>
    <row r="4" spans="1:6" x14ac:dyDescent="0.35">
      <c r="A4" s="12">
        <v>2005</v>
      </c>
      <c r="B4" s="17" t="s">
        <v>381</v>
      </c>
      <c r="C4" s="21" t="s">
        <v>393</v>
      </c>
      <c r="D4" s="8">
        <v>0</v>
      </c>
      <c r="E4" s="9" t="str">
        <f t="shared" ref="E4:E24" si="0">IF(OR(AND(D4&gt;1,D4&lt;&gt;"-")),"Есть на обмен","")</f>
        <v/>
      </c>
    </row>
    <row r="5" spans="1:6" x14ac:dyDescent="0.35">
      <c r="A5" s="12">
        <v>2006</v>
      </c>
      <c r="B5" s="17" t="s">
        <v>382</v>
      </c>
      <c r="C5" s="21" t="s">
        <v>394</v>
      </c>
      <c r="D5" s="8">
        <v>0</v>
      </c>
      <c r="E5" s="9" t="str">
        <f t="shared" si="0"/>
        <v/>
      </c>
    </row>
    <row r="6" spans="1:6" x14ac:dyDescent="0.35">
      <c r="A6" s="12">
        <v>2007</v>
      </c>
      <c r="B6" s="17" t="s">
        <v>381</v>
      </c>
      <c r="C6" s="21" t="s">
        <v>395</v>
      </c>
      <c r="D6" s="8">
        <v>0</v>
      </c>
      <c r="E6" s="9" t="str">
        <f t="shared" si="0"/>
        <v/>
      </c>
    </row>
    <row r="7" spans="1:6" x14ac:dyDescent="0.35">
      <c r="A7" s="12">
        <v>2008</v>
      </c>
      <c r="B7" s="17" t="s">
        <v>381</v>
      </c>
      <c r="C7" s="22" t="s">
        <v>18</v>
      </c>
      <c r="D7" s="8">
        <v>0</v>
      </c>
      <c r="E7" s="9" t="str">
        <f t="shared" si="0"/>
        <v/>
      </c>
    </row>
    <row r="8" spans="1:6" x14ac:dyDescent="0.35">
      <c r="A8" s="12">
        <v>2009</v>
      </c>
      <c r="B8" s="17" t="s">
        <v>381</v>
      </c>
      <c r="C8" s="22" t="s">
        <v>17</v>
      </c>
      <c r="D8" s="8">
        <v>0</v>
      </c>
      <c r="E8" s="9" t="str">
        <f t="shared" si="0"/>
        <v/>
      </c>
      <c r="F8" s="2"/>
    </row>
    <row r="9" spans="1:6" x14ac:dyDescent="0.35">
      <c r="A9" s="12">
        <v>2010</v>
      </c>
      <c r="B9" s="17" t="s">
        <v>381</v>
      </c>
      <c r="C9" s="22" t="s">
        <v>396</v>
      </c>
      <c r="D9" s="8">
        <v>0</v>
      </c>
      <c r="E9" s="9" t="str">
        <f t="shared" si="0"/>
        <v/>
      </c>
    </row>
    <row r="10" spans="1:6" x14ac:dyDescent="0.35">
      <c r="A10" s="12">
        <v>2011</v>
      </c>
      <c r="B10" s="18" t="s">
        <v>381</v>
      </c>
      <c r="C10" s="22" t="s">
        <v>16</v>
      </c>
      <c r="D10" s="8">
        <v>0</v>
      </c>
      <c r="E10" s="9" t="str">
        <f t="shared" si="0"/>
        <v/>
      </c>
    </row>
    <row r="11" spans="1:6" x14ac:dyDescent="0.35">
      <c r="A11" s="12">
        <v>2012</v>
      </c>
      <c r="B11" s="18" t="s">
        <v>381</v>
      </c>
      <c r="C11" s="22" t="s">
        <v>1</v>
      </c>
      <c r="D11" s="8">
        <v>0</v>
      </c>
      <c r="E11" s="9" t="str">
        <f t="shared" si="0"/>
        <v/>
      </c>
    </row>
    <row r="12" spans="1:6" x14ac:dyDescent="0.35">
      <c r="A12" s="12">
        <v>2013</v>
      </c>
      <c r="B12" s="18" t="s">
        <v>383</v>
      </c>
      <c r="C12" s="22" t="s">
        <v>397</v>
      </c>
      <c r="D12" s="8">
        <v>0</v>
      </c>
      <c r="E12" s="9" t="str">
        <f t="shared" si="0"/>
        <v/>
      </c>
    </row>
    <row r="13" spans="1:6" x14ac:dyDescent="0.35">
      <c r="A13" s="12">
        <v>2014</v>
      </c>
      <c r="B13" s="18" t="s">
        <v>384</v>
      </c>
      <c r="C13" s="22" t="s">
        <v>398</v>
      </c>
      <c r="D13" s="8">
        <v>0</v>
      </c>
      <c r="E13" s="9" t="str">
        <f t="shared" si="0"/>
        <v/>
      </c>
    </row>
    <row r="14" spans="1:6" x14ac:dyDescent="0.35">
      <c r="A14" s="12">
        <v>2014</v>
      </c>
      <c r="B14" s="18" t="s">
        <v>385</v>
      </c>
      <c r="C14" s="22" t="s">
        <v>399</v>
      </c>
      <c r="D14" s="8">
        <v>0</v>
      </c>
      <c r="E14" s="9" t="str">
        <f t="shared" si="0"/>
        <v/>
      </c>
    </row>
    <row r="15" spans="1:6" x14ac:dyDescent="0.35">
      <c r="A15" s="12">
        <v>2015</v>
      </c>
      <c r="B15" s="18" t="s">
        <v>386</v>
      </c>
      <c r="C15" s="22" t="s">
        <v>15</v>
      </c>
      <c r="D15" s="8">
        <v>0</v>
      </c>
      <c r="E15" s="9" t="str">
        <f t="shared" si="0"/>
        <v/>
      </c>
      <c r="F15" s="2"/>
    </row>
    <row r="16" spans="1:6" x14ac:dyDescent="0.35">
      <c r="A16" s="12">
        <v>2015</v>
      </c>
      <c r="B16" s="18" t="s">
        <v>386</v>
      </c>
      <c r="C16" s="22" t="s">
        <v>54</v>
      </c>
      <c r="D16" s="8">
        <v>0</v>
      </c>
      <c r="E16" s="9" t="str">
        <f t="shared" si="0"/>
        <v/>
      </c>
    </row>
    <row r="17" spans="1:5" x14ac:dyDescent="0.35">
      <c r="A17" s="12">
        <v>2016</v>
      </c>
      <c r="B17" s="18" t="s">
        <v>387</v>
      </c>
      <c r="C17" s="22" t="s">
        <v>14</v>
      </c>
      <c r="D17" s="8">
        <v>0</v>
      </c>
      <c r="E17" s="9" t="str">
        <f t="shared" si="0"/>
        <v/>
      </c>
    </row>
    <row r="18" spans="1:5" x14ac:dyDescent="0.35">
      <c r="A18" s="12">
        <v>2016</v>
      </c>
      <c r="B18" s="18" t="s">
        <v>388</v>
      </c>
      <c r="C18" s="22" t="s">
        <v>13</v>
      </c>
      <c r="D18" s="8">
        <v>0</v>
      </c>
      <c r="E18" s="9" t="str">
        <f t="shared" si="0"/>
        <v/>
      </c>
    </row>
    <row r="19" spans="1:5" x14ac:dyDescent="0.35">
      <c r="A19" s="12">
        <v>2017</v>
      </c>
      <c r="B19" s="18" t="s">
        <v>389</v>
      </c>
      <c r="C19" s="22" t="s">
        <v>400</v>
      </c>
      <c r="D19" s="8">
        <v>0</v>
      </c>
      <c r="E19" s="9" t="str">
        <f t="shared" si="0"/>
        <v/>
      </c>
    </row>
    <row r="20" spans="1:5" x14ac:dyDescent="0.35">
      <c r="A20" s="12">
        <v>2017</v>
      </c>
      <c r="B20" s="18" t="s">
        <v>389</v>
      </c>
      <c r="C20" s="22" t="s">
        <v>401</v>
      </c>
      <c r="D20" s="8">
        <v>0</v>
      </c>
      <c r="E20" s="9" t="str">
        <f t="shared" si="0"/>
        <v/>
      </c>
    </row>
    <row r="21" spans="1:5" x14ac:dyDescent="0.35">
      <c r="A21" s="12">
        <v>2018</v>
      </c>
      <c r="B21" s="18" t="s">
        <v>390</v>
      </c>
      <c r="C21" s="22" t="s">
        <v>402</v>
      </c>
      <c r="D21" s="8">
        <v>0</v>
      </c>
      <c r="E21" s="9" t="str">
        <f t="shared" si="0"/>
        <v/>
      </c>
    </row>
    <row r="22" spans="1:5" x14ac:dyDescent="0.35">
      <c r="A22" s="12">
        <v>2018</v>
      </c>
      <c r="B22" s="18" t="s">
        <v>390</v>
      </c>
      <c r="C22" s="22" t="s">
        <v>403</v>
      </c>
      <c r="D22" s="8">
        <v>0</v>
      </c>
      <c r="E22" s="9" t="str">
        <f t="shared" si="0"/>
        <v/>
      </c>
    </row>
    <row r="23" spans="1:5" x14ac:dyDescent="0.35">
      <c r="A23" s="12">
        <v>2019</v>
      </c>
      <c r="B23" s="18" t="s">
        <v>391</v>
      </c>
      <c r="C23" s="22" t="s">
        <v>404</v>
      </c>
      <c r="D23" s="8">
        <v>0</v>
      </c>
      <c r="E23" s="9" t="str">
        <f t="shared" si="0"/>
        <v/>
      </c>
    </row>
    <row r="24" spans="1:5" x14ac:dyDescent="0.35">
      <c r="A24" s="12">
        <v>2019</v>
      </c>
      <c r="B24" s="18" t="s">
        <v>391</v>
      </c>
      <c r="C24" s="22" t="s">
        <v>405</v>
      </c>
      <c r="D24" s="8">
        <v>0</v>
      </c>
      <c r="E24" s="9" t="str">
        <f t="shared" si="0"/>
        <v/>
      </c>
    </row>
  </sheetData>
  <mergeCells count="3">
    <mergeCell ref="A1:A2"/>
    <mergeCell ref="B1:B2"/>
    <mergeCell ref="C1:C2"/>
  </mergeCells>
  <conditionalFormatting sqref="D3:D24">
    <cfRule type="containsText" dxfId="45" priority="1" operator="containsText" text="*-">
      <formula>NOT(ISERROR(SEARCH(("*-"),(D3))))</formula>
    </cfRule>
  </conditionalFormatting>
  <conditionalFormatting sqref="D3:D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" sqref="D2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3" t="s">
        <v>38</v>
      </c>
      <c r="B1" s="33" t="s">
        <v>39</v>
      </c>
      <c r="C1" s="33" t="s">
        <v>40</v>
      </c>
      <c r="D1" s="10" t="s">
        <v>66</v>
      </c>
      <c r="E1" s="5"/>
    </row>
    <row r="2" spans="1:6" x14ac:dyDescent="0.35">
      <c r="A2" s="34"/>
      <c r="B2" s="34"/>
      <c r="C2" s="34"/>
      <c r="D2" s="28" t="s">
        <v>406</v>
      </c>
      <c r="E2" s="5"/>
    </row>
    <row r="3" spans="1:6" x14ac:dyDescent="0.35">
      <c r="A3" s="11">
        <v>2009</v>
      </c>
      <c r="B3" s="13" t="s">
        <v>171</v>
      </c>
      <c r="C3" s="20" t="s">
        <v>407</v>
      </c>
      <c r="D3" s="6">
        <v>0</v>
      </c>
      <c r="E3" s="9" t="str">
        <f>IF(OR(AND(D3&gt;1,D3&lt;&gt;"-")),"Есть на обмен","")</f>
        <v/>
      </c>
    </row>
    <row r="4" spans="1:6" x14ac:dyDescent="0.35">
      <c r="A4" s="12">
        <v>2009</v>
      </c>
      <c r="B4" s="14" t="s">
        <v>169</v>
      </c>
      <c r="C4" s="21" t="s">
        <v>41</v>
      </c>
      <c r="D4" s="8">
        <v>0</v>
      </c>
      <c r="E4" s="9" t="str">
        <f t="shared" ref="E4:E14" si="0">IF(OR(AND(D4&gt;1,D4&lt;&gt;"-")),"Есть на обмен","")</f>
        <v/>
      </c>
    </row>
    <row r="5" spans="1:6" x14ac:dyDescent="0.35">
      <c r="A5" s="12">
        <v>2011</v>
      </c>
      <c r="B5" s="14" t="s">
        <v>171</v>
      </c>
      <c r="C5" s="21" t="s">
        <v>408</v>
      </c>
      <c r="D5" s="8">
        <v>0</v>
      </c>
      <c r="E5" s="9" t="str">
        <f t="shared" si="0"/>
        <v/>
      </c>
    </row>
    <row r="6" spans="1:6" x14ac:dyDescent="0.35">
      <c r="A6" s="12">
        <v>2012</v>
      </c>
      <c r="B6" s="14" t="s">
        <v>171</v>
      </c>
      <c r="C6" s="21" t="s">
        <v>1</v>
      </c>
      <c r="D6" s="8">
        <v>0</v>
      </c>
      <c r="E6" s="9" t="str">
        <f t="shared" si="0"/>
        <v/>
      </c>
    </row>
    <row r="7" spans="1:6" x14ac:dyDescent="0.35">
      <c r="A7" s="12">
        <v>2013</v>
      </c>
      <c r="B7" s="14" t="s">
        <v>171</v>
      </c>
      <c r="C7" s="22" t="s">
        <v>409</v>
      </c>
      <c r="D7" s="8">
        <v>0</v>
      </c>
      <c r="E7" s="9" t="str">
        <f t="shared" si="0"/>
        <v/>
      </c>
    </row>
    <row r="8" spans="1:6" x14ac:dyDescent="0.35">
      <c r="A8" s="12">
        <v>2014</v>
      </c>
      <c r="B8" s="14" t="s">
        <v>171</v>
      </c>
      <c r="C8" s="22" t="s">
        <v>410</v>
      </c>
      <c r="D8" s="8">
        <v>0</v>
      </c>
      <c r="E8" s="9" t="str">
        <f t="shared" si="0"/>
        <v/>
      </c>
      <c r="F8" s="2"/>
    </row>
    <row r="9" spans="1:6" x14ac:dyDescent="0.35">
      <c r="A9" s="12">
        <v>2015</v>
      </c>
      <c r="B9" s="14" t="s">
        <v>171</v>
      </c>
      <c r="C9" s="22" t="s">
        <v>411</v>
      </c>
      <c r="D9" s="8">
        <v>0</v>
      </c>
      <c r="E9" s="9" t="str">
        <f t="shared" si="0"/>
        <v/>
      </c>
    </row>
    <row r="10" spans="1:6" x14ac:dyDescent="0.35">
      <c r="A10" s="12">
        <v>2015</v>
      </c>
      <c r="B10" s="19" t="s">
        <v>171</v>
      </c>
      <c r="C10" s="22" t="s">
        <v>179</v>
      </c>
      <c r="D10" s="8">
        <v>0</v>
      </c>
      <c r="E10" s="9" t="str">
        <f t="shared" si="0"/>
        <v/>
      </c>
    </row>
    <row r="11" spans="1:6" x14ac:dyDescent="0.35">
      <c r="A11" s="12">
        <v>2016</v>
      </c>
      <c r="B11" s="19" t="s">
        <v>171</v>
      </c>
      <c r="C11" s="22" t="s">
        <v>412</v>
      </c>
      <c r="D11" s="8">
        <v>0</v>
      </c>
      <c r="E11" s="9" t="str">
        <f t="shared" si="0"/>
        <v/>
      </c>
    </row>
    <row r="12" spans="1:6" x14ac:dyDescent="0.35">
      <c r="A12" s="12">
        <v>2017</v>
      </c>
      <c r="B12" s="19" t="s">
        <v>171</v>
      </c>
      <c r="C12" s="22" t="s">
        <v>413</v>
      </c>
      <c r="D12" s="8">
        <v>0</v>
      </c>
      <c r="E12" s="9" t="str">
        <f t="shared" si="0"/>
        <v/>
      </c>
    </row>
    <row r="13" spans="1:6" x14ac:dyDescent="0.35">
      <c r="A13" s="12">
        <v>2018</v>
      </c>
      <c r="B13" s="19" t="s">
        <v>171</v>
      </c>
      <c r="C13" s="22" t="s">
        <v>414</v>
      </c>
      <c r="D13" s="8">
        <v>0</v>
      </c>
      <c r="E13" s="9" t="str">
        <f t="shared" si="0"/>
        <v/>
      </c>
    </row>
    <row r="14" spans="1:6" x14ac:dyDescent="0.35">
      <c r="A14" s="12">
        <v>2019</v>
      </c>
      <c r="B14" s="19" t="s">
        <v>171</v>
      </c>
      <c r="C14" s="22" t="s">
        <v>415</v>
      </c>
      <c r="D14" s="8">
        <v>0</v>
      </c>
      <c r="E14" s="9" t="str">
        <f t="shared" si="0"/>
        <v/>
      </c>
    </row>
  </sheetData>
  <mergeCells count="3">
    <mergeCell ref="A1:A2"/>
    <mergeCell ref="B1:B2"/>
    <mergeCell ref="C1:C2"/>
  </mergeCells>
  <conditionalFormatting sqref="D3:D14">
    <cfRule type="containsText" dxfId="44" priority="1" operator="containsText" text="*-">
      <formula>NOT(ISERROR(SEARCH(("*-"),(D3))))</formula>
    </cfRule>
  </conditionalFormatting>
  <conditionalFormatting sqref="D3:D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zoomScale="115" zoomScaleNormal="115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B16" sqref="B16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7" width="12.1796875" customWidth="1"/>
    <col min="8" max="8" width="13.7265625" customWidth="1"/>
  </cols>
  <sheetData>
    <row r="1" spans="1:8" x14ac:dyDescent="0.35">
      <c r="A1" s="33" t="s">
        <v>38</v>
      </c>
      <c r="B1" s="33" t="s">
        <v>39</v>
      </c>
      <c r="C1" s="33" t="s">
        <v>40</v>
      </c>
      <c r="D1" s="37" t="s">
        <v>66</v>
      </c>
      <c r="E1" s="46"/>
      <c r="F1" s="46"/>
      <c r="G1" s="46"/>
    </row>
    <row r="2" spans="1:8" x14ac:dyDescent="0.35">
      <c r="A2" s="34"/>
      <c r="B2" s="34"/>
      <c r="C2" s="34"/>
      <c r="D2" s="28" t="s">
        <v>315</v>
      </c>
      <c r="E2" s="28" t="s">
        <v>316</v>
      </c>
      <c r="F2" s="28" t="s">
        <v>406</v>
      </c>
      <c r="G2" s="28" t="s">
        <v>163</v>
      </c>
    </row>
    <row r="3" spans="1:8" x14ac:dyDescent="0.35">
      <c r="A3" s="11">
        <v>2007</v>
      </c>
      <c r="B3" s="13" t="s">
        <v>215</v>
      </c>
      <c r="C3" s="20" t="s">
        <v>6</v>
      </c>
      <c r="D3" s="8">
        <v>0</v>
      </c>
      <c r="E3" s="16" t="s">
        <v>162</v>
      </c>
      <c r="F3" s="16" t="s">
        <v>162</v>
      </c>
      <c r="G3" s="16" t="s">
        <v>162</v>
      </c>
      <c r="H3" s="3" t="str">
        <f>IF(OR(AND(D3&gt;1,D3&lt;&gt;"-"),AND(E3&gt;1,E3&lt;&gt;"-"),AND(F3&gt;1,F3&lt;&gt;"-"),AND(G3&gt;1,G3&lt;&gt;"-")),"Есть на обмен","")</f>
        <v/>
      </c>
    </row>
    <row r="4" spans="1:8" x14ac:dyDescent="0.35">
      <c r="A4" s="12">
        <v>2008</v>
      </c>
      <c r="B4" s="14" t="s">
        <v>171</v>
      </c>
      <c r="C4" s="21" t="s">
        <v>416</v>
      </c>
      <c r="D4" s="16" t="s">
        <v>162</v>
      </c>
      <c r="E4" s="8">
        <v>0</v>
      </c>
      <c r="F4" s="16" t="s">
        <v>162</v>
      </c>
      <c r="G4" s="16" t="s">
        <v>162</v>
      </c>
      <c r="H4" s="3" t="str">
        <f t="shared" ref="H4:H15" si="0">IF(OR(AND(D4&gt;1,D4&lt;&gt;"-"),AND(E4&gt;1,E4&lt;&gt;"-"),AND(F4&gt;1,F4&lt;&gt;"-"),AND(G4&gt;1,G4&lt;&gt;"-")),"Есть на обмен","")</f>
        <v/>
      </c>
    </row>
    <row r="5" spans="1:8" x14ac:dyDescent="0.35">
      <c r="A5" s="12">
        <v>2009</v>
      </c>
      <c r="B5" s="14" t="s">
        <v>171</v>
      </c>
      <c r="C5" s="21" t="s">
        <v>41</v>
      </c>
      <c r="D5" s="8">
        <v>0</v>
      </c>
      <c r="E5" s="16" t="s">
        <v>162</v>
      </c>
      <c r="F5" s="16" t="s">
        <v>162</v>
      </c>
      <c r="G5" s="16" t="s">
        <v>162</v>
      </c>
      <c r="H5" s="3" t="str">
        <f t="shared" si="0"/>
        <v/>
      </c>
    </row>
    <row r="6" spans="1:8" x14ac:dyDescent="0.35">
      <c r="A6" s="12">
        <v>2010</v>
      </c>
      <c r="B6" s="14" t="s">
        <v>171</v>
      </c>
      <c r="C6" s="21" t="s">
        <v>417</v>
      </c>
      <c r="D6" s="8">
        <v>0</v>
      </c>
      <c r="E6" s="16" t="s">
        <v>162</v>
      </c>
      <c r="F6" s="16" t="s">
        <v>162</v>
      </c>
      <c r="G6" s="16" t="s">
        <v>162</v>
      </c>
      <c r="H6" s="3" t="str">
        <f t="shared" si="0"/>
        <v/>
      </c>
    </row>
    <row r="7" spans="1:8" x14ac:dyDescent="0.35">
      <c r="A7" s="12">
        <v>2011</v>
      </c>
      <c r="B7" s="14" t="s">
        <v>171</v>
      </c>
      <c r="C7" s="22" t="s">
        <v>12</v>
      </c>
      <c r="D7" s="8">
        <v>0</v>
      </c>
      <c r="E7" s="16" t="s">
        <v>162</v>
      </c>
      <c r="F7" s="16" t="s">
        <v>162</v>
      </c>
      <c r="G7" s="16" t="s">
        <v>162</v>
      </c>
      <c r="H7" s="3" t="str">
        <f t="shared" si="0"/>
        <v/>
      </c>
    </row>
    <row r="8" spans="1:8" x14ac:dyDescent="0.35">
      <c r="A8" s="12">
        <v>2012</v>
      </c>
      <c r="B8" s="14" t="s">
        <v>171</v>
      </c>
      <c r="C8" s="22" t="s">
        <v>172</v>
      </c>
      <c r="D8" s="16" t="s">
        <v>162</v>
      </c>
      <c r="E8" s="16" t="s">
        <v>162</v>
      </c>
      <c r="F8" s="8">
        <v>0</v>
      </c>
      <c r="G8" s="16" t="s">
        <v>162</v>
      </c>
      <c r="H8" s="3" t="str">
        <f t="shared" si="0"/>
        <v/>
      </c>
    </row>
    <row r="9" spans="1:8" x14ac:dyDescent="0.35">
      <c r="A9" s="12">
        <v>2013</v>
      </c>
      <c r="B9" s="14" t="s">
        <v>171</v>
      </c>
      <c r="C9" s="22" t="s">
        <v>418</v>
      </c>
      <c r="D9" s="16" t="s">
        <v>162</v>
      </c>
      <c r="E9" s="16" t="s">
        <v>162</v>
      </c>
      <c r="F9" s="8">
        <v>0</v>
      </c>
      <c r="G9" s="16" t="s">
        <v>162</v>
      </c>
      <c r="H9" s="3" t="str">
        <f t="shared" si="0"/>
        <v/>
      </c>
    </row>
    <row r="10" spans="1:8" x14ac:dyDescent="0.35">
      <c r="A10" s="12">
        <v>2014</v>
      </c>
      <c r="B10" s="19" t="s">
        <v>171</v>
      </c>
      <c r="C10" s="22" t="s">
        <v>11</v>
      </c>
      <c r="D10" s="16" t="s">
        <v>162</v>
      </c>
      <c r="E10" s="8">
        <v>0</v>
      </c>
      <c r="F10" s="16" t="s">
        <v>162</v>
      </c>
      <c r="G10" s="16" t="s">
        <v>162</v>
      </c>
      <c r="H10" s="3" t="str">
        <f t="shared" si="0"/>
        <v/>
      </c>
    </row>
    <row r="11" spans="1:8" x14ac:dyDescent="0.35">
      <c r="A11" s="12">
        <v>2015</v>
      </c>
      <c r="B11" s="19" t="s">
        <v>171</v>
      </c>
      <c r="C11" s="22" t="s">
        <v>419</v>
      </c>
      <c r="D11" s="16" t="s">
        <v>162</v>
      </c>
      <c r="E11" s="16" t="s">
        <v>162</v>
      </c>
      <c r="F11" s="8">
        <v>0</v>
      </c>
      <c r="G11" s="16" t="s">
        <v>162</v>
      </c>
      <c r="H11" s="3" t="str">
        <f t="shared" si="0"/>
        <v/>
      </c>
    </row>
    <row r="12" spans="1:8" x14ac:dyDescent="0.35">
      <c r="A12" s="12">
        <v>2015</v>
      </c>
      <c r="B12" s="19" t="s">
        <v>171</v>
      </c>
      <c r="C12" s="22" t="s">
        <v>234</v>
      </c>
      <c r="D12" s="16" t="s">
        <v>162</v>
      </c>
      <c r="E12" s="16" t="s">
        <v>162</v>
      </c>
      <c r="F12" s="8">
        <v>0</v>
      </c>
      <c r="G12" s="16" t="s">
        <v>162</v>
      </c>
      <c r="H12" s="3" t="str">
        <f t="shared" si="0"/>
        <v/>
      </c>
    </row>
    <row r="13" spans="1:8" x14ac:dyDescent="0.35">
      <c r="A13" s="12">
        <v>2016</v>
      </c>
      <c r="B13" s="19" t="s">
        <v>171</v>
      </c>
      <c r="C13" s="22" t="s">
        <v>420</v>
      </c>
      <c r="D13" s="16" t="s">
        <v>162</v>
      </c>
      <c r="E13" s="16" t="s">
        <v>162</v>
      </c>
      <c r="F13" s="16" t="s">
        <v>162</v>
      </c>
      <c r="G13" s="8">
        <v>0</v>
      </c>
      <c r="H13" s="3" t="str">
        <f t="shared" si="0"/>
        <v/>
      </c>
    </row>
    <row r="14" spans="1:8" x14ac:dyDescent="0.35">
      <c r="A14" s="12">
        <v>2017</v>
      </c>
      <c r="B14" s="19" t="s">
        <v>171</v>
      </c>
      <c r="C14" s="22" t="s">
        <v>421</v>
      </c>
      <c r="D14" s="16" t="s">
        <v>162</v>
      </c>
      <c r="E14" s="16" t="s">
        <v>162</v>
      </c>
      <c r="F14" s="8">
        <v>0</v>
      </c>
      <c r="G14" s="16" t="s">
        <v>162</v>
      </c>
      <c r="H14" s="3" t="str">
        <f t="shared" si="0"/>
        <v/>
      </c>
    </row>
    <row r="15" spans="1:8" x14ac:dyDescent="0.35">
      <c r="A15" s="12">
        <v>2018</v>
      </c>
      <c r="B15" s="19" t="s">
        <v>171</v>
      </c>
      <c r="C15" s="22" t="s">
        <v>422</v>
      </c>
      <c r="D15" s="16" t="s">
        <v>162</v>
      </c>
      <c r="E15" s="16" t="s">
        <v>162</v>
      </c>
      <c r="F15" s="8">
        <v>0</v>
      </c>
      <c r="G15" s="16" t="s">
        <v>162</v>
      </c>
      <c r="H15" s="3" t="str">
        <f t="shared" si="0"/>
        <v/>
      </c>
    </row>
    <row r="16" spans="1:8" x14ac:dyDescent="0.35">
      <c r="A16" s="12">
        <v>2019</v>
      </c>
      <c r="B16" s="19" t="s">
        <v>171</v>
      </c>
      <c r="C16" s="22" t="s">
        <v>494</v>
      </c>
      <c r="D16" s="16" t="s">
        <v>162</v>
      </c>
      <c r="E16" s="16" t="s">
        <v>162</v>
      </c>
      <c r="F16" s="8"/>
      <c r="G16" s="16" t="s">
        <v>162</v>
      </c>
    </row>
  </sheetData>
  <mergeCells count="4">
    <mergeCell ref="A1:A2"/>
    <mergeCell ref="B1:B2"/>
    <mergeCell ref="C1:C2"/>
    <mergeCell ref="D1:G1"/>
  </mergeCells>
  <conditionalFormatting sqref="D5:D7">
    <cfRule type="containsText" dxfId="43" priority="85" operator="containsText" text="*-">
      <formula>NOT(ISERROR(SEARCH(("*-"),(D5))))</formula>
    </cfRule>
  </conditionalFormatting>
  <conditionalFormatting sqref="D5:D7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4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9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42" priority="75" operator="containsText" text="*-">
      <formula>NOT(ISERROR(SEARCH(("*-"),(E3))))</formula>
    </cfRule>
  </conditionalFormatting>
  <conditionalFormatting sqref="E3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41" priority="73" operator="containsText" text="*-">
      <formula>NOT(ISERROR(SEARCH(("*-"),(F3))))</formula>
    </cfRule>
  </conditionalFormatting>
  <conditionalFormatting sqref="F3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40" priority="71" operator="containsText" text="*-">
      <formula>NOT(ISERROR(SEARCH(("*-"),(G3))))</formula>
    </cfRule>
  </conditionalFormatting>
  <conditionalFormatting sqref="G3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39" priority="69" operator="containsText" text="*-">
      <formula>NOT(ISERROR(SEARCH(("*-"),(D3))))</formula>
    </cfRule>
  </conditionalFormatting>
  <conditionalFormatting sqref="D3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38" priority="67" operator="containsText" text="*-">
      <formula>NOT(ISERROR(SEARCH(("*-"),(D4))))</formula>
    </cfRule>
  </conditionalFormatting>
  <conditionalFormatting sqref="D4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37" priority="65" operator="containsText" text="*-">
      <formula>NOT(ISERROR(SEARCH(("*-"),(F4))))</formula>
    </cfRule>
  </conditionalFormatting>
  <conditionalFormatting sqref="F4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36" priority="63" operator="containsText" text="*-">
      <formula>NOT(ISERROR(SEARCH(("*-"),(G4))))</formula>
    </cfRule>
  </conditionalFormatting>
  <conditionalFormatting sqref="G4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">
    <cfRule type="containsText" dxfId="35" priority="61" operator="containsText" text="*-">
      <formula>NOT(ISERROR(SEARCH(("*-"),(E5))))</formula>
    </cfRule>
  </conditionalFormatting>
  <conditionalFormatting sqref="E5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34" priority="59" operator="containsText" text="*-">
      <formula>NOT(ISERROR(SEARCH(("*-"),(F6))))</formula>
    </cfRule>
  </conditionalFormatting>
  <conditionalFormatting sqref="F6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33" priority="57" operator="containsText" text="*-">
      <formula>NOT(ISERROR(SEARCH(("*-"),(F5))))</formula>
    </cfRule>
  </conditionalFormatting>
  <conditionalFormatting sqref="F5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32" priority="55" operator="containsText" text="*-">
      <formula>NOT(ISERROR(SEARCH(("*-"),(G5))))</formula>
    </cfRule>
  </conditionalFormatting>
  <conditionalFormatting sqref="G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7">
    <cfRule type="containsText" dxfId="31" priority="53" operator="containsText" text="*-">
      <formula>NOT(ISERROR(SEARCH(("*-"),(E7))))</formula>
    </cfRule>
  </conditionalFormatting>
  <conditionalFormatting sqref="E7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30" priority="51" operator="containsText" text="*-">
      <formula>NOT(ISERROR(SEARCH(("*-"),(E6))))</formula>
    </cfRule>
  </conditionalFormatting>
  <conditionalFormatting sqref="E6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29" priority="49" operator="containsText" text="*-">
      <formula>NOT(ISERROR(SEARCH(("*-"),(G7))))</formula>
    </cfRule>
  </conditionalFormatting>
  <conditionalFormatting sqref="G7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28" priority="47" operator="containsText" text="*-">
      <formula>NOT(ISERROR(SEARCH(("*-"),(G6))))</formula>
    </cfRule>
  </conditionalFormatting>
  <conditionalFormatting sqref="G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27" priority="45" operator="containsText" text="*-">
      <formula>NOT(ISERROR(SEARCH(("*-"),(F7))))</formula>
    </cfRule>
  </conditionalFormatting>
  <conditionalFormatting sqref="F7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:D9">
    <cfRule type="containsText" dxfId="26" priority="43" operator="containsText" text="*-">
      <formula>NOT(ISERROR(SEARCH(("*-"),(D8))))</formula>
    </cfRule>
  </conditionalFormatting>
  <conditionalFormatting sqref="D8:D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8:E9">
    <cfRule type="containsText" dxfId="25" priority="41" operator="containsText" text="*-">
      <formula>NOT(ISERROR(SEARCH(("*-"),(E8))))</formula>
    </cfRule>
  </conditionalFormatting>
  <conditionalFormatting sqref="E8:E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:G9">
    <cfRule type="containsText" dxfId="24" priority="39" operator="containsText" text="*-">
      <formula>NOT(ISERROR(SEARCH(("*-"),(G8))))</formula>
    </cfRule>
  </conditionalFormatting>
  <conditionalFormatting sqref="G8:G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0">
    <cfRule type="containsText" dxfId="23" priority="35" operator="containsText" text="*-">
      <formula>NOT(ISERROR(SEARCH(("*-"),(D10))))</formula>
    </cfRule>
  </conditionalFormatting>
  <conditionalFormatting sqref="D1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22" priority="33" operator="containsText" text="*-">
      <formula>NOT(ISERROR(SEARCH(("*-"),(F10))))</formula>
    </cfRule>
  </conditionalFormatting>
  <conditionalFormatting sqref="F1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">
    <cfRule type="containsText" dxfId="21" priority="31" operator="containsText" text="*-">
      <formula>NOT(ISERROR(SEARCH(("*-"),(G10))))</formula>
    </cfRule>
  </conditionalFormatting>
  <conditionalFormatting sqref="G1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lorScale" priority="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1">
    <cfRule type="containsText" dxfId="20" priority="27" operator="containsText" text="*-">
      <formula>NOT(ISERROR(SEARCH(("*-"),(D11))))</formula>
    </cfRule>
  </conditionalFormatting>
  <conditionalFormatting sqref="D1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1">
    <cfRule type="containsText" dxfId="19" priority="25" operator="containsText" text="*-">
      <formula>NOT(ISERROR(SEARCH(("*-"),(E11))))</formula>
    </cfRule>
  </conditionalFormatting>
  <conditionalFormatting sqref="E1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18" priority="23" operator="containsText" text="*-">
      <formula>NOT(ISERROR(SEARCH(("*-"),(G11))))</formula>
    </cfRule>
  </conditionalFormatting>
  <conditionalFormatting sqref="G1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lorScale" priority="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2">
    <cfRule type="containsText" dxfId="17" priority="19" operator="containsText" text="*-">
      <formula>NOT(ISERROR(SEARCH(("*-"),(D12))))</formula>
    </cfRule>
  </conditionalFormatting>
  <conditionalFormatting sqref="D1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2">
    <cfRule type="containsText" dxfId="16" priority="17" operator="containsText" text="*-">
      <formula>NOT(ISERROR(SEARCH(("*-"),(E12))))</formula>
    </cfRule>
  </conditionalFormatting>
  <conditionalFormatting sqref="E1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15" priority="15" operator="containsText" text="*-">
      <formula>NOT(ISERROR(SEARCH(("*-"),(G12))))</formula>
    </cfRule>
  </conditionalFormatting>
  <conditionalFormatting sqref="G1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">
    <cfRule type="containsText" dxfId="14" priority="13" operator="containsText" text="*-">
      <formula>NOT(ISERROR(SEARCH(("*-"),(D13))))</formula>
    </cfRule>
  </conditionalFormatting>
  <conditionalFormatting sqref="D1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3">
    <cfRule type="containsText" dxfId="13" priority="11" operator="containsText" text="*-">
      <formula>NOT(ISERROR(SEARCH(("*-"),(E13))))</formula>
    </cfRule>
  </conditionalFormatting>
  <conditionalFormatting sqref="E1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12" priority="9" operator="containsText" text="*-">
      <formula>NOT(ISERROR(SEARCH(("*-"),(F13))))</formula>
    </cfRule>
  </conditionalFormatting>
  <conditionalFormatting sqref="F1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:F16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4:D16">
    <cfRule type="containsText" dxfId="11" priority="5" operator="containsText" text="*-">
      <formula>NOT(ISERROR(SEARCH(("*-"),(D14))))</formula>
    </cfRule>
  </conditionalFormatting>
  <conditionalFormatting sqref="D14:D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4:E16">
    <cfRule type="containsText" dxfId="10" priority="3" operator="containsText" text="*-">
      <formula>NOT(ISERROR(SEARCH(("*-"),(E14))))</formula>
    </cfRule>
  </conditionalFormatting>
  <conditionalFormatting sqref="E14:E1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4:G16">
    <cfRule type="containsText" dxfId="9" priority="1" operator="containsText" text="*-">
      <formula>NOT(ISERROR(SEARCH(("*-"),(G14))))</formula>
    </cfRule>
  </conditionalFormatting>
  <conditionalFormatting sqref="G14:G1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3" operator="containsText" text="*-" id="{D3C94F37-0057-4CC1-BF93-BD9739467798}">
            <xm:f>NOT(ISERROR(SEARCH(("*-"),('Сан-Марино'!E4))))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E4 F8:F9 G13 E10 F11:F12 F14:F16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zoomScale="115" zoomScaleNormal="115" workbookViewId="0">
      <selection activeCell="C33" sqref="C33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3" t="s">
        <v>38</v>
      </c>
      <c r="B1" s="33" t="s">
        <v>39</v>
      </c>
      <c r="C1" s="33" t="s">
        <v>40</v>
      </c>
      <c r="D1" s="10" t="s">
        <v>66</v>
      </c>
      <c r="E1" s="5"/>
    </row>
    <row r="2" spans="1:6" x14ac:dyDescent="0.35">
      <c r="A2" s="34"/>
      <c r="B2" s="34"/>
      <c r="C2" s="34"/>
      <c r="D2" s="28" t="s">
        <v>315</v>
      </c>
      <c r="E2" s="5"/>
    </row>
    <row r="3" spans="1:6" x14ac:dyDescent="0.35">
      <c r="A3" s="11">
        <v>2004</v>
      </c>
      <c r="B3" s="13" t="s">
        <v>171</v>
      </c>
      <c r="C3" s="20" t="s">
        <v>425</v>
      </c>
      <c r="D3" s="6">
        <v>0</v>
      </c>
      <c r="E3" s="9" t="str">
        <f>IF(OR(AND(D3&gt;1,D3&lt;&gt;"-")),"Есть на обмен","")</f>
        <v/>
      </c>
    </row>
    <row r="4" spans="1:6" x14ac:dyDescent="0.35">
      <c r="A4" s="12">
        <v>2005</v>
      </c>
      <c r="B4" s="14" t="s">
        <v>244</v>
      </c>
      <c r="C4" s="21" t="s">
        <v>426</v>
      </c>
      <c r="D4" s="8">
        <v>0</v>
      </c>
      <c r="E4" s="9" t="str">
        <f t="shared" ref="E4:E19" si="0">IF(OR(AND(D4&gt;1,D4&lt;&gt;"-")),"Есть на обмен","")</f>
        <v/>
      </c>
    </row>
    <row r="5" spans="1:6" x14ac:dyDescent="0.35">
      <c r="A5" s="12">
        <v>2006</v>
      </c>
      <c r="B5" s="14" t="s">
        <v>169</v>
      </c>
      <c r="C5" s="21" t="s">
        <v>427</v>
      </c>
      <c r="D5" s="8">
        <v>0</v>
      </c>
      <c r="E5" s="9" t="str">
        <f t="shared" si="0"/>
        <v/>
      </c>
    </row>
    <row r="6" spans="1:6" x14ac:dyDescent="0.35">
      <c r="A6" s="12">
        <v>2007</v>
      </c>
      <c r="B6" s="14" t="s">
        <v>244</v>
      </c>
      <c r="C6" s="21" t="s">
        <v>428</v>
      </c>
      <c r="D6" s="8">
        <v>0</v>
      </c>
      <c r="E6" s="9" t="str">
        <f t="shared" si="0"/>
        <v/>
      </c>
    </row>
    <row r="7" spans="1:6" x14ac:dyDescent="0.35">
      <c r="A7" s="12">
        <v>2007</v>
      </c>
      <c r="B7" s="14" t="s">
        <v>423</v>
      </c>
      <c r="C7" s="22" t="s">
        <v>6</v>
      </c>
      <c r="D7" s="8">
        <v>0</v>
      </c>
      <c r="E7" s="9" t="str">
        <f t="shared" si="0"/>
        <v/>
      </c>
    </row>
    <row r="8" spans="1:6" x14ac:dyDescent="0.35">
      <c r="A8" s="12">
        <v>2008</v>
      </c>
      <c r="B8" s="14" t="s">
        <v>249</v>
      </c>
      <c r="C8" s="22" t="s">
        <v>225</v>
      </c>
      <c r="D8" s="8">
        <v>0</v>
      </c>
      <c r="E8" s="9" t="str">
        <f t="shared" si="0"/>
        <v/>
      </c>
      <c r="F8" s="2"/>
    </row>
    <row r="9" spans="1:6" x14ac:dyDescent="0.35">
      <c r="A9" s="12">
        <v>2009</v>
      </c>
      <c r="B9" s="14" t="s">
        <v>424</v>
      </c>
      <c r="C9" s="22" t="s">
        <v>429</v>
      </c>
      <c r="D9" s="8">
        <v>0</v>
      </c>
      <c r="E9" s="9" t="str">
        <f t="shared" si="0"/>
        <v/>
      </c>
    </row>
    <row r="10" spans="1:6" x14ac:dyDescent="0.35">
      <c r="A10" s="12">
        <v>2009</v>
      </c>
      <c r="B10" s="19" t="s">
        <v>423</v>
      </c>
      <c r="C10" s="22" t="s">
        <v>41</v>
      </c>
      <c r="D10" s="8">
        <v>0</v>
      </c>
      <c r="E10" s="9" t="str">
        <f t="shared" si="0"/>
        <v/>
      </c>
    </row>
    <row r="11" spans="1:6" x14ac:dyDescent="0.35">
      <c r="A11" s="12">
        <v>2010</v>
      </c>
      <c r="B11" s="19" t="s">
        <v>424</v>
      </c>
      <c r="C11" s="22" t="s">
        <v>430</v>
      </c>
      <c r="D11" s="8">
        <v>0</v>
      </c>
      <c r="E11" s="9" t="str">
        <f t="shared" si="0"/>
        <v/>
      </c>
    </row>
    <row r="12" spans="1:6" x14ac:dyDescent="0.35">
      <c r="A12" s="12">
        <v>2011</v>
      </c>
      <c r="B12" s="19" t="s">
        <v>424</v>
      </c>
      <c r="C12" s="22" t="s">
        <v>431</v>
      </c>
      <c r="D12" s="8">
        <v>0</v>
      </c>
      <c r="E12" s="9" t="str">
        <f t="shared" si="0"/>
        <v/>
      </c>
    </row>
    <row r="13" spans="1:6" x14ac:dyDescent="0.35">
      <c r="A13" s="12">
        <v>2012</v>
      </c>
      <c r="B13" s="19" t="s">
        <v>244</v>
      </c>
      <c r="C13" s="22" t="s">
        <v>432</v>
      </c>
      <c r="D13" s="8">
        <v>0</v>
      </c>
      <c r="E13" s="9" t="str">
        <f t="shared" si="0"/>
        <v/>
      </c>
    </row>
    <row r="14" spans="1:6" x14ac:dyDescent="0.35">
      <c r="A14" s="12">
        <v>2012</v>
      </c>
      <c r="B14" s="19" t="s">
        <v>249</v>
      </c>
      <c r="C14" s="22" t="s">
        <v>1</v>
      </c>
      <c r="D14" s="8">
        <v>0</v>
      </c>
      <c r="E14" s="9" t="str">
        <f t="shared" si="0"/>
        <v/>
      </c>
    </row>
    <row r="15" spans="1:6" x14ac:dyDescent="0.35">
      <c r="A15" s="12">
        <v>2013</v>
      </c>
      <c r="B15" s="19" t="s">
        <v>171</v>
      </c>
      <c r="C15" s="22" t="s">
        <v>433</v>
      </c>
      <c r="D15" s="8">
        <v>0</v>
      </c>
      <c r="E15" s="9" t="str">
        <f t="shared" si="0"/>
        <v/>
      </c>
      <c r="F15" s="2"/>
    </row>
    <row r="16" spans="1:6" x14ac:dyDescent="0.35">
      <c r="A16" s="12">
        <v>2013</v>
      </c>
      <c r="B16" s="19" t="s">
        <v>249</v>
      </c>
      <c r="C16" s="22" t="s">
        <v>434</v>
      </c>
      <c r="D16" s="8">
        <v>0</v>
      </c>
      <c r="E16" s="9" t="str">
        <f t="shared" si="0"/>
        <v/>
      </c>
    </row>
    <row r="17" spans="1:5" x14ac:dyDescent="0.35">
      <c r="A17" s="12">
        <v>2014</v>
      </c>
      <c r="B17" s="19" t="s">
        <v>249</v>
      </c>
      <c r="C17" s="22" t="s">
        <v>435</v>
      </c>
      <c r="D17" s="8">
        <v>0</v>
      </c>
      <c r="E17" s="9" t="str">
        <f t="shared" si="0"/>
        <v/>
      </c>
    </row>
    <row r="18" spans="1:5" x14ac:dyDescent="0.35">
      <c r="A18" s="12">
        <v>2014</v>
      </c>
      <c r="B18" s="19" t="s">
        <v>171</v>
      </c>
      <c r="C18" s="22" t="s">
        <v>10</v>
      </c>
      <c r="D18" s="8">
        <v>0</v>
      </c>
      <c r="E18" s="9" t="str">
        <f t="shared" si="0"/>
        <v/>
      </c>
    </row>
    <row r="19" spans="1:5" x14ac:dyDescent="0.35">
      <c r="A19" s="12">
        <v>2015</v>
      </c>
      <c r="B19" s="19" t="s">
        <v>171</v>
      </c>
      <c r="C19" s="22" t="s">
        <v>436</v>
      </c>
      <c r="D19" s="8">
        <v>0</v>
      </c>
      <c r="E19" s="9" t="str">
        <f t="shared" si="0"/>
        <v/>
      </c>
    </row>
    <row r="20" spans="1:5" x14ac:dyDescent="0.35">
      <c r="A20" s="12">
        <v>2015</v>
      </c>
      <c r="B20" s="19" t="s">
        <v>212</v>
      </c>
      <c r="C20" s="22" t="s">
        <v>437</v>
      </c>
      <c r="D20" s="8">
        <v>0</v>
      </c>
    </row>
    <row r="21" spans="1:5" x14ac:dyDescent="0.35">
      <c r="A21" s="12">
        <v>2015</v>
      </c>
      <c r="B21" s="19" t="s">
        <v>212</v>
      </c>
      <c r="C21" s="22" t="s">
        <v>234</v>
      </c>
      <c r="D21" s="8">
        <v>0</v>
      </c>
    </row>
    <row r="22" spans="1:5" x14ac:dyDescent="0.35">
      <c r="A22" s="12">
        <v>2016</v>
      </c>
      <c r="B22" s="19" t="s">
        <v>171</v>
      </c>
      <c r="C22" s="22" t="s">
        <v>438</v>
      </c>
      <c r="D22" s="8">
        <v>0</v>
      </c>
    </row>
    <row r="23" spans="1:5" x14ac:dyDescent="0.35">
      <c r="A23" s="12">
        <v>2016</v>
      </c>
      <c r="B23" s="19" t="s">
        <v>171</v>
      </c>
      <c r="C23" s="22" t="s">
        <v>439</v>
      </c>
      <c r="D23" s="8">
        <v>0</v>
      </c>
    </row>
    <row r="24" spans="1:5" x14ac:dyDescent="0.35">
      <c r="A24" s="12">
        <v>2017</v>
      </c>
      <c r="B24" s="19" t="s">
        <v>169</v>
      </c>
      <c r="C24" s="22" t="s">
        <v>440</v>
      </c>
      <c r="D24" s="8">
        <v>0</v>
      </c>
    </row>
    <row r="25" spans="1:5" x14ac:dyDescent="0.35">
      <c r="A25" s="12">
        <v>2017</v>
      </c>
      <c r="B25" s="19" t="s">
        <v>212</v>
      </c>
      <c r="C25" s="22" t="s">
        <v>441</v>
      </c>
      <c r="D25" s="8">
        <v>0</v>
      </c>
    </row>
    <row r="26" spans="1:5" x14ac:dyDescent="0.35">
      <c r="A26" s="12">
        <v>2018</v>
      </c>
      <c r="B26" s="19" t="s">
        <v>171</v>
      </c>
      <c r="C26" s="22" t="s">
        <v>442</v>
      </c>
      <c r="D26" s="8">
        <v>0</v>
      </c>
    </row>
    <row r="27" spans="1:5" x14ac:dyDescent="0.35">
      <c r="A27" s="12">
        <v>2018</v>
      </c>
      <c r="B27" s="19" t="s">
        <v>171</v>
      </c>
      <c r="C27" s="22" t="s">
        <v>443</v>
      </c>
      <c r="D27" s="8">
        <v>1</v>
      </c>
    </row>
  </sheetData>
  <mergeCells count="3">
    <mergeCell ref="A1:A2"/>
    <mergeCell ref="B1:B2"/>
    <mergeCell ref="C1:C2"/>
  </mergeCells>
  <conditionalFormatting sqref="D3:D27">
    <cfRule type="containsText" dxfId="7" priority="1" operator="containsText" text="*-">
      <formula>NOT(ISERROR(SEARCH(("*-"),(D3))))</formula>
    </cfRule>
  </conditionalFormatting>
  <conditionalFormatting sqref="D3:D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3" sqref="D2:D23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3" t="s">
        <v>38</v>
      </c>
      <c r="B1" s="33" t="s">
        <v>39</v>
      </c>
      <c r="C1" s="33" t="s">
        <v>40</v>
      </c>
      <c r="D1" s="10" t="s">
        <v>66</v>
      </c>
      <c r="E1" s="5"/>
    </row>
    <row r="2" spans="1:6" x14ac:dyDescent="0.35">
      <c r="A2" s="34"/>
      <c r="B2" s="34"/>
      <c r="C2" s="34"/>
      <c r="D2" s="28" t="s">
        <v>161</v>
      </c>
      <c r="E2" s="5"/>
    </row>
    <row r="3" spans="1:6" x14ac:dyDescent="0.35">
      <c r="A3" s="11">
        <v>2007</v>
      </c>
      <c r="B3" s="13" t="s">
        <v>444</v>
      </c>
      <c r="C3" s="22" t="s">
        <v>6</v>
      </c>
      <c r="D3" s="6">
        <v>0</v>
      </c>
      <c r="E3" s="9" t="str">
        <f>IF(OR(AND(D3&gt;1,D3&lt;&gt;"-")),"Есть на обмен","")</f>
        <v/>
      </c>
    </row>
    <row r="4" spans="1:6" x14ac:dyDescent="0.35">
      <c r="A4" s="12">
        <v>2008</v>
      </c>
      <c r="B4" s="14" t="s">
        <v>445</v>
      </c>
      <c r="C4" s="21" t="s">
        <v>3</v>
      </c>
      <c r="D4" s="8">
        <v>1</v>
      </c>
      <c r="E4" s="9" t="str">
        <f t="shared" ref="E4:E22" si="0">IF(OR(AND(D4&gt;1,D4&lt;&gt;"-")),"Есть на обмен","")</f>
        <v/>
      </c>
    </row>
    <row r="5" spans="1:6" x14ac:dyDescent="0.35">
      <c r="A5" s="12">
        <v>2009</v>
      </c>
      <c r="B5" s="14" t="s">
        <v>446</v>
      </c>
      <c r="C5" s="21" t="s">
        <v>41</v>
      </c>
      <c r="D5" s="8">
        <v>0</v>
      </c>
      <c r="E5" s="9" t="str">
        <f t="shared" si="0"/>
        <v/>
      </c>
    </row>
    <row r="6" spans="1:6" x14ac:dyDescent="0.35">
      <c r="A6" s="12">
        <v>2010</v>
      </c>
      <c r="B6" s="14" t="s">
        <v>447</v>
      </c>
      <c r="C6" s="21" t="s">
        <v>458</v>
      </c>
      <c r="D6" s="8">
        <v>0</v>
      </c>
      <c r="E6" s="9" t="str">
        <f t="shared" si="0"/>
        <v/>
      </c>
    </row>
    <row r="7" spans="1:6" x14ac:dyDescent="0.35">
      <c r="A7" s="12">
        <v>2011</v>
      </c>
      <c r="B7" s="14" t="s">
        <v>448</v>
      </c>
      <c r="C7" s="22" t="s">
        <v>459</v>
      </c>
      <c r="D7" s="8">
        <v>1</v>
      </c>
      <c r="E7" s="9" t="str">
        <f t="shared" si="0"/>
        <v/>
      </c>
    </row>
    <row r="8" spans="1:6" x14ac:dyDescent="0.35">
      <c r="A8" s="12">
        <v>2012</v>
      </c>
      <c r="B8" s="14" t="s">
        <v>449</v>
      </c>
      <c r="C8" s="22" t="s">
        <v>2</v>
      </c>
      <c r="D8" s="8">
        <v>1</v>
      </c>
      <c r="E8" s="9" t="str">
        <f t="shared" si="0"/>
        <v/>
      </c>
      <c r="F8" s="2"/>
    </row>
    <row r="9" spans="1:6" x14ac:dyDescent="0.35">
      <c r="A9" s="12">
        <v>2012</v>
      </c>
      <c r="B9" s="14" t="s">
        <v>450</v>
      </c>
      <c r="C9" s="20" t="s">
        <v>1</v>
      </c>
      <c r="D9" s="8">
        <v>1</v>
      </c>
      <c r="E9" s="9" t="str">
        <f t="shared" si="0"/>
        <v/>
      </c>
    </row>
    <row r="10" spans="1:6" x14ac:dyDescent="0.35">
      <c r="A10" s="12">
        <v>2013</v>
      </c>
      <c r="B10" s="19" t="s">
        <v>451</v>
      </c>
      <c r="C10" s="22" t="s">
        <v>460</v>
      </c>
      <c r="D10" s="8">
        <v>0</v>
      </c>
      <c r="E10" s="9" t="str">
        <f t="shared" si="0"/>
        <v/>
      </c>
    </row>
    <row r="11" spans="1:6" x14ac:dyDescent="0.35">
      <c r="A11" s="12">
        <v>2013</v>
      </c>
      <c r="B11" s="19" t="s">
        <v>449</v>
      </c>
      <c r="C11" s="22" t="s">
        <v>9</v>
      </c>
      <c r="D11" s="8">
        <v>0</v>
      </c>
      <c r="E11" s="9" t="str">
        <f t="shared" si="0"/>
        <v/>
      </c>
    </row>
    <row r="12" spans="1:6" x14ac:dyDescent="0.35">
      <c r="A12" s="12">
        <v>2014</v>
      </c>
      <c r="B12" s="19" t="s">
        <v>452</v>
      </c>
      <c r="C12" s="22" t="s">
        <v>465</v>
      </c>
      <c r="D12" s="8">
        <v>0</v>
      </c>
      <c r="E12" s="9" t="str">
        <f t="shared" si="0"/>
        <v/>
      </c>
    </row>
    <row r="13" spans="1:6" x14ac:dyDescent="0.35">
      <c r="A13" s="12">
        <v>2014</v>
      </c>
      <c r="B13" s="19" t="s">
        <v>452</v>
      </c>
      <c r="C13" s="22" t="s">
        <v>461</v>
      </c>
      <c r="D13" s="8">
        <v>0</v>
      </c>
      <c r="E13" s="9" t="str">
        <f t="shared" si="0"/>
        <v/>
      </c>
    </row>
    <row r="14" spans="1:6" x14ac:dyDescent="0.35">
      <c r="A14" s="12">
        <v>2015</v>
      </c>
      <c r="B14" s="19" t="s">
        <v>453</v>
      </c>
      <c r="C14" s="22" t="s">
        <v>8</v>
      </c>
      <c r="D14" s="8">
        <v>0</v>
      </c>
      <c r="E14" s="9" t="str">
        <f t="shared" si="0"/>
        <v/>
      </c>
    </row>
    <row r="15" spans="1:6" x14ac:dyDescent="0.35">
      <c r="A15" s="12">
        <v>2015</v>
      </c>
      <c r="B15" s="19" t="s">
        <v>454</v>
      </c>
      <c r="C15" s="22" t="s">
        <v>462</v>
      </c>
      <c r="D15" s="8">
        <v>0</v>
      </c>
      <c r="E15" s="9" t="str">
        <f t="shared" si="0"/>
        <v/>
      </c>
      <c r="F15" s="2"/>
    </row>
    <row r="16" spans="1:6" x14ac:dyDescent="0.35">
      <c r="A16" s="12">
        <v>2015</v>
      </c>
      <c r="B16" s="19" t="s">
        <v>454</v>
      </c>
      <c r="C16" s="22" t="s">
        <v>179</v>
      </c>
      <c r="D16" s="8">
        <v>0</v>
      </c>
      <c r="E16" s="9" t="str">
        <f t="shared" si="0"/>
        <v/>
      </c>
    </row>
    <row r="17" spans="1:5" x14ac:dyDescent="0.35">
      <c r="A17" s="12">
        <v>2016</v>
      </c>
      <c r="B17" s="19" t="s">
        <v>455</v>
      </c>
      <c r="C17" s="22" t="s">
        <v>0</v>
      </c>
      <c r="D17" s="8">
        <v>1</v>
      </c>
      <c r="E17" s="9" t="str">
        <f t="shared" si="0"/>
        <v/>
      </c>
    </row>
    <row r="18" spans="1:5" x14ac:dyDescent="0.35">
      <c r="A18" s="12">
        <v>2016</v>
      </c>
      <c r="B18" s="19" t="s">
        <v>450</v>
      </c>
      <c r="C18" s="22" t="s">
        <v>7</v>
      </c>
      <c r="D18" s="8">
        <v>0</v>
      </c>
      <c r="E18" s="9" t="str">
        <f t="shared" si="0"/>
        <v/>
      </c>
    </row>
    <row r="19" spans="1:5" x14ac:dyDescent="0.35">
      <c r="A19" s="12">
        <v>2017</v>
      </c>
      <c r="B19" s="19" t="s">
        <v>450</v>
      </c>
      <c r="C19" s="22" t="s">
        <v>466</v>
      </c>
      <c r="D19" s="8">
        <v>0</v>
      </c>
      <c r="E19" s="9" t="str">
        <f t="shared" si="0"/>
        <v/>
      </c>
    </row>
    <row r="20" spans="1:5" x14ac:dyDescent="0.35">
      <c r="A20" s="12">
        <v>2017</v>
      </c>
      <c r="B20" s="19" t="s">
        <v>455</v>
      </c>
      <c r="C20" s="22" t="s">
        <v>467</v>
      </c>
      <c r="D20" s="8">
        <v>0</v>
      </c>
      <c r="E20" s="9" t="str">
        <f t="shared" si="0"/>
        <v/>
      </c>
    </row>
    <row r="21" spans="1:5" x14ac:dyDescent="0.35">
      <c r="A21" s="12">
        <v>2018</v>
      </c>
      <c r="B21" s="19" t="s">
        <v>456</v>
      </c>
      <c r="C21" s="22" t="s">
        <v>468</v>
      </c>
      <c r="D21" s="8">
        <v>1</v>
      </c>
      <c r="E21" s="9" t="str">
        <f t="shared" si="0"/>
        <v/>
      </c>
    </row>
    <row r="22" spans="1:5" x14ac:dyDescent="0.35">
      <c r="A22" s="12">
        <v>2018</v>
      </c>
      <c r="B22" s="19" t="s">
        <v>457</v>
      </c>
      <c r="C22" s="22" t="s">
        <v>463</v>
      </c>
      <c r="D22" s="8">
        <v>1</v>
      </c>
      <c r="E22" s="9" t="str">
        <f t="shared" si="0"/>
        <v/>
      </c>
    </row>
    <row r="23" spans="1:5" x14ac:dyDescent="0.35">
      <c r="A23" s="12">
        <v>2019</v>
      </c>
      <c r="B23" s="19" t="s">
        <v>464</v>
      </c>
      <c r="C23" s="22" t="s">
        <v>469</v>
      </c>
      <c r="D23" s="8">
        <v>0</v>
      </c>
    </row>
    <row r="24" spans="1:5" x14ac:dyDescent="0.35">
      <c r="A24" s="12">
        <v>2019</v>
      </c>
      <c r="B24" s="19" t="s">
        <v>246</v>
      </c>
      <c r="C24" s="22" t="s">
        <v>60</v>
      </c>
      <c r="D24" s="8">
        <v>1</v>
      </c>
    </row>
  </sheetData>
  <mergeCells count="3">
    <mergeCell ref="A1:A2"/>
    <mergeCell ref="B1:B2"/>
    <mergeCell ref="C1:C2"/>
  </mergeCells>
  <conditionalFormatting sqref="D3:D24">
    <cfRule type="containsText" dxfId="6" priority="1" operator="containsText" text="*-">
      <formula>NOT(ISERROR(SEARCH(("*-"),(D3))))</formula>
    </cfRule>
  </conditionalFormatting>
  <conditionalFormatting sqref="D3:D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2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17" sqref="G17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6" width="12.1796875" customWidth="1"/>
    <col min="7" max="7" width="13.7265625" customWidth="1"/>
  </cols>
  <sheetData>
    <row r="1" spans="1:7" x14ac:dyDescent="0.35">
      <c r="A1" s="33" t="s">
        <v>38</v>
      </c>
      <c r="B1" s="33" t="s">
        <v>39</v>
      </c>
      <c r="C1" s="33" t="s">
        <v>40</v>
      </c>
      <c r="D1" s="37" t="s">
        <v>66</v>
      </c>
      <c r="E1" s="46"/>
      <c r="F1" s="46"/>
    </row>
    <row r="2" spans="1:7" x14ac:dyDescent="0.35">
      <c r="A2" s="34"/>
      <c r="B2" s="34"/>
      <c r="C2" s="34"/>
      <c r="D2" s="24" t="s">
        <v>61</v>
      </c>
      <c r="E2" s="23" t="s">
        <v>272</v>
      </c>
      <c r="F2" s="28" t="s">
        <v>406</v>
      </c>
    </row>
    <row r="3" spans="1:7" x14ac:dyDescent="0.35">
      <c r="A3" s="11">
        <v>2012</v>
      </c>
      <c r="B3" s="13" t="s">
        <v>244</v>
      </c>
      <c r="C3" s="20" t="s">
        <v>1</v>
      </c>
      <c r="D3" s="6">
        <v>0</v>
      </c>
      <c r="E3" s="16" t="s">
        <v>162</v>
      </c>
      <c r="F3" s="16" t="s">
        <v>162</v>
      </c>
      <c r="G3" s="3" t="str">
        <f>IF(OR(AND(D3&gt;1,D3&lt;&gt;"-"),AND(E3&gt;1,E3&lt;&gt;"-"),AND(F3&gt;1,F3&lt;&gt;"-")),"Есть на обмен","")</f>
        <v/>
      </c>
    </row>
    <row r="4" spans="1:7" x14ac:dyDescent="0.35">
      <c r="A4" s="12">
        <v>2015</v>
      </c>
      <c r="B4" s="14" t="s">
        <v>254</v>
      </c>
      <c r="C4" s="21" t="s">
        <v>234</v>
      </c>
      <c r="D4" s="16" t="s">
        <v>162</v>
      </c>
      <c r="E4" s="8">
        <v>0</v>
      </c>
      <c r="F4" s="16" t="s">
        <v>162</v>
      </c>
      <c r="G4" s="3" t="str">
        <f t="shared" ref="G4:G10" si="0">IF(OR(AND(D4&gt;1,D4&lt;&gt;"-"),AND(E4&gt;1,E4&lt;&gt;"-"),AND(F4&gt;1,F4&lt;&gt;"-")),"Есть на обмен","")</f>
        <v/>
      </c>
    </row>
    <row r="5" spans="1:7" x14ac:dyDescent="0.35">
      <c r="A5" s="12">
        <v>2016</v>
      </c>
      <c r="B5" s="14" t="s">
        <v>212</v>
      </c>
      <c r="C5" s="21" t="s">
        <v>471</v>
      </c>
      <c r="D5" s="16" t="s">
        <v>162</v>
      </c>
      <c r="E5" s="8">
        <v>0</v>
      </c>
      <c r="F5" s="16" t="s">
        <v>162</v>
      </c>
      <c r="G5" s="3" t="str">
        <f t="shared" si="0"/>
        <v/>
      </c>
    </row>
    <row r="6" spans="1:7" x14ac:dyDescent="0.35">
      <c r="A6" s="12">
        <v>2017</v>
      </c>
      <c r="B6" s="14" t="s">
        <v>249</v>
      </c>
      <c r="C6" s="21" t="s">
        <v>472</v>
      </c>
      <c r="D6" s="16" t="s">
        <v>162</v>
      </c>
      <c r="E6" s="8">
        <v>1</v>
      </c>
      <c r="F6" s="16" t="s">
        <v>162</v>
      </c>
      <c r="G6" s="3" t="str">
        <f t="shared" si="0"/>
        <v/>
      </c>
    </row>
    <row r="7" spans="1:7" x14ac:dyDescent="0.35">
      <c r="A7" s="12">
        <v>2018</v>
      </c>
      <c r="B7" s="14" t="s">
        <v>212</v>
      </c>
      <c r="C7" s="22" t="s">
        <v>267</v>
      </c>
      <c r="D7" s="16" t="s">
        <v>162</v>
      </c>
      <c r="E7" s="8">
        <v>1</v>
      </c>
      <c r="F7" s="16" t="s">
        <v>162</v>
      </c>
      <c r="G7" s="3" t="str">
        <f t="shared" si="0"/>
        <v/>
      </c>
    </row>
    <row r="8" spans="1:7" x14ac:dyDescent="0.35">
      <c r="A8" s="12">
        <v>2018</v>
      </c>
      <c r="B8" s="14" t="s">
        <v>470</v>
      </c>
      <c r="C8" s="22" t="s">
        <v>473</v>
      </c>
      <c r="D8" s="16" t="s">
        <v>162</v>
      </c>
      <c r="E8" s="8">
        <v>1</v>
      </c>
      <c r="F8" s="16" t="s">
        <v>162</v>
      </c>
      <c r="G8" s="3" t="str">
        <f t="shared" si="0"/>
        <v/>
      </c>
    </row>
    <row r="9" spans="1:7" x14ac:dyDescent="0.35">
      <c r="A9" s="12">
        <v>2019</v>
      </c>
      <c r="B9" s="14" t="s">
        <v>171</v>
      </c>
      <c r="C9" s="22" t="s">
        <v>474</v>
      </c>
      <c r="D9" s="16" t="s">
        <v>162</v>
      </c>
      <c r="E9" s="16" t="s">
        <v>162</v>
      </c>
      <c r="F9" s="8">
        <v>1</v>
      </c>
      <c r="G9" s="3" t="str">
        <f t="shared" si="0"/>
        <v/>
      </c>
    </row>
    <row r="10" spans="1:7" x14ac:dyDescent="0.35">
      <c r="A10" s="12">
        <v>2019</v>
      </c>
      <c r="B10" s="19" t="s">
        <v>171</v>
      </c>
      <c r="C10" s="22" t="s">
        <v>475</v>
      </c>
      <c r="D10" s="16" t="s">
        <v>162</v>
      </c>
      <c r="E10" s="16" t="s">
        <v>162</v>
      </c>
      <c r="F10" s="8">
        <v>2</v>
      </c>
      <c r="G10" s="3" t="str">
        <f t="shared" si="0"/>
        <v>Есть на обмен</v>
      </c>
    </row>
    <row r="12" spans="1:7" x14ac:dyDescent="0.35">
      <c r="C12" s="4"/>
    </row>
  </sheetData>
  <mergeCells count="4">
    <mergeCell ref="A1:A2"/>
    <mergeCell ref="B1:B2"/>
    <mergeCell ref="C1:C2"/>
    <mergeCell ref="D1:F1"/>
  </mergeCells>
  <conditionalFormatting sqref="D3">
    <cfRule type="containsText" dxfId="5" priority="11" operator="containsText" text="*-">
      <formula>NOT(ISERROR(SEARCH(("*-"),(D3))))</formula>
    </cfRule>
  </conditionalFormatting>
  <conditionalFormatting sqref="D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0">
    <cfRule type="containsText" dxfId="4" priority="7" operator="containsText" text="*-">
      <formula>NOT(ISERROR(SEARCH(("*-"),(F9))))</formula>
    </cfRule>
  </conditionalFormatting>
  <conditionalFormatting sqref="E4:E8">
    <cfRule type="containsText" dxfId="3" priority="9" operator="containsText" text="*-">
      <formula>NOT(ISERROR(SEARCH(("*-"),(E4))))</formula>
    </cfRule>
  </conditionalFormatting>
  <conditionalFormatting sqref="E4:E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2" priority="5" operator="containsText" text="*-">
      <formula>NOT(ISERROR(SEARCH(("*-"),(E3))))</formula>
    </cfRule>
  </conditionalFormatting>
  <conditionalFormatting sqref="E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8">
    <cfRule type="containsText" dxfId="1" priority="3" operator="containsText" text="*-">
      <formula>NOT(ISERROR(SEARCH(("*-"),(F3))))</formula>
    </cfRule>
  </conditionalFormatting>
  <conditionalFormatting sqref="F3:F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:D10 E9:E10">
    <cfRule type="containsText" dxfId="0" priority="1" operator="containsText" text="*-">
      <formula>NOT(ISERROR(SEARCH(("*-"),(D4))))</formula>
    </cfRule>
  </conditionalFormatting>
  <conditionalFormatting sqref="D4:D10 E9:E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34" sqref="C34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3" t="s">
        <v>38</v>
      </c>
      <c r="B1" s="33" t="s">
        <v>39</v>
      </c>
      <c r="C1" s="33" t="s">
        <v>40</v>
      </c>
      <c r="D1" s="10" t="s">
        <v>66</v>
      </c>
    </row>
    <row r="2" spans="1:6" x14ac:dyDescent="0.35">
      <c r="A2" s="34"/>
      <c r="B2" s="34"/>
      <c r="C2" s="34"/>
      <c r="D2" s="28" t="s">
        <v>164</v>
      </c>
    </row>
    <row r="3" spans="1:6" x14ac:dyDescent="0.35">
      <c r="A3" s="11">
        <v>2004</v>
      </c>
      <c r="B3" s="13" t="s">
        <v>165</v>
      </c>
      <c r="C3" s="20" t="s">
        <v>168</v>
      </c>
      <c r="D3" s="6">
        <v>0</v>
      </c>
      <c r="E3" s="3" t="str">
        <f>IF(OR(AND(D3&gt;1,D3&lt;&gt;"-")),"Есть на обмен","")</f>
        <v/>
      </c>
    </row>
    <row r="4" spans="1:6" x14ac:dyDescent="0.35">
      <c r="A4" s="12">
        <v>2007</v>
      </c>
      <c r="B4" s="14" t="s">
        <v>166</v>
      </c>
      <c r="C4" s="21" t="s">
        <v>6</v>
      </c>
      <c r="D4" s="8">
        <v>0</v>
      </c>
      <c r="E4" s="3" t="str">
        <f t="shared" ref="E4:E22" si="0">IF(OR(AND(D4&gt;1,D4&lt;&gt;"-")),"Есть на обмен","")</f>
        <v/>
      </c>
    </row>
    <row r="5" spans="1:6" x14ac:dyDescent="0.35">
      <c r="A5" s="12">
        <v>2009</v>
      </c>
      <c r="B5" s="14" t="s">
        <v>167</v>
      </c>
      <c r="C5" s="21" t="s">
        <v>41</v>
      </c>
      <c r="D5" s="8">
        <v>0</v>
      </c>
      <c r="E5" s="3" t="str">
        <f t="shared" si="0"/>
        <v/>
      </c>
    </row>
    <row r="6" spans="1:6" x14ac:dyDescent="0.35">
      <c r="A6" s="12">
        <v>2010</v>
      </c>
      <c r="B6" s="14" t="s">
        <v>169</v>
      </c>
      <c r="C6" s="21" t="s">
        <v>37</v>
      </c>
      <c r="D6" s="8">
        <v>0</v>
      </c>
      <c r="E6" s="3" t="str">
        <f t="shared" si="0"/>
        <v/>
      </c>
    </row>
    <row r="7" spans="1:6" x14ac:dyDescent="0.35">
      <c r="A7" s="12">
        <v>2011</v>
      </c>
      <c r="B7" s="14" t="s">
        <v>171</v>
      </c>
      <c r="C7" s="22" t="s">
        <v>170</v>
      </c>
      <c r="D7" s="8">
        <v>0</v>
      </c>
      <c r="E7" s="3" t="str">
        <f t="shared" si="0"/>
        <v/>
      </c>
    </row>
    <row r="8" spans="1:6" x14ac:dyDescent="0.35">
      <c r="A8" s="12">
        <v>2012</v>
      </c>
      <c r="B8" s="14" t="s">
        <v>171</v>
      </c>
      <c r="C8" s="22" t="s">
        <v>172</v>
      </c>
      <c r="D8" s="8">
        <v>0</v>
      </c>
      <c r="E8" s="3" t="str">
        <f t="shared" si="0"/>
        <v/>
      </c>
      <c r="F8" s="2"/>
    </row>
    <row r="9" spans="1:6" x14ac:dyDescent="0.35">
      <c r="A9" s="12">
        <v>2013</v>
      </c>
      <c r="B9" s="14" t="s">
        <v>174</v>
      </c>
      <c r="C9" s="22" t="s">
        <v>173</v>
      </c>
      <c r="D9" s="8">
        <v>0</v>
      </c>
      <c r="E9" s="3" t="str">
        <f t="shared" si="0"/>
        <v/>
      </c>
    </row>
    <row r="10" spans="1:6" x14ac:dyDescent="0.35">
      <c r="A10" s="12">
        <v>2013</v>
      </c>
      <c r="B10" s="19" t="s">
        <v>174</v>
      </c>
      <c r="C10" s="22" t="s">
        <v>175</v>
      </c>
      <c r="D10" s="8">
        <v>0</v>
      </c>
      <c r="E10" s="3" t="str">
        <f t="shared" si="0"/>
        <v/>
      </c>
    </row>
    <row r="11" spans="1:6" x14ac:dyDescent="0.35">
      <c r="A11" s="12">
        <v>2014</v>
      </c>
      <c r="B11" s="19" t="s">
        <v>177</v>
      </c>
      <c r="C11" s="22" t="s">
        <v>176</v>
      </c>
      <c r="D11" s="8">
        <v>0</v>
      </c>
      <c r="E11" s="3" t="str">
        <f t="shared" si="0"/>
        <v/>
      </c>
    </row>
    <row r="12" spans="1:6" x14ac:dyDescent="0.35">
      <c r="A12" s="12">
        <v>2014</v>
      </c>
      <c r="B12" s="19" t="s">
        <v>177</v>
      </c>
      <c r="C12" s="22" t="s">
        <v>178</v>
      </c>
      <c r="D12" s="8">
        <v>0</v>
      </c>
      <c r="E12" s="3" t="str">
        <f t="shared" si="0"/>
        <v/>
      </c>
    </row>
    <row r="13" spans="1:6" x14ac:dyDescent="0.35">
      <c r="A13" s="12">
        <v>2015</v>
      </c>
      <c r="B13" s="19" t="s">
        <v>177</v>
      </c>
      <c r="C13" s="22" t="s">
        <v>180</v>
      </c>
      <c r="D13" s="8">
        <v>0</v>
      </c>
      <c r="E13" s="3" t="str">
        <f t="shared" si="0"/>
        <v/>
      </c>
    </row>
    <row r="14" spans="1:6" x14ac:dyDescent="0.35">
      <c r="A14" s="12">
        <v>2015</v>
      </c>
      <c r="B14" s="19" t="s">
        <v>177</v>
      </c>
      <c r="C14" s="22" t="s">
        <v>179</v>
      </c>
      <c r="D14" s="8">
        <v>0</v>
      </c>
      <c r="E14" s="3" t="str">
        <f t="shared" si="0"/>
        <v/>
      </c>
    </row>
    <row r="15" spans="1:6" x14ac:dyDescent="0.35">
      <c r="A15" s="12">
        <v>2016</v>
      </c>
      <c r="B15" s="19" t="s">
        <v>177</v>
      </c>
      <c r="C15" s="22" t="s">
        <v>181</v>
      </c>
      <c r="D15" s="8">
        <v>0</v>
      </c>
      <c r="E15" s="3" t="str">
        <f t="shared" si="0"/>
        <v/>
      </c>
      <c r="F15" s="2"/>
    </row>
    <row r="16" spans="1:6" x14ac:dyDescent="0.35">
      <c r="A16" s="12">
        <v>2016</v>
      </c>
      <c r="B16" s="19" t="s">
        <v>177</v>
      </c>
      <c r="C16" s="22" t="s">
        <v>182</v>
      </c>
      <c r="D16" s="8">
        <v>0</v>
      </c>
      <c r="E16" s="3" t="str">
        <f t="shared" si="0"/>
        <v/>
      </c>
    </row>
    <row r="17" spans="1:5" x14ac:dyDescent="0.35">
      <c r="A17" s="12">
        <v>2017</v>
      </c>
      <c r="B17" s="19" t="s">
        <v>177</v>
      </c>
      <c r="C17" s="22" t="s">
        <v>183</v>
      </c>
      <c r="D17" s="8">
        <v>0</v>
      </c>
      <c r="E17" s="3" t="str">
        <f t="shared" si="0"/>
        <v/>
      </c>
    </row>
    <row r="18" spans="1:5" x14ac:dyDescent="0.35">
      <c r="A18" s="12">
        <v>2017</v>
      </c>
      <c r="B18" s="19" t="s">
        <v>177</v>
      </c>
      <c r="C18" s="22" t="s">
        <v>184</v>
      </c>
      <c r="D18" s="8">
        <v>0</v>
      </c>
      <c r="E18" s="3" t="str">
        <f t="shared" si="0"/>
        <v/>
      </c>
    </row>
    <row r="19" spans="1:5" x14ac:dyDescent="0.35">
      <c r="A19" s="12">
        <v>2018</v>
      </c>
      <c r="B19" s="19" t="s">
        <v>177</v>
      </c>
      <c r="C19" s="22" t="s">
        <v>185</v>
      </c>
      <c r="D19" s="8">
        <v>0</v>
      </c>
      <c r="E19" s="3" t="str">
        <f t="shared" si="0"/>
        <v/>
      </c>
    </row>
    <row r="20" spans="1:5" x14ac:dyDescent="0.35">
      <c r="A20" s="12">
        <v>2018</v>
      </c>
      <c r="B20" s="19" t="s">
        <v>177</v>
      </c>
      <c r="C20" s="22" t="s">
        <v>186</v>
      </c>
      <c r="D20" s="8">
        <v>0</v>
      </c>
      <c r="E20" s="3" t="str">
        <f t="shared" si="0"/>
        <v/>
      </c>
    </row>
    <row r="21" spans="1:5" x14ac:dyDescent="0.35">
      <c r="A21" s="12">
        <v>2019</v>
      </c>
      <c r="B21" s="19" t="s">
        <v>177</v>
      </c>
      <c r="C21" s="22" t="s">
        <v>188</v>
      </c>
      <c r="D21" s="8">
        <v>1</v>
      </c>
      <c r="E21" s="3" t="str">
        <f t="shared" si="0"/>
        <v/>
      </c>
    </row>
    <row r="22" spans="1:5" x14ac:dyDescent="0.35">
      <c r="A22" s="12">
        <v>2019</v>
      </c>
      <c r="B22" s="19" t="s">
        <v>177</v>
      </c>
      <c r="C22" s="22" t="s">
        <v>187</v>
      </c>
      <c r="D22" s="8">
        <v>1</v>
      </c>
      <c r="E22" s="3" t="str">
        <f t="shared" si="0"/>
        <v/>
      </c>
    </row>
  </sheetData>
  <mergeCells count="3">
    <mergeCell ref="A1:A2"/>
    <mergeCell ref="B1:B2"/>
    <mergeCell ref="C1:C2"/>
  </mergeCells>
  <conditionalFormatting sqref="D3:D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:D22">
    <cfRule type="containsText" dxfId="93" priority="1" operator="containsText" text="*-">
      <formula>NOT(ISERROR(SEARCH(("*-"),(#REF!))))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t="s">
        <v>476</v>
      </c>
      <c r="B1" t="s">
        <v>477</v>
      </c>
      <c r="C1" t="s">
        <v>478</v>
      </c>
    </row>
    <row r="2" spans="1:3" ht="29" x14ac:dyDescent="0.35">
      <c r="A2" s="1">
        <v>1</v>
      </c>
      <c r="B2" s="30" t="s">
        <v>479</v>
      </c>
      <c r="C2" s="31" t="s">
        <v>482</v>
      </c>
    </row>
    <row r="3" spans="1:3" x14ac:dyDescent="0.35">
      <c r="A3" s="1">
        <v>2</v>
      </c>
      <c r="B3" s="30" t="s">
        <v>480</v>
      </c>
      <c r="C3" s="31" t="s">
        <v>485</v>
      </c>
    </row>
    <row r="4" spans="1:3" x14ac:dyDescent="0.35">
      <c r="A4" s="1">
        <v>3</v>
      </c>
      <c r="B4" s="30" t="s">
        <v>481</v>
      </c>
      <c r="C4" s="31" t="s">
        <v>485</v>
      </c>
    </row>
    <row r="5" spans="1:3" ht="29" x14ac:dyDescent="0.35">
      <c r="A5" s="1">
        <v>4</v>
      </c>
      <c r="B5" s="30" t="s">
        <v>483</v>
      </c>
      <c r="C5" s="31" t="s">
        <v>484</v>
      </c>
    </row>
    <row r="6" spans="1:3" x14ac:dyDescent="0.35">
      <c r="A6" s="1">
        <v>5</v>
      </c>
      <c r="B6" s="30" t="s">
        <v>492</v>
      </c>
      <c r="C6" s="32" t="s">
        <v>493</v>
      </c>
    </row>
  </sheetData>
  <hyperlinks>
    <hyperlink ref="B2" r:id="rId1"/>
    <hyperlink ref="B3" r:id="rId2"/>
    <hyperlink ref="B4" r:id="rId3"/>
    <hyperlink ref="B5" r:id="rId4" location="svodka"/>
    <hyperlink ref="B6" r:id="rId5"/>
  </hyperlinks>
  <pageMargins left="0.7" right="0.7" top="0.75" bottom="0.75" header="0.3" footer="0.3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9" sqref="D9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3" t="s">
        <v>38</v>
      </c>
      <c r="B1" s="33" t="s">
        <v>39</v>
      </c>
      <c r="C1" s="33" t="s">
        <v>40</v>
      </c>
      <c r="D1" s="10" t="s">
        <v>66</v>
      </c>
      <c r="E1" s="5"/>
    </row>
    <row r="2" spans="1:6" x14ac:dyDescent="0.35">
      <c r="A2" s="34"/>
      <c r="B2" s="34"/>
      <c r="C2" s="34"/>
      <c r="D2" s="28" t="s">
        <v>189</v>
      </c>
      <c r="E2" s="5"/>
    </row>
    <row r="3" spans="1:6" x14ac:dyDescent="0.35">
      <c r="A3" s="11">
        <v>2007</v>
      </c>
      <c r="B3" s="13" t="s">
        <v>191</v>
      </c>
      <c r="C3" s="20" t="s">
        <v>6</v>
      </c>
      <c r="D3" s="6">
        <v>0</v>
      </c>
      <c r="E3" s="5"/>
    </row>
    <row r="4" spans="1:6" x14ac:dyDescent="0.35">
      <c r="A4" s="12">
        <v>2009</v>
      </c>
      <c r="B4" s="14" t="s">
        <v>192</v>
      </c>
      <c r="C4" s="21" t="s">
        <v>41</v>
      </c>
      <c r="D4" s="8">
        <v>0</v>
      </c>
      <c r="E4" s="9" t="str">
        <f>IF(OR(AND(D4&gt;1,D4&lt;&gt;"-")),"Есть на обмен","")</f>
        <v/>
      </c>
    </row>
    <row r="5" spans="1:6" x14ac:dyDescent="0.35">
      <c r="A5" s="12">
        <v>2012</v>
      </c>
      <c r="B5" s="14" t="s">
        <v>196</v>
      </c>
      <c r="C5" s="21" t="s">
        <v>172</v>
      </c>
      <c r="D5" s="8">
        <v>0</v>
      </c>
      <c r="E5" s="9" t="str">
        <f>IF(OR(AND(D5&gt;1,D5&lt;&gt;"-")),"Есть на обмен","")</f>
        <v/>
      </c>
    </row>
    <row r="6" spans="1:6" x14ac:dyDescent="0.35">
      <c r="A6" s="12">
        <v>2015</v>
      </c>
      <c r="B6" s="14" t="s">
        <v>197</v>
      </c>
      <c r="C6" s="21" t="s">
        <v>179</v>
      </c>
      <c r="D6" s="8">
        <v>0</v>
      </c>
      <c r="E6" s="9" t="str">
        <f>IF(OR(AND(D6&gt;1,D6&lt;&gt;"-")),"Есть на обмен","")</f>
        <v/>
      </c>
    </row>
    <row r="7" spans="1:6" x14ac:dyDescent="0.35">
      <c r="A7" s="12">
        <v>2016</v>
      </c>
      <c r="B7" s="14" t="s">
        <v>198</v>
      </c>
      <c r="C7" s="22" t="s">
        <v>199</v>
      </c>
      <c r="D7" s="8">
        <v>0</v>
      </c>
      <c r="E7" s="9" t="str">
        <f>IF(OR(AND(D7&gt;1,D7&lt;&gt;"-")),"Есть на обмен","")</f>
        <v/>
      </c>
    </row>
    <row r="8" spans="1:6" x14ac:dyDescent="0.35">
      <c r="A8" s="12">
        <v>2019</v>
      </c>
      <c r="B8" s="14" t="s">
        <v>171</v>
      </c>
      <c r="C8" s="22" t="s">
        <v>200</v>
      </c>
      <c r="D8" s="8">
        <v>1</v>
      </c>
      <c r="E8" s="9" t="str">
        <f>IF(OR(AND(D8&gt;1,D8&lt;&gt;"-")),"Есть на обмен","")</f>
        <v/>
      </c>
      <c r="F8" s="2"/>
    </row>
  </sheetData>
  <mergeCells count="3">
    <mergeCell ref="A1:A2"/>
    <mergeCell ref="B1:B2"/>
    <mergeCell ref="C1:C2"/>
  </mergeCells>
  <conditionalFormatting sqref="D3:D8">
    <cfRule type="containsText" dxfId="92" priority="1" operator="containsText" text="*-">
      <formula>NOT(ISERROR(SEARCH(("*-"),(D3))))</formula>
    </cfRule>
  </conditionalFormatting>
  <conditionalFormatting sqref="D3:D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0" sqref="D20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3" t="s">
        <v>38</v>
      </c>
      <c r="B1" s="33" t="s">
        <v>39</v>
      </c>
      <c r="C1" s="33" t="s">
        <v>40</v>
      </c>
      <c r="D1" s="10" t="s">
        <v>66</v>
      </c>
      <c r="E1" s="5"/>
    </row>
    <row r="2" spans="1:6" x14ac:dyDescent="0.35">
      <c r="A2" s="34"/>
      <c r="B2" s="34"/>
      <c r="C2" s="34"/>
      <c r="D2" s="28" t="s">
        <v>160</v>
      </c>
      <c r="E2" s="5"/>
    </row>
    <row r="3" spans="1:6" x14ac:dyDescent="0.35">
      <c r="A3" s="11">
        <v>2005</v>
      </c>
      <c r="B3" s="13" t="s">
        <v>202</v>
      </c>
      <c r="C3" s="20" t="s">
        <v>201</v>
      </c>
      <c r="D3" s="6">
        <v>0</v>
      </c>
      <c r="E3" s="9" t="str">
        <f>IF(OR(AND(D3&gt;1,D3&lt;&gt;"-")),"Есть на обмен","")</f>
        <v/>
      </c>
    </row>
    <row r="4" spans="1:6" x14ac:dyDescent="0.35">
      <c r="A4" s="12">
        <v>2007</v>
      </c>
      <c r="B4" s="14" t="s">
        <v>202</v>
      </c>
      <c r="C4" s="21" t="s">
        <v>6</v>
      </c>
      <c r="D4" s="8">
        <v>2</v>
      </c>
      <c r="E4" s="9" t="str">
        <f t="shared" ref="E4:E22" si="0">IF(OR(AND(D4&gt;1,D4&lt;&gt;"-")),"Есть на обмен","")</f>
        <v>Есть на обмен</v>
      </c>
    </row>
    <row r="5" spans="1:6" x14ac:dyDescent="0.35">
      <c r="A5" s="12">
        <v>2009</v>
      </c>
      <c r="B5" s="14" t="s">
        <v>202</v>
      </c>
      <c r="C5" s="21" t="s">
        <v>41</v>
      </c>
      <c r="D5" s="8">
        <v>2</v>
      </c>
      <c r="E5" s="9" t="str">
        <f t="shared" si="0"/>
        <v>Есть на обмен</v>
      </c>
    </row>
    <row r="6" spans="1:6" x14ac:dyDescent="0.35">
      <c r="A6" s="12">
        <v>2010</v>
      </c>
      <c r="B6" s="14" t="s">
        <v>167</v>
      </c>
      <c r="C6" s="21" t="s">
        <v>5</v>
      </c>
      <c r="D6" s="29">
        <v>1</v>
      </c>
      <c r="E6" s="9" t="str">
        <f t="shared" si="0"/>
        <v/>
      </c>
    </row>
    <row r="7" spans="1:6" x14ac:dyDescent="0.35">
      <c r="A7" s="12">
        <v>2011</v>
      </c>
      <c r="B7" s="14" t="s">
        <v>167</v>
      </c>
      <c r="C7" s="22" t="s">
        <v>4</v>
      </c>
      <c r="D7" s="8">
        <v>1</v>
      </c>
      <c r="E7" s="9" t="str">
        <f t="shared" si="0"/>
        <v/>
      </c>
    </row>
    <row r="8" spans="1:6" x14ac:dyDescent="0.35">
      <c r="A8" s="12">
        <v>2012</v>
      </c>
      <c r="B8" s="14" t="s">
        <v>167</v>
      </c>
      <c r="C8" s="22" t="s">
        <v>36</v>
      </c>
      <c r="D8" s="8">
        <v>0</v>
      </c>
      <c r="E8" s="9" t="str">
        <f t="shared" si="0"/>
        <v/>
      </c>
      <c r="F8" s="2"/>
    </row>
    <row r="9" spans="1:6" x14ac:dyDescent="0.35">
      <c r="A9" s="12">
        <v>2012</v>
      </c>
      <c r="B9" s="14" t="s">
        <v>167</v>
      </c>
      <c r="C9" s="22" t="s">
        <v>1</v>
      </c>
      <c r="D9" s="8">
        <v>1</v>
      </c>
      <c r="E9" s="9" t="str">
        <f t="shared" si="0"/>
        <v/>
      </c>
    </row>
    <row r="10" spans="1:6" x14ac:dyDescent="0.35">
      <c r="A10" s="12">
        <v>2013</v>
      </c>
      <c r="B10" s="19" t="s">
        <v>167</v>
      </c>
      <c r="C10" s="22" t="s">
        <v>203</v>
      </c>
      <c r="D10" s="8">
        <v>0</v>
      </c>
      <c r="E10" s="9" t="str">
        <f t="shared" si="0"/>
        <v/>
      </c>
    </row>
    <row r="11" spans="1:6" x14ac:dyDescent="0.35">
      <c r="A11" s="12">
        <v>2014</v>
      </c>
      <c r="B11" s="19" t="s">
        <v>167</v>
      </c>
      <c r="C11" s="22" t="s">
        <v>204</v>
      </c>
      <c r="D11" s="8">
        <v>0</v>
      </c>
      <c r="E11" s="9" t="str">
        <f t="shared" si="0"/>
        <v/>
      </c>
    </row>
    <row r="12" spans="1:6" x14ac:dyDescent="0.35">
      <c r="A12" s="12">
        <v>2014</v>
      </c>
      <c r="B12" s="19" t="s">
        <v>205</v>
      </c>
      <c r="C12" s="22" t="s">
        <v>206</v>
      </c>
      <c r="D12" s="8">
        <v>0</v>
      </c>
      <c r="E12" s="9" t="str">
        <f t="shared" si="0"/>
        <v/>
      </c>
    </row>
    <row r="13" spans="1:6" x14ac:dyDescent="0.35">
      <c r="A13" s="12">
        <v>2015</v>
      </c>
      <c r="B13" s="19" t="s">
        <v>208</v>
      </c>
      <c r="C13" s="22" t="s">
        <v>207</v>
      </c>
      <c r="D13" s="8">
        <v>0</v>
      </c>
      <c r="E13" s="9" t="str">
        <f t="shared" si="0"/>
        <v/>
      </c>
    </row>
    <row r="14" spans="1:6" x14ac:dyDescent="0.35">
      <c r="A14" s="12">
        <v>2015</v>
      </c>
      <c r="B14" s="19" t="s">
        <v>209</v>
      </c>
      <c r="C14" s="21" t="s">
        <v>179</v>
      </c>
      <c r="D14" s="8">
        <v>0</v>
      </c>
      <c r="E14" s="9" t="str">
        <f t="shared" si="0"/>
        <v/>
      </c>
    </row>
    <row r="15" spans="1:6" x14ac:dyDescent="0.35">
      <c r="A15" s="12">
        <v>2016</v>
      </c>
      <c r="B15" s="19" t="s">
        <v>210</v>
      </c>
      <c r="C15" s="22" t="s">
        <v>35</v>
      </c>
      <c r="D15" s="8">
        <v>0</v>
      </c>
      <c r="E15" s="9" t="str">
        <f t="shared" si="0"/>
        <v/>
      </c>
      <c r="F15" s="2"/>
    </row>
    <row r="16" spans="1:6" x14ac:dyDescent="0.35">
      <c r="A16" s="12">
        <v>2017</v>
      </c>
      <c r="B16" s="19" t="s">
        <v>212</v>
      </c>
      <c r="C16" s="22" t="s">
        <v>211</v>
      </c>
      <c r="D16" s="8">
        <v>0</v>
      </c>
      <c r="E16" s="9" t="str">
        <f t="shared" si="0"/>
        <v/>
      </c>
    </row>
    <row r="17" spans="1:5" x14ac:dyDescent="0.35">
      <c r="A17" s="12">
        <v>2018</v>
      </c>
      <c r="B17" s="19" t="s">
        <v>214</v>
      </c>
      <c r="C17" s="22" t="s">
        <v>213</v>
      </c>
      <c r="D17" s="8">
        <v>0</v>
      </c>
      <c r="E17" s="9" t="str">
        <f t="shared" si="0"/>
        <v/>
      </c>
    </row>
    <row r="18" spans="1:5" x14ac:dyDescent="0.35">
      <c r="A18" s="12">
        <v>2018</v>
      </c>
      <c r="B18" s="19" t="s">
        <v>215</v>
      </c>
      <c r="C18" s="22" t="s">
        <v>216</v>
      </c>
      <c r="D18" s="8">
        <v>0</v>
      </c>
      <c r="E18" s="9" t="str">
        <f t="shared" si="0"/>
        <v/>
      </c>
    </row>
    <row r="19" spans="1:5" x14ac:dyDescent="0.35">
      <c r="A19" s="12">
        <v>2019</v>
      </c>
      <c r="B19" s="19">
        <v>1000000</v>
      </c>
      <c r="C19" s="22" t="s">
        <v>217</v>
      </c>
      <c r="D19" s="8">
        <v>1</v>
      </c>
      <c r="E19" s="9" t="str">
        <f t="shared" si="0"/>
        <v/>
      </c>
    </row>
    <row r="20" spans="1:5" x14ac:dyDescent="0.35">
      <c r="A20" s="12">
        <v>2020</v>
      </c>
      <c r="B20" s="19" t="s">
        <v>167</v>
      </c>
      <c r="C20" s="22" t="s">
        <v>218</v>
      </c>
      <c r="D20" s="8">
        <v>0</v>
      </c>
      <c r="E20" s="9" t="str">
        <f t="shared" si="0"/>
        <v/>
      </c>
    </row>
    <row r="21" spans="1:5" x14ac:dyDescent="0.35">
      <c r="A21" s="12">
        <v>2021</v>
      </c>
      <c r="B21" s="19"/>
      <c r="C21" s="22" t="s">
        <v>219</v>
      </c>
      <c r="D21" s="8">
        <v>0</v>
      </c>
      <c r="E21" s="9" t="str">
        <f t="shared" si="0"/>
        <v/>
      </c>
    </row>
    <row r="22" spans="1:5" x14ac:dyDescent="0.35">
      <c r="A22" s="12">
        <v>2022</v>
      </c>
      <c r="B22" s="19"/>
      <c r="C22" s="22" t="s">
        <v>220</v>
      </c>
      <c r="D22" s="8">
        <v>0</v>
      </c>
      <c r="E22" s="9" t="str">
        <f t="shared" si="0"/>
        <v/>
      </c>
    </row>
  </sheetData>
  <mergeCells count="3">
    <mergeCell ref="A1:A2"/>
    <mergeCell ref="B1:B2"/>
    <mergeCell ref="C1:C2"/>
  </mergeCells>
  <conditionalFormatting sqref="D3:D22">
    <cfRule type="containsText" dxfId="91" priority="1" operator="containsText" text="*-">
      <formula>NOT(ISERROR(SEARCH(("*-"),(D3))))</formula>
    </cfRule>
  </conditionalFormatting>
  <conditionalFormatting sqref="D3:D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9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6" sqref="D26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3" t="s">
        <v>38</v>
      </c>
      <c r="B1" s="33" t="s">
        <v>39</v>
      </c>
      <c r="C1" s="33" t="s">
        <v>40</v>
      </c>
      <c r="D1" s="10" t="s">
        <v>66</v>
      </c>
      <c r="E1" s="5"/>
    </row>
    <row r="2" spans="1:6" x14ac:dyDescent="0.35">
      <c r="A2" s="34"/>
      <c r="B2" s="34"/>
      <c r="C2" s="34"/>
      <c r="D2" s="28" t="s">
        <v>163</v>
      </c>
      <c r="E2" s="5"/>
    </row>
    <row r="3" spans="1:6" x14ac:dyDescent="0.35">
      <c r="A3" s="12">
        <v>2004</v>
      </c>
      <c r="B3" s="13" t="s">
        <v>240</v>
      </c>
      <c r="C3" s="20" t="s">
        <v>221</v>
      </c>
      <c r="D3" s="6">
        <v>0</v>
      </c>
      <c r="E3" s="9" t="str">
        <f>IF(OR(AND(D3&gt;1,D3&lt;&gt;"-")),"Есть на обмен","")</f>
        <v/>
      </c>
    </row>
    <row r="4" spans="1:6" x14ac:dyDescent="0.35">
      <c r="A4" s="12">
        <v>2005</v>
      </c>
      <c r="B4" s="14" t="s">
        <v>241</v>
      </c>
      <c r="C4" s="21" t="s">
        <v>222</v>
      </c>
      <c r="D4" s="8">
        <v>0</v>
      </c>
      <c r="E4" s="9" t="str">
        <f t="shared" ref="E4:E29" si="0">IF(OR(AND(D4&gt;1,D4&lt;&gt;"-")),"Есть на обмен","")</f>
        <v/>
      </c>
    </row>
    <row r="5" spans="1:6" x14ac:dyDescent="0.35">
      <c r="A5" s="12">
        <v>2006</v>
      </c>
      <c r="B5" s="14" t="s">
        <v>242</v>
      </c>
      <c r="C5" s="21" t="s">
        <v>223</v>
      </c>
      <c r="D5" s="8">
        <v>0</v>
      </c>
      <c r="E5" s="9" t="str">
        <f t="shared" si="0"/>
        <v/>
      </c>
    </row>
    <row r="6" spans="1:6" x14ac:dyDescent="0.35">
      <c r="A6" s="12">
        <v>2007</v>
      </c>
      <c r="B6" s="14" t="s">
        <v>243</v>
      </c>
      <c r="C6" s="21" t="s">
        <v>6</v>
      </c>
      <c r="D6" s="8">
        <v>0</v>
      </c>
      <c r="E6" s="9" t="str">
        <f t="shared" si="0"/>
        <v/>
      </c>
    </row>
    <row r="7" spans="1:6" x14ac:dyDescent="0.35">
      <c r="A7" s="12">
        <v>2008</v>
      </c>
      <c r="B7" s="14" t="s">
        <v>169</v>
      </c>
      <c r="C7" s="22" t="s">
        <v>225</v>
      </c>
      <c r="D7" s="8">
        <v>0</v>
      </c>
      <c r="E7" s="9" t="str">
        <f t="shared" si="0"/>
        <v/>
      </c>
    </row>
    <row r="8" spans="1:6" x14ac:dyDescent="0.35">
      <c r="A8" s="12">
        <v>2009</v>
      </c>
      <c r="B8" s="14" t="s">
        <v>244</v>
      </c>
      <c r="C8" s="22" t="s">
        <v>226</v>
      </c>
      <c r="D8" s="8">
        <v>0</v>
      </c>
      <c r="E8" s="9" t="str">
        <f t="shared" si="0"/>
        <v/>
      </c>
      <c r="F8" s="2"/>
    </row>
    <row r="9" spans="1:6" x14ac:dyDescent="0.35">
      <c r="A9" s="12">
        <v>2009</v>
      </c>
      <c r="B9" s="14" t="s">
        <v>244</v>
      </c>
      <c r="C9" s="22" t="s">
        <v>41</v>
      </c>
      <c r="D9" s="8">
        <v>0</v>
      </c>
      <c r="E9" s="9" t="str">
        <f t="shared" si="0"/>
        <v/>
      </c>
    </row>
    <row r="10" spans="1:6" x14ac:dyDescent="0.35">
      <c r="A10" s="12">
        <v>2010</v>
      </c>
      <c r="B10" s="19" t="s">
        <v>167</v>
      </c>
      <c r="C10" s="22" t="s">
        <v>227</v>
      </c>
      <c r="D10" s="8">
        <v>0</v>
      </c>
      <c r="E10" s="9" t="str">
        <f t="shared" si="0"/>
        <v/>
      </c>
    </row>
    <row r="11" spans="1:6" x14ac:dyDescent="0.35">
      <c r="A11" s="12">
        <v>2011</v>
      </c>
      <c r="B11" s="19" t="s">
        <v>245</v>
      </c>
      <c r="C11" s="22" t="s">
        <v>228</v>
      </c>
      <c r="D11" s="8">
        <v>0</v>
      </c>
      <c r="E11" s="9" t="str">
        <f t="shared" si="0"/>
        <v/>
      </c>
    </row>
    <row r="12" spans="1:6" x14ac:dyDescent="0.35">
      <c r="A12" s="12">
        <v>2012</v>
      </c>
      <c r="B12" s="19" t="s">
        <v>246</v>
      </c>
      <c r="C12" s="22" t="s">
        <v>229</v>
      </c>
      <c r="D12" s="8">
        <v>0</v>
      </c>
      <c r="E12" s="9" t="str">
        <f t="shared" si="0"/>
        <v/>
      </c>
    </row>
    <row r="13" spans="1:6" x14ac:dyDescent="0.35">
      <c r="A13" s="12">
        <v>2012</v>
      </c>
      <c r="B13" s="19" t="s">
        <v>246</v>
      </c>
      <c r="C13" s="22" t="s">
        <v>1</v>
      </c>
      <c r="D13" s="8">
        <v>0</v>
      </c>
      <c r="E13" s="9" t="str">
        <f t="shared" si="0"/>
        <v/>
      </c>
    </row>
    <row r="14" spans="1:6" x14ac:dyDescent="0.35">
      <c r="A14" s="12">
        <v>2013</v>
      </c>
      <c r="B14" s="19" t="s">
        <v>245</v>
      </c>
      <c r="C14" s="22" t="s">
        <v>230</v>
      </c>
      <c r="D14" s="8">
        <v>0</v>
      </c>
      <c r="E14" s="9" t="str">
        <f t="shared" si="0"/>
        <v/>
      </c>
    </row>
    <row r="15" spans="1:6" x14ac:dyDescent="0.35">
      <c r="A15" s="12">
        <v>2013</v>
      </c>
      <c r="B15" s="19" t="s">
        <v>245</v>
      </c>
      <c r="C15" s="22" t="s">
        <v>231</v>
      </c>
      <c r="D15" s="8">
        <v>0</v>
      </c>
      <c r="E15" s="9" t="str">
        <f t="shared" si="0"/>
        <v/>
      </c>
      <c r="F15" s="2"/>
    </row>
    <row r="16" spans="1:6" x14ac:dyDescent="0.35">
      <c r="A16" s="12">
        <v>2014</v>
      </c>
      <c r="B16" s="19" t="s">
        <v>247</v>
      </c>
      <c r="C16" s="22" t="s">
        <v>232</v>
      </c>
      <c r="D16" s="8">
        <v>0</v>
      </c>
      <c r="E16" s="9" t="str">
        <f t="shared" si="0"/>
        <v/>
      </c>
    </row>
    <row r="17" spans="1:5" x14ac:dyDescent="0.35">
      <c r="A17" s="12">
        <v>2014</v>
      </c>
      <c r="B17" s="19" t="s">
        <v>247</v>
      </c>
      <c r="C17" s="22" t="s">
        <v>34</v>
      </c>
      <c r="D17" s="8">
        <v>0</v>
      </c>
      <c r="E17" s="9" t="str">
        <f t="shared" si="0"/>
        <v/>
      </c>
    </row>
    <row r="18" spans="1:5" x14ac:dyDescent="0.35">
      <c r="A18" s="12">
        <v>2015</v>
      </c>
      <c r="B18" s="19" t="s">
        <v>248</v>
      </c>
      <c r="C18" s="22" t="s">
        <v>233</v>
      </c>
      <c r="D18" s="8">
        <v>0</v>
      </c>
      <c r="E18" s="9" t="str">
        <f t="shared" si="0"/>
        <v/>
      </c>
    </row>
    <row r="19" spans="1:5" x14ac:dyDescent="0.35">
      <c r="A19" s="12">
        <v>2015</v>
      </c>
      <c r="B19" s="19" t="s">
        <v>248</v>
      </c>
      <c r="C19" s="22" t="s">
        <v>15</v>
      </c>
      <c r="D19" s="8">
        <v>0</v>
      </c>
      <c r="E19" s="9" t="str">
        <f t="shared" si="0"/>
        <v/>
      </c>
    </row>
    <row r="20" spans="1:5" x14ac:dyDescent="0.35">
      <c r="A20" s="12">
        <v>2015</v>
      </c>
      <c r="B20" s="19" t="s">
        <v>171</v>
      </c>
      <c r="C20" s="22" t="s">
        <v>234</v>
      </c>
      <c r="D20" s="8">
        <v>0</v>
      </c>
      <c r="E20" s="9" t="str">
        <f t="shared" si="0"/>
        <v/>
      </c>
    </row>
    <row r="21" spans="1:5" x14ac:dyDescent="0.35">
      <c r="A21" s="12">
        <v>2016</v>
      </c>
      <c r="B21" s="19" t="s">
        <v>249</v>
      </c>
      <c r="C21" s="22" t="s">
        <v>14</v>
      </c>
      <c r="D21" s="8">
        <v>0</v>
      </c>
      <c r="E21" s="9" t="str">
        <f t="shared" si="0"/>
        <v/>
      </c>
    </row>
    <row r="22" spans="1:5" x14ac:dyDescent="0.35">
      <c r="A22" s="12">
        <v>2016</v>
      </c>
      <c r="B22" s="19" t="s">
        <v>249</v>
      </c>
      <c r="C22" s="22" t="s">
        <v>235</v>
      </c>
      <c r="D22" s="8">
        <v>0</v>
      </c>
      <c r="E22" s="9" t="str">
        <f t="shared" si="0"/>
        <v/>
      </c>
    </row>
    <row r="23" spans="1:5" x14ac:dyDescent="0.35">
      <c r="A23" s="12">
        <v>2017</v>
      </c>
      <c r="B23" s="19" t="s">
        <v>249</v>
      </c>
      <c r="C23" s="22" t="s">
        <v>236</v>
      </c>
      <c r="D23" s="8">
        <v>0</v>
      </c>
      <c r="E23" s="9" t="str">
        <f t="shared" si="0"/>
        <v/>
      </c>
    </row>
    <row r="24" spans="1:5" x14ac:dyDescent="0.35">
      <c r="A24" s="12">
        <v>2017</v>
      </c>
      <c r="B24" s="19" t="s">
        <v>249</v>
      </c>
      <c r="C24" s="22" t="s">
        <v>237</v>
      </c>
      <c r="D24" s="8">
        <v>0</v>
      </c>
      <c r="E24" s="9" t="str">
        <f t="shared" si="0"/>
        <v/>
      </c>
    </row>
    <row r="25" spans="1:5" x14ac:dyDescent="0.35">
      <c r="A25" s="12">
        <v>2018</v>
      </c>
      <c r="B25" s="19" t="s">
        <v>167</v>
      </c>
      <c r="C25" s="22" t="s">
        <v>238</v>
      </c>
      <c r="D25" s="8">
        <v>2</v>
      </c>
      <c r="E25" s="9" t="str">
        <f t="shared" si="0"/>
        <v>Есть на обмен</v>
      </c>
    </row>
    <row r="26" spans="1:5" x14ac:dyDescent="0.35">
      <c r="A26" s="12">
        <v>2018</v>
      </c>
      <c r="B26" s="19" t="s">
        <v>250</v>
      </c>
      <c r="C26" s="22" t="s">
        <v>239</v>
      </c>
      <c r="D26" s="8">
        <v>1</v>
      </c>
      <c r="E26" s="9" t="str">
        <f t="shared" si="0"/>
        <v/>
      </c>
    </row>
    <row r="27" spans="1:5" x14ac:dyDescent="0.35">
      <c r="A27" s="12">
        <v>2019</v>
      </c>
      <c r="B27" s="19" t="s">
        <v>250</v>
      </c>
      <c r="C27" s="22" t="s">
        <v>251</v>
      </c>
      <c r="D27" s="8">
        <v>1</v>
      </c>
      <c r="E27" s="9" t="str">
        <f t="shared" si="0"/>
        <v/>
      </c>
    </row>
    <row r="28" spans="1:5" x14ac:dyDescent="0.35">
      <c r="A28" s="12">
        <v>2020</v>
      </c>
      <c r="B28" s="19"/>
      <c r="C28" s="22" t="s">
        <v>252</v>
      </c>
      <c r="D28" s="8">
        <v>0</v>
      </c>
      <c r="E28" s="9" t="str">
        <f t="shared" si="0"/>
        <v/>
      </c>
    </row>
    <row r="29" spans="1:5" x14ac:dyDescent="0.35">
      <c r="A29" s="12">
        <v>2020</v>
      </c>
      <c r="B29" s="19"/>
      <c r="C29" s="22" t="s">
        <v>253</v>
      </c>
      <c r="D29" s="8">
        <v>0</v>
      </c>
      <c r="E29" s="9" t="str">
        <f t="shared" si="0"/>
        <v/>
      </c>
    </row>
  </sheetData>
  <mergeCells count="3">
    <mergeCell ref="A1:A2"/>
    <mergeCell ref="B1:B2"/>
    <mergeCell ref="C1:C2"/>
  </mergeCells>
  <conditionalFormatting sqref="D3:D27 D29">
    <cfRule type="containsText" dxfId="90" priority="3" operator="containsText" text="*-">
      <formula>NOT(ISERROR(SEARCH(("*-"),(D3))))</formula>
    </cfRule>
  </conditionalFormatting>
  <conditionalFormatting sqref="D3:D27 D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8">
    <cfRule type="containsText" dxfId="89" priority="1" operator="containsText" text="*-">
      <formula>NOT(ISERROR(SEARCH(("*-"),(D28))))</formula>
    </cfRule>
  </conditionalFormatting>
  <conditionalFormatting sqref="D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zoomScale="115" zoomScaleNormal="11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3" t="s">
        <v>38</v>
      </c>
      <c r="B1" s="33" t="s">
        <v>39</v>
      </c>
      <c r="C1" s="33" t="s">
        <v>40</v>
      </c>
      <c r="D1" s="35" t="s">
        <v>66</v>
      </c>
      <c r="E1" s="40"/>
    </row>
    <row r="2" spans="1:6" x14ac:dyDescent="0.35">
      <c r="A2" s="34"/>
      <c r="B2" s="34"/>
      <c r="C2" s="34"/>
      <c r="D2" s="23" t="s">
        <v>164</v>
      </c>
      <c r="E2" s="23" t="s">
        <v>161</v>
      </c>
    </row>
    <row r="3" spans="1:6" x14ac:dyDescent="0.35">
      <c r="A3" s="11">
        <v>2009</v>
      </c>
      <c r="B3" s="13" t="s">
        <v>171</v>
      </c>
      <c r="C3" s="20" t="s">
        <v>41</v>
      </c>
      <c r="D3" s="16" t="s">
        <v>162</v>
      </c>
      <c r="E3" s="6">
        <v>0</v>
      </c>
      <c r="F3" s="7" t="str">
        <f>IF(OR(AND(D3&gt;1,D3&lt;&gt;"-"),AND(E3&gt;1,E3&lt;&gt;"-")),"Есть на обмен","")</f>
        <v/>
      </c>
    </row>
    <row r="4" spans="1:6" x14ac:dyDescent="0.35">
      <c r="A4" s="12">
        <v>2012</v>
      </c>
      <c r="B4" s="14" t="s">
        <v>171</v>
      </c>
      <c r="C4" s="22" t="s">
        <v>1</v>
      </c>
      <c r="D4" s="6">
        <v>0</v>
      </c>
      <c r="E4" s="16" t="s">
        <v>162</v>
      </c>
      <c r="F4" s="7" t="str">
        <f>IF(OR(AND(D4&gt;1,D4&lt;&gt;"-"),AND(E4&gt;1,E4&lt;&gt;"-")),"Есть на обмен","")</f>
        <v/>
      </c>
    </row>
    <row r="5" spans="1:6" x14ac:dyDescent="0.35">
      <c r="A5" s="12">
        <v>2016</v>
      </c>
      <c r="B5" s="14" t="s">
        <v>254</v>
      </c>
      <c r="C5" s="21" t="s">
        <v>179</v>
      </c>
      <c r="D5" s="6">
        <v>0</v>
      </c>
      <c r="E5" s="16" t="s">
        <v>162</v>
      </c>
      <c r="F5" s="7" t="str">
        <f>IF(OR(AND(D5&gt;1,D5&lt;&gt;"-"),AND(E5&gt;1,E5&lt;&gt;"-")),"Есть на обмен","")</f>
        <v/>
      </c>
    </row>
    <row r="6" spans="1:6" x14ac:dyDescent="0.35">
      <c r="A6" s="12">
        <v>2017</v>
      </c>
      <c r="B6" s="14" t="s">
        <v>256</v>
      </c>
      <c r="C6" s="21" t="s">
        <v>255</v>
      </c>
      <c r="D6" s="8">
        <v>0</v>
      </c>
      <c r="E6" s="16" t="s">
        <v>162</v>
      </c>
      <c r="F6" s="7" t="str">
        <f>IF(OR(AND(D6&gt;1,D6&lt;&gt;"-"),AND(E6&gt;1,E6&lt;&gt;"-")),"Есть на обмен","")</f>
        <v/>
      </c>
    </row>
  </sheetData>
  <mergeCells count="4">
    <mergeCell ref="A1:A2"/>
    <mergeCell ref="B1:B2"/>
    <mergeCell ref="C1:C2"/>
    <mergeCell ref="D1:E1"/>
  </mergeCells>
  <conditionalFormatting sqref="D6">
    <cfRule type="containsText" dxfId="88" priority="15" operator="containsText" text="*-">
      <formula>NOT(ISERROR(SEARCH(("*-"),(D6))))</formula>
    </cfRule>
  </conditionalFormatting>
  <conditionalFormatting sqref="D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 D4:D5">
    <cfRule type="containsText" dxfId="87" priority="13" operator="containsText" text="*-">
      <formula>NOT(ISERROR(SEARCH(("*-"),(D3))))</formula>
    </cfRule>
  </conditionalFormatting>
  <conditionalFormatting sqref="D4:D5 E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">
    <cfRule type="containsText" dxfId="86" priority="3" operator="containsText" text="*-">
      <formula>NOT(ISERROR(SEARCH(("*-"),(E5))))</formula>
    </cfRule>
  </conditionalFormatting>
  <conditionalFormatting sqref="E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85" priority="1" operator="containsText" text="*-">
      <formula>NOT(ISERROR(SEARCH(("*-"),(E6))))</formula>
    </cfRule>
  </conditionalFormatting>
  <conditionalFormatting sqref="E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84" priority="7" operator="containsText" text="*-">
      <formula>NOT(ISERROR(SEARCH(("*-"),(D3))))</formula>
    </cfRule>
  </conditionalFormatting>
  <conditionalFormatting sqref="D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4">
    <cfRule type="containsText" dxfId="83" priority="5" operator="containsText" text="*-">
      <formula>NOT(ISERROR(SEARCH(("*-"),(E4))))</formula>
    </cfRule>
  </conditionalFormatting>
  <conditionalFormatting sqref="E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15" zoomScaleNormal="11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E12" sqref="E12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3" t="s">
        <v>38</v>
      </c>
      <c r="B1" s="33" t="s">
        <v>39</v>
      </c>
      <c r="C1" s="33" t="s">
        <v>40</v>
      </c>
      <c r="D1" s="41" t="s">
        <v>66</v>
      </c>
      <c r="E1" s="42"/>
    </row>
    <row r="2" spans="1:6" x14ac:dyDescent="0.35">
      <c r="A2" s="34"/>
      <c r="B2" s="34"/>
      <c r="C2" s="34"/>
      <c r="D2" s="23" t="s">
        <v>271</v>
      </c>
      <c r="E2" s="23" t="s">
        <v>272</v>
      </c>
    </row>
    <row r="3" spans="1:6" x14ac:dyDescent="0.35">
      <c r="A3" s="11">
        <v>2014</v>
      </c>
      <c r="B3" s="13" t="s">
        <v>257</v>
      </c>
      <c r="C3" s="20" t="s">
        <v>258</v>
      </c>
      <c r="D3" s="6">
        <v>0</v>
      </c>
      <c r="E3" s="16" t="s">
        <v>162</v>
      </c>
      <c r="F3" s="7" t="str">
        <f>IF(OR(AND(D3&gt;1,D3&lt;&gt;"-"),AND(E3&gt;1,E3&lt;&gt;"-")),"Есть на обмен","")</f>
        <v/>
      </c>
    </row>
    <row r="4" spans="1:6" x14ac:dyDescent="0.35">
      <c r="A4" s="12">
        <v>2015</v>
      </c>
      <c r="B4" s="14" t="s">
        <v>259</v>
      </c>
      <c r="C4" s="21" t="s">
        <v>29</v>
      </c>
      <c r="D4" s="6">
        <v>0</v>
      </c>
      <c r="E4" s="16" t="s">
        <v>162</v>
      </c>
      <c r="F4" s="7" t="str">
        <f t="shared" ref="F4:F12" si="0">IF(OR(AND(D4&gt;1,D4&lt;&gt;"-"),AND(E4&gt;1,E4&lt;&gt;"-")),"Есть на обмен","")</f>
        <v/>
      </c>
    </row>
    <row r="5" spans="1:6" x14ac:dyDescent="0.35">
      <c r="A5" s="12">
        <v>2015</v>
      </c>
      <c r="B5" s="14" t="s">
        <v>260</v>
      </c>
      <c r="C5" s="21" t="s">
        <v>28</v>
      </c>
      <c r="D5" s="6">
        <v>0</v>
      </c>
      <c r="E5" s="16" t="s">
        <v>162</v>
      </c>
      <c r="F5" s="7" t="str">
        <f t="shared" si="0"/>
        <v/>
      </c>
    </row>
    <row r="6" spans="1:6" x14ac:dyDescent="0.35">
      <c r="A6" s="12">
        <v>2015</v>
      </c>
      <c r="B6" s="14" t="s">
        <v>193</v>
      </c>
      <c r="C6" s="21" t="s">
        <v>179</v>
      </c>
      <c r="D6" s="8">
        <v>0</v>
      </c>
      <c r="E6" s="16" t="s">
        <v>162</v>
      </c>
      <c r="F6" s="7" t="str">
        <f t="shared" si="0"/>
        <v/>
      </c>
    </row>
    <row r="7" spans="1:6" x14ac:dyDescent="0.35">
      <c r="A7" s="12">
        <v>2016</v>
      </c>
      <c r="B7" s="14" t="s">
        <v>262</v>
      </c>
      <c r="C7" s="22" t="s">
        <v>261</v>
      </c>
      <c r="D7" s="16" t="s">
        <v>162</v>
      </c>
      <c r="E7" s="6">
        <v>0</v>
      </c>
      <c r="F7" s="7" t="str">
        <f t="shared" si="0"/>
        <v/>
      </c>
    </row>
    <row r="8" spans="1:6" x14ac:dyDescent="0.35">
      <c r="A8" s="12">
        <v>2016</v>
      </c>
      <c r="B8" s="14" t="s">
        <v>195</v>
      </c>
      <c r="C8" s="22" t="s">
        <v>263</v>
      </c>
      <c r="D8" s="16" t="s">
        <v>162</v>
      </c>
      <c r="E8" s="6">
        <v>0</v>
      </c>
      <c r="F8" s="7" t="str">
        <f t="shared" si="0"/>
        <v/>
      </c>
    </row>
    <row r="9" spans="1:6" x14ac:dyDescent="0.35">
      <c r="A9" s="12">
        <v>2017</v>
      </c>
      <c r="B9" s="14" t="s">
        <v>264</v>
      </c>
      <c r="C9" s="22" t="s">
        <v>265</v>
      </c>
      <c r="D9" s="8">
        <v>0</v>
      </c>
      <c r="E9" s="16" t="s">
        <v>162</v>
      </c>
      <c r="F9" s="7" t="str">
        <f t="shared" si="0"/>
        <v/>
      </c>
    </row>
    <row r="10" spans="1:6" x14ac:dyDescent="0.35">
      <c r="A10" s="12">
        <v>2017</v>
      </c>
      <c r="B10" s="19" t="s">
        <v>264</v>
      </c>
      <c r="C10" s="22" t="s">
        <v>266</v>
      </c>
      <c r="D10" s="8">
        <v>0</v>
      </c>
      <c r="E10" s="16" t="s">
        <v>162</v>
      </c>
      <c r="F10" s="7" t="str">
        <f t="shared" si="0"/>
        <v/>
      </c>
    </row>
    <row r="11" spans="1:6" x14ac:dyDescent="0.35">
      <c r="A11" s="12">
        <v>2018</v>
      </c>
      <c r="B11" s="19" t="s">
        <v>268</v>
      </c>
      <c r="C11" s="22" t="s">
        <v>267</v>
      </c>
      <c r="D11" s="16" t="s">
        <v>162</v>
      </c>
      <c r="E11" s="6">
        <v>1</v>
      </c>
      <c r="F11" s="7" t="str">
        <f t="shared" si="0"/>
        <v/>
      </c>
    </row>
    <row r="12" spans="1:6" x14ac:dyDescent="0.35">
      <c r="A12" s="12">
        <v>2018</v>
      </c>
      <c r="B12" s="19" t="s">
        <v>270</v>
      </c>
      <c r="C12" s="22" t="s">
        <v>269</v>
      </c>
      <c r="D12" s="8">
        <v>0</v>
      </c>
      <c r="E12" s="16" t="s">
        <v>162</v>
      </c>
      <c r="F12" s="7" t="str">
        <f t="shared" si="0"/>
        <v/>
      </c>
    </row>
  </sheetData>
  <mergeCells count="4">
    <mergeCell ref="A1:A2"/>
    <mergeCell ref="B1:B2"/>
    <mergeCell ref="C1:C2"/>
    <mergeCell ref="D1:E1"/>
  </mergeCells>
  <conditionalFormatting sqref="D9:D10 D12">
    <cfRule type="containsText" dxfId="82" priority="31" operator="containsText" text="*-">
      <formula>NOT(ISERROR(SEARCH(("*-"),(D9))))</formula>
    </cfRule>
  </conditionalFormatting>
  <conditionalFormatting sqref="D9:D10 D12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">
    <cfRule type="containsText" dxfId="81" priority="29" operator="containsText" text="*-">
      <formula>NOT(ISERROR(SEARCH(("*-"),(D6))))</formula>
    </cfRule>
  </conditionalFormatting>
  <conditionalFormatting sqref="D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:D5 E7:E8 E11">
    <cfRule type="containsText" dxfId="80" priority="27" operator="containsText" text="*-">
      <formula>NOT(ISERROR(SEARCH(("*-"),(D4))))</formula>
    </cfRule>
  </conditionalFormatting>
  <conditionalFormatting sqref="D4:D5 E7:E8 E1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0">
    <cfRule type="containsText" dxfId="79" priority="7" operator="containsText" text="*-">
      <formula>NOT(ISERROR(SEARCH(("*-"),(E10))))</formula>
    </cfRule>
  </conditionalFormatting>
  <conditionalFormatting sqref="E1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9">
    <cfRule type="containsText" dxfId="78" priority="5" operator="containsText" text="*-">
      <formula>NOT(ISERROR(SEARCH(("*-"),(E9))))</formula>
    </cfRule>
  </conditionalFormatting>
  <conditionalFormatting sqref="E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77" priority="9" operator="containsText" text="*-">
      <formula>NOT(ISERROR(SEARCH(("*-"),(D3))))</formula>
    </cfRule>
  </conditionalFormatting>
  <conditionalFormatting sqref="D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:E6">
    <cfRule type="containsText" dxfId="76" priority="17" operator="containsText" text="*-">
      <formula>NOT(ISERROR(SEARCH(("*-"),(E3))))</formula>
    </cfRule>
  </conditionalFormatting>
  <conditionalFormatting sqref="E3:E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">
    <cfRule type="containsText" dxfId="75" priority="13" operator="containsText" text="*-">
      <formula>NOT(ISERROR(SEARCH(("*-"),(D8))))</formula>
    </cfRule>
  </conditionalFormatting>
  <conditionalFormatting sqref="D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7">
    <cfRule type="containsText" dxfId="74" priority="11" operator="containsText" text="*-">
      <formula>NOT(ISERROR(SEARCH(("*-"),(D7))))</formula>
    </cfRule>
  </conditionalFormatting>
  <conditionalFormatting sqref="D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1">
    <cfRule type="containsText" dxfId="73" priority="3" operator="containsText" text="*-">
      <formula>NOT(ISERROR(SEARCH(("*-"),(D11))))</formula>
    </cfRule>
  </conditionalFormatting>
  <conditionalFormatting sqref="D1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2">
    <cfRule type="containsText" dxfId="72" priority="1" operator="containsText" text="*-">
      <formula>NOT(ISERROR(SEARCH(("*-"),(E12))))</formula>
    </cfRule>
  </conditionalFormatting>
  <conditionalFormatting sqref="E1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15" sqref="C15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3" t="s">
        <v>38</v>
      </c>
      <c r="B1" s="33" t="s">
        <v>39</v>
      </c>
      <c r="C1" s="33" t="s">
        <v>40</v>
      </c>
      <c r="D1" s="10" t="s">
        <v>66</v>
      </c>
      <c r="E1" s="5"/>
    </row>
    <row r="2" spans="1:6" x14ac:dyDescent="0.35">
      <c r="A2" s="34"/>
      <c r="B2" s="34"/>
      <c r="C2" s="34"/>
      <c r="D2" s="23" t="s">
        <v>272</v>
      </c>
      <c r="E2" s="5"/>
    </row>
    <row r="3" spans="1:6" x14ac:dyDescent="0.35">
      <c r="A3" s="11">
        <v>2015</v>
      </c>
      <c r="B3" s="13" t="s">
        <v>171</v>
      </c>
      <c r="C3" s="20" t="s">
        <v>31</v>
      </c>
      <c r="D3" s="6">
        <v>0</v>
      </c>
      <c r="E3" s="9" t="str">
        <f t="shared" ref="E3:E8" si="0">IF(OR(AND(D3&gt;1,D3&lt;&gt;"-")),"Есть на обмен","")</f>
        <v/>
      </c>
    </row>
    <row r="4" spans="1:6" x14ac:dyDescent="0.35">
      <c r="A4" s="12">
        <v>2015</v>
      </c>
      <c r="B4" s="14" t="s">
        <v>177</v>
      </c>
      <c r="C4" s="21" t="s">
        <v>179</v>
      </c>
      <c r="D4" s="8">
        <v>0</v>
      </c>
      <c r="E4" s="9" t="str">
        <f t="shared" si="0"/>
        <v/>
      </c>
    </row>
    <row r="5" spans="1:6" x14ac:dyDescent="0.35">
      <c r="A5" s="12">
        <v>2016</v>
      </c>
      <c r="B5" s="14" t="s">
        <v>171</v>
      </c>
      <c r="C5" s="21" t="s">
        <v>30</v>
      </c>
      <c r="D5" s="8">
        <v>0</v>
      </c>
      <c r="E5" s="9" t="str">
        <f t="shared" si="0"/>
        <v/>
      </c>
    </row>
    <row r="6" spans="1:6" x14ac:dyDescent="0.35">
      <c r="A6" s="12">
        <v>2017</v>
      </c>
      <c r="B6" s="14" t="s">
        <v>171</v>
      </c>
      <c r="C6" s="20" t="s">
        <v>273</v>
      </c>
      <c r="D6" s="8">
        <v>0</v>
      </c>
      <c r="E6" s="9" t="str">
        <f t="shared" si="0"/>
        <v/>
      </c>
    </row>
    <row r="7" spans="1:6" x14ac:dyDescent="0.35">
      <c r="A7" s="12">
        <v>2018</v>
      </c>
      <c r="B7" s="14" t="s">
        <v>171</v>
      </c>
      <c r="C7" s="22" t="s">
        <v>267</v>
      </c>
      <c r="D7" s="8">
        <v>1</v>
      </c>
      <c r="E7" s="9" t="str">
        <f t="shared" si="0"/>
        <v/>
      </c>
    </row>
    <row r="8" spans="1:6" x14ac:dyDescent="0.35">
      <c r="A8" s="12">
        <v>2018</v>
      </c>
      <c r="B8" s="14" t="s">
        <v>212</v>
      </c>
      <c r="C8" s="22" t="s">
        <v>274</v>
      </c>
      <c r="D8" s="8">
        <v>1</v>
      </c>
      <c r="E8" s="9" t="str">
        <f t="shared" si="0"/>
        <v/>
      </c>
      <c r="F8" s="2"/>
    </row>
    <row r="9" spans="1:6" x14ac:dyDescent="0.35">
      <c r="A9" s="12">
        <v>2019</v>
      </c>
      <c r="B9" s="14" t="s">
        <v>212</v>
      </c>
      <c r="C9" s="22" t="s">
        <v>487</v>
      </c>
      <c r="D9" s="8">
        <v>1</v>
      </c>
    </row>
    <row r="10" spans="1:6" x14ac:dyDescent="0.35">
      <c r="A10" s="12">
        <v>2019</v>
      </c>
      <c r="B10" s="14" t="s">
        <v>212</v>
      </c>
      <c r="C10" s="22" t="s">
        <v>488</v>
      </c>
      <c r="D10" s="8">
        <v>1</v>
      </c>
    </row>
  </sheetData>
  <mergeCells count="3">
    <mergeCell ref="A1:A2"/>
    <mergeCell ref="B1:B2"/>
    <mergeCell ref="C1:C2"/>
  </mergeCells>
  <conditionalFormatting sqref="D3:D8">
    <cfRule type="containsText" dxfId="71" priority="5" operator="containsText" text="*-">
      <formula>NOT(ISERROR(SEARCH(("*-"),(D3))))</formula>
    </cfRule>
  </conditionalFormatting>
  <conditionalFormatting sqref="D3:D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9">
    <cfRule type="containsText" dxfId="70" priority="3" operator="containsText" text="*-">
      <formula>NOT(ISERROR(SEARCH(("*-"),(D9))))</formula>
    </cfRule>
  </conditionalFormatting>
  <conditionalFormatting sqref="D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0">
    <cfRule type="containsText" dxfId="69" priority="1" operator="containsText" text="*-">
      <formula>NOT(ISERROR(SEARCH(("*-"),(D10))))</formula>
    </cfRule>
  </conditionalFormatting>
  <conditionalFormatting sqref="D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8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31" sqref="E31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  <col min="7" max="7" width="13.7265625" customWidth="1"/>
  </cols>
  <sheetData>
    <row r="1" spans="1:7" x14ac:dyDescent="0.35">
      <c r="A1" s="33" t="s">
        <v>38</v>
      </c>
      <c r="B1" s="33" t="s">
        <v>39</v>
      </c>
      <c r="C1" s="33" t="s">
        <v>40</v>
      </c>
      <c r="D1" s="43" t="s">
        <v>66</v>
      </c>
      <c r="E1" s="44"/>
      <c r="F1" s="45"/>
    </row>
    <row r="2" spans="1:7" x14ac:dyDescent="0.35">
      <c r="A2" s="34"/>
      <c r="B2" s="34"/>
      <c r="C2" s="34"/>
      <c r="D2" s="28" t="s">
        <v>316</v>
      </c>
      <c r="E2" s="28" t="s">
        <v>315</v>
      </c>
      <c r="F2" s="28" t="s">
        <v>161</v>
      </c>
    </row>
    <row r="3" spans="1:7" x14ac:dyDescent="0.35">
      <c r="A3" s="11">
        <v>2004</v>
      </c>
      <c r="B3" s="13" t="s">
        <v>275</v>
      </c>
      <c r="C3" s="20" t="s">
        <v>295</v>
      </c>
      <c r="D3" s="6">
        <v>0</v>
      </c>
      <c r="E3" s="16" t="s">
        <v>162</v>
      </c>
      <c r="F3" s="16" t="s">
        <v>162</v>
      </c>
      <c r="G3" s="7" t="str">
        <f>IF(OR(AND(D3&gt;1,D3&lt;&gt;"-"),AND(E3&gt;1,E3&lt;&gt;"-"),AND(F3&gt;1,F3&lt;&gt;"-")),"Есть на обмен","")</f>
        <v/>
      </c>
    </row>
    <row r="4" spans="1:7" x14ac:dyDescent="0.35">
      <c r="A4" s="12">
        <v>2005</v>
      </c>
      <c r="B4" s="14" t="s">
        <v>276</v>
      </c>
      <c r="C4" s="21" t="s">
        <v>296</v>
      </c>
      <c r="D4" s="16" t="s">
        <v>162</v>
      </c>
      <c r="E4" s="8">
        <v>0</v>
      </c>
      <c r="F4" s="16" t="s">
        <v>162</v>
      </c>
      <c r="G4" s="7" t="str">
        <f t="shared" ref="G4:G28" si="0">IF(OR(AND(D4&gt;1,D4&lt;&gt;"-"),AND(E4&gt;1,E4&lt;&gt;"-"),AND(F4&gt;1,F4&lt;&gt;"-")),"Есть на обмен","")</f>
        <v/>
      </c>
    </row>
    <row r="5" spans="1:7" x14ac:dyDescent="0.35">
      <c r="A5" s="12">
        <v>2006</v>
      </c>
      <c r="B5" s="14" t="s">
        <v>277</v>
      </c>
      <c r="C5" s="21" t="s">
        <v>297</v>
      </c>
      <c r="D5" s="16" t="s">
        <v>162</v>
      </c>
      <c r="E5" s="8">
        <v>0</v>
      </c>
      <c r="F5" s="16" t="s">
        <v>162</v>
      </c>
      <c r="G5" s="7" t="str">
        <f t="shared" si="0"/>
        <v/>
      </c>
    </row>
    <row r="6" spans="1:7" x14ac:dyDescent="0.35">
      <c r="A6" s="12">
        <v>2007</v>
      </c>
      <c r="B6" s="14" t="s">
        <v>278</v>
      </c>
      <c r="C6" s="21" t="s">
        <v>33</v>
      </c>
      <c r="D6" s="16" t="s">
        <v>162</v>
      </c>
      <c r="E6" s="16" t="s">
        <v>162</v>
      </c>
      <c r="F6" s="8">
        <v>0</v>
      </c>
      <c r="G6" s="7" t="str">
        <f t="shared" si="0"/>
        <v/>
      </c>
    </row>
    <row r="7" spans="1:7" x14ac:dyDescent="0.35">
      <c r="A7" s="12">
        <v>2007</v>
      </c>
      <c r="B7" s="14" t="s">
        <v>279</v>
      </c>
      <c r="C7" s="22" t="s">
        <v>6</v>
      </c>
      <c r="D7" s="16" t="s">
        <v>162</v>
      </c>
      <c r="E7" s="16" t="s">
        <v>162</v>
      </c>
      <c r="F7" s="8">
        <v>0</v>
      </c>
      <c r="G7" s="7" t="str">
        <f t="shared" si="0"/>
        <v/>
      </c>
    </row>
    <row r="8" spans="1:7" x14ac:dyDescent="0.35">
      <c r="A8" s="12">
        <v>2008</v>
      </c>
      <c r="B8" s="14" t="s">
        <v>194</v>
      </c>
      <c r="C8" s="22" t="s">
        <v>298</v>
      </c>
      <c r="D8" s="16" t="s">
        <v>162</v>
      </c>
      <c r="E8" s="16" t="s">
        <v>162</v>
      </c>
      <c r="F8" s="8">
        <v>0</v>
      </c>
      <c r="G8" s="7" t="str">
        <f t="shared" si="0"/>
        <v/>
      </c>
    </row>
    <row r="9" spans="1:7" x14ac:dyDescent="0.35">
      <c r="A9" s="12">
        <v>2009</v>
      </c>
      <c r="B9" s="14" t="s">
        <v>280</v>
      </c>
      <c r="C9" s="22" t="s">
        <v>299</v>
      </c>
      <c r="D9" s="8">
        <v>0</v>
      </c>
      <c r="E9" s="16" t="s">
        <v>162</v>
      </c>
      <c r="F9" s="16" t="s">
        <v>162</v>
      </c>
      <c r="G9" s="7" t="str">
        <f t="shared" si="0"/>
        <v/>
      </c>
    </row>
    <row r="10" spans="1:7" x14ac:dyDescent="0.35">
      <c r="A10" s="12">
        <v>2009</v>
      </c>
      <c r="B10" s="19" t="s">
        <v>281</v>
      </c>
      <c r="C10" s="22" t="s">
        <v>41</v>
      </c>
      <c r="D10" s="8">
        <v>0</v>
      </c>
      <c r="E10" s="16" t="s">
        <v>162</v>
      </c>
      <c r="F10" s="16" t="s">
        <v>162</v>
      </c>
      <c r="G10" s="7" t="str">
        <f t="shared" si="0"/>
        <v/>
      </c>
    </row>
    <row r="11" spans="1:7" x14ac:dyDescent="0.35">
      <c r="A11" s="12">
        <v>2010</v>
      </c>
      <c r="B11" s="19" t="s">
        <v>282</v>
      </c>
      <c r="C11" s="22" t="s">
        <v>32</v>
      </c>
      <c r="D11" s="8">
        <v>0</v>
      </c>
      <c r="E11" s="16" t="s">
        <v>162</v>
      </c>
      <c r="F11" s="16" t="s">
        <v>162</v>
      </c>
      <c r="G11" s="7" t="str">
        <f t="shared" si="0"/>
        <v/>
      </c>
    </row>
    <row r="12" spans="1:7" x14ac:dyDescent="0.35">
      <c r="A12" s="12">
        <v>2011</v>
      </c>
      <c r="B12" s="19" t="s">
        <v>283</v>
      </c>
      <c r="C12" s="22" t="s">
        <v>300</v>
      </c>
      <c r="D12" s="8">
        <v>0</v>
      </c>
      <c r="E12" s="16" t="s">
        <v>162</v>
      </c>
      <c r="F12" s="16" t="s">
        <v>162</v>
      </c>
      <c r="G12" s="7" t="str">
        <f t="shared" si="0"/>
        <v/>
      </c>
    </row>
    <row r="13" spans="1:7" x14ac:dyDescent="0.35">
      <c r="A13" s="12">
        <v>2012</v>
      </c>
      <c r="B13" s="19" t="s">
        <v>284</v>
      </c>
      <c r="C13" s="22" t="s">
        <v>301</v>
      </c>
      <c r="D13" s="8">
        <v>0</v>
      </c>
      <c r="E13" s="16" t="s">
        <v>162</v>
      </c>
      <c r="F13" s="16" t="s">
        <v>162</v>
      </c>
      <c r="G13" s="7" t="str">
        <f t="shared" si="0"/>
        <v/>
      </c>
    </row>
    <row r="14" spans="1:7" x14ac:dyDescent="0.35">
      <c r="A14" s="12">
        <v>2012</v>
      </c>
      <c r="B14" s="19" t="s">
        <v>268</v>
      </c>
      <c r="C14" s="22" t="s">
        <v>302</v>
      </c>
      <c r="D14" s="8">
        <v>0</v>
      </c>
      <c r="E14" s="16" t="s">
        <v>162</v>
      </c>
      <c r="F14" s="16" t="s">
        <v>162</v>
      </c>
      <c r="G14" s="7" t="str">
        <f t="shared" si="0"/>
        <v/>
      </c>
    </row>
    <row r="15" spans="1:7" x14ac:dyDescent="0.35">
      <c r="A15" s="12">
        <v>2012</v>
      </c>
      <c r="B15" s="19" t="s">
        <v>285</v>
      </c>
      <c r="C15" s="22" t="s">
        <v>172</v>
      </c>
      <c r="D15" s="8">
        <v>0</v>
      </c>
      <c r="E15" s="16" t="s">
        <v>162</v>
      </c>
      <c r="F15" s="16" t="s">
        <v>162</v>
      </c>
      <c r="G15" s="7" t="str">
        <f t="shared" si="0"/>
        <v/>
      </c>
    </row>
    <row r="16" spans="1:7" x14ac:dyDescent="0.35">
      <c r="A16" s="12">
        <v>2013</v>
      </c>
      <c r="B16" s="19" t="s">
        <v>286</v>
      </c>
      <c r="C16" s="22" t="s">
        <v>303</v>
      </c>
      <c r="D16" s="8">
        <v>0</v>
      </c>
      <c r="E16" s="16" t="s">
        <v>162</v>
      </c>
      <c r="F16" s="16" t="s">
        <v>162</v>
      </c>
      <c r="G16" s="7" t="str">
        <f t="shared" si="0"/>
        <v/>
      </c>
    </row>
    <row r="17" spans="1:7" x14ac:dyDescent="0.35">
      <c r="A17" s="12">
        <v>2014</v>
      </c>
      <c r="B17" s="19" t="s">
        <v>287</v>
      </c>
      <c r="C17" s="22" t="s">
        <v>304</v>
      </c>
      <c r="D17" s="8">
        <v>0</v>
      </c>
      <c r="E17" s="16" t="s">
        <v>162</v>
      </c>
      <c r="F17" s="16" t="s">
        <v>162</v>
      </c>
      <c r="G17" s="7" t="str">
        <f t="shared" si="0"/>
        <v/>
      </c>
    </row>
    <row r="18" spans="1:7" x14ac:dyDescent="0.35">
      <c r="A18" s="12">
        <v>2014</v>
      </c>
      <c r="B18" s="19" t="s">
        <v>268</v>
      </c>
      <c r="C18" s="22" t="s">
        <v>305</v>
      </c>
      <c r="D18" s="8">
        <v>0</v>
      </c>
      <c r="E18" s="16" t="s">
        <v>162</v>
      </c>
      <c r="F18" s="16" t="s">
        <v>162</v>
      </c>
      <c r="G18" s="7" t="str">
        <f t="shared" si="0"/>
        <v/>
      </c>
    </row>
    <row r="19" spans="1:7" x14ac:dyDescent="0.35">
      <c r="A19" s="12">
        <v>2015</v>
      </c>
      <c r="B19" s="19" t="s">
        <v>288</v>
      </c>
      <c r="C19" s="22" t="s">
        <v>306</v>
      </c>
      <c r="D19" s="8">
        <v>0</v>
      </c>
      <c r="E19" s="16" t="s">
        <v>162</v>
      </c>
      <c r="F19" s="16" t="s">
        <v>162</v>
      </c>
      <c r="G19" s="7" t="str">
        <f t="shared" si="0"/>
        <v/>
      </c>
    </row>
    <row r="20" spans="1:7" x14ac:dyDescent="0.35">
      <c r="A20" s="12">
        <v>2015</v>
      </c>
      <c r="B20" s="19" t="s">
        <v>289</v>
      </c>
      <c r="C20" s="22" t="s">
        <v>307</v>
      </c>
      <c r="D20" s="8">
        <v>0</v>
      </c>
      <c r="E20" s="16" t="s">
        <v>162</v>
      </c>
      <c r="F20" s="16" t="s">
        <v>162</v>
      </c>
      <c r="G20" s="7" t="str">
        <f t="shared" si="0"/>
        <v/>
      </c>
    </row>
    <row r="21" spans="1:7" x14ac:dyDescent="0.35">
      <c r="A21" s="12">
        <v>2015</v>
      </c>
      <c r="B21" s="19" t="s">
        <v>290</v>
      </c>
      <c r="C21" s="22" t="s">
        <v>234</v>
      </c>
      <c r="D21" s="8">
        <v>0</v>
      </c>
      <c r="E21" s="16" t="s">
        <v>162</v>
      </c>
      <c r="F21" s="16" t="s">
        <v>162</v>
      </c>
      <c r="G21" s="7" t="str">
        <f t="shared" si="0"/>
        <v/>
      </c>
    </row>
    <row r="22" spans="1:7" x14ac:dyDescent="0.35">
      <c r="A22" s="12">
        <v>2016</v>
      </c>
      <c r="B22" s="19" t="s">
        <v>288</v>
      </c>
      <c r="C22" s="22" t="s">
        <v>308</v>
      </c>
      <c r="D22" s="8">
        <v>0</v>
      </c>
      <c r="E22" s="16" t="s">
        <v>162</v>
      </c>
      <c r="F22" s="16" t="s">
        <v>162</v>
      </c>
      <c r="G22" s="7" t="str">
        <f t="shared" si="0"/>
        <v/>
      </c>
    </row>
    <row r="23" spans="1:7" x14ac:dyDescent="0.35">
      <c r="A23" s="12">
        <v>2017</v>
      </c>
      <c r="B23" s="19" t="s">
        <v>291</v>
      </c>
      <c r="C23" s="22" t="s">
        <v>309</v>
      </c>
      <c r="D23" s="8">
        <v>0</v>
      </c>
      <c r="E23" s="16" t="s">
        <v>162</v>
      </c>
      <c r="F23" s="16" t="s">
        <v>162</v>
      </c>
      <c r="G23" s="7" t="str">
        <f t="shared" si="0"/>
        <v/>
      </c>
    </row>
    <row r="24" spans="1:7" x14ac:dyDescent="0.35">
      <c r="A24" s="12">
        <v>2017</v>
      </c>
      <c r="B24" s="19" t="s">
        <v>292</v>
      </c>
      <c r="C24" s="22" t="s">
        <v>310</v>
      </c>
      <c r="D24" s="8">
        <v>2</v>
      </c>
      <c r="E24" s="16" t="s">
        <v>162</v>
      </c>
      <c r="F24" s="16" t="s">
        <v>162</v>
      </c>
      <c r="G24" s="7" t="str">
        <f t="shared" si="0"/>
        <v>Есть на обмен</v>
      </c>
    </row>
    <row r="25" spans="1:7" x14ac:dyDescent="0.35">
      <c r="A25" s="12">
        <v>2018</v>
      </c>
      <c r="B25" s="19" t="s">
        <v>291</v>
      </c>
      <c r="C25" s="22" t="s">
        <v>311</v>
      </c>
      <c r="D25" s="8">
        <v>0</v>
      </c>
      <c r="E25" s="16" t="s">
        <v>162</v>
      </c>
      <c r="F25" s="16" t="s">
        <v>162</v>
      </c>
      <c r="G25" s="7" t="str">
        <f t="shared" si="0"/>
        <v/>
      </c>
    </row>
    <row r="26" spans="1:7" x14ac:dyDescent="0.35">
      <c r="A26" s="12">
        <v>2018</v>
      </c>
      <c r="B26" s="19" t="s">
        <v>292</v>
      </c>
      <c r="C26" s="22" t="s">
        <v>312</v>
      </c>
      <c r="D26" s="8">
        <v>2</v>
      </c>
      <c r="E26" s="16" t="s">
        <v>162</v>
      </c>
      <c r="F26" s="16" t="s">
        <v>162</v>
      </c>
      <c r="G26" s="7" t="str">
        <f t="shared" si="0"/>
        <v>Есть на обмен</v>
      </c>
    </row>
    <row r="27" spans="1:7" x14ac:dyDescent="0.35">
      <c r="A27" s="12">
        <v>2019</v>
      </c>
      <c r="B27" s="19" t="s">
        <v>293</v>
      </c>
      <c r="C27" s="22" t="s">
        <v>313</v>
      </c>
      <c r="D27" s="8">
        <v>1</v>
      </c>
      <c r="E27" s="16" t="s">
        <v>162</v>
      </c>
      <c r="F27" s="16" t="s">
        <v>162</v>
      </c>
      <c r="G27" s="7" t="str">
        <f t="shared" si="0"/>
        <v/>
      </c>
    </row>
    <row r="28" spans="1:7" x14ac:dyDescent="0.35">
      <c r="A28" s="12">
        <v>2019</v>
      </c>
      <c r="B28" s="19" t="s">
        <v>294</v>
      </c>
      <c r="C28" s="22" t="s">
        <v>314</v>
      </c>
      <c r="D28" s="8">
        <v>2</v>
      </c>
      <c r="E28" s="16" t="s">
        <v>162</v>
      </c>
      <c r="F28" s="16" t="s">
        <v>162</v>
      </c>
      <c r="G28" s="7" t="str">
        <f t="shared" si="0"/>
        <v>Есть на обмен</v>
      </c>
    </row>
  </sheetData>
  <mergeCells count="4">
    <mergeCell ref="A1:A2"/>
    <mergeCell ref="B1:B2"/>
    <mergeCell ref="C1:C2"/>
    <mergeCell ref="D1:F1"/>
  </mergeCells>
  <conditionalFormatting sqref="D3 E4:E5 F6:F8 D9:D28">
    <cfRule type="containsText" dxfId="68" priority="29" operator="containsText" text="*-">
      <formula>NOT(ISERROR(SEARCH(("*-"),(D3))))</formula>
    </cfRule>
  </conditionalFormatting>
  <conditionalFormatting sqref="E4:E5 D3 F6:F8 D9:D28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67" priority="27" operator="containsText" text="*-">
      <formula>NOT(ISERROR(SEARCH(("*-"),(E3))))</formula>
    </cfRule>
  </conditionalFormatting>
  <conditionalFormatting sqref="E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66" priority="25" operator="containsText" text="*-">
      <formula>NOT(ISERROR(SEARCH(("*-"),(F3))))</formula>
    </cfRule>
  </conditionalFormatting>
  <conditionalFormatting sqref="F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65" priority="23" operator="containsText" text="*-">
      <formula>NOT(ISERROR(SEARCH(("*-"),(D4))))</formula>
    </cfRule>
  </conditionalFormatting>
  <conditionalFormatting sqref="D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">
    <cfRule type="containsText" dxfId="64" priority="21" operator="containsText" text="*-">
      <formula>NOT(ISERROR(SEARCH(("*-"),(D5))))</formula>
    </cfRule>
  </conditionalFormatting>
  <conditionalFormatting sqref="D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63" priority="19" operator="containsText" text="*-">
      <formula>NOT(ISERROR(SEARCH(("*-"),(F5))))</formula>
    </cfRule>
  </conditionalFormatting>
  <conditionalFormatting sqref="F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62" priority="17" operator="containsText" text="*-">
      <formula>NOT(ISERROR(SEARCH(("*-"),(F4))))</formula>
    </cfRule>
  </conditionalFormatting>
  <conditionalFormatting sqref="F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">
    <cfRule type="containsText" dxfId="61" priority="15" operator="containsText" text="*-">
      <formula>NOT(ISERROR(SEARCH(("*-"),(D6))))</formula>
    </cfRule>
  </conditionalFormatting>
  <conditionalFormatting sqref="D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7">
    <cfRule type="containsText" dxfId="60" priority="13" operator="containsText" text="*-">
      <formula>NOT(ISERROR(SEARCH(("*-"),(D7))))</formula>
    </cfRule>
  </conditionalFormatting>
  <conditionalFormatting sqref="D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7">
    <cfRule type="containsText" dxfId="59" priority="11" operator="containsText" text="*-">
      <formula>NOT(ISERROR(SEARCH(("*-"),(E7))))</formula>
    </cfRule>
  </conditionalFormatting>
  <conditionalFormatting sqref="E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58" priority="9" operator="containsText" text="*-">
      <formula>NOT(ISERROR(SEARCH(("*-"),(E6))))</formula>
    </cfRule>
  </conditionalFormatting>
  <conditionalFormatting sqref="E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8">
    <cfRule type="containsText" dxfId="57" priority="7" operator="containsText" text="*-">
      <formula>NOT(ISERROR(SEARCH(("*-"),(E8))))</formula>
    </cfRule>
  </conditionalFormatting>
  <conditionalFormatting sqref="E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">
    <cfRule type="containsText" dxfId="56" priority="5" operator="containsText" text="*-">
      <formula>NOT(ISERROR(SEARCH(("*-"),(D8))))</formula>
    </cfRule>
  </conditionalFormatting>
  <conditionalFormatting sqref="D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28">
    <cfRule type="containsText" dxfId="55" priority="3" operator="containsText" text="*-">
      <formula>NOT(ISERROR(SEARCH(("*-"),(F9))))</formula>
    </cfRule>
  </conditionalFormatting>
  <conditionalFormatting sqref="F9:F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9:E28">
    <cfRule type="containsText" dxfId="54" priority="1" operator="containsText" text="*-">
      <formula>NOT(ISERROR(SEARCH(("*-"),(E9))))</formula>
    </cfRule>
  </conditionalFormatting>
  <conditionalFormatting sqref="E9:E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20</vt:i4>
      </vt:variant>
    </vt:vector>
  </HeadingPairs>
  <TitlesOfParts>
    <vt:vector size="20" baseType="lpstr">
      <vt:lpstr>Германия</vt:lpstr>
      <vt:lpstr>Греция</vt:lpstr>
      <vt:lpstr>Ирландия</vt:lpstr>
      <vt:lpstr>Испания</vt:lpstr>
      <vt:lpstr>Италия</vt:lpstr>
      <vt:lpstr>Кипр</vt:lpstr>
      <vt:lpstr>Латвия</vt:lpstr>
      <vt:lpstr>Литва</vt:lpstr>
      <vt:lpstr>Люксембург</vt:lpstr>
      <vt:lpstr>Мальта</vt:lpstr>
      <vt:lpstr>Монако</vt:lpstr>
      <vt:lpstr>Нидерланды</vt:lpstr>
      <vt:lpstr>Португалия</vt:lpstr>
      <vt:lpstr>Сан-Марино</vt:lpstr>
      <vt:lpstr>Словакия</vt:lpstr>
      <vt:lpstr>Словения</vt:lpstr>
      <vt:lpstr>Финляндия</vt:lpstr>
      <vt:lpstr>Франция</vt:lpstr>
      <vt:lpstr>Эстония</vt:lpstr>
      <vt:lpstr>Сайты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2019-11-27T19:07:13Z</dcterms:created>
  <dcterms:modified xsi:type="dcterms:W3CDTF">2019-12-23T08:41:29Z</dcterms:modified>
</cp:coreProperties>
</file>