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2300" firstSheet="13" activeTab="21"/>
  </bookViews>
  <sheets>
    <sheet name="Австрия" sheetId="5" r:id="rId1"/>
    <sheet name="Андорра" sheetId="7" r:id="rId2"/>
    <sheet name="Бельгия" sheetId="8" r:id="rId3"/>
    <sheet name="Ватикан" sheetId="9" r:id="rId4"/>
    <sheet name="Германия" sheetId="10" r:id="rId5"/>
    <sheet name="Греция" sheetId="11" r:id="rId6"/>
    <sheet name="Ирландия" sheetId="12" r:id="rId7"/>
    <sheet name="Испания" sheetId="14" r:id="rId8"/>
    <sheet name="Италия" sheetId="15" r:id="rId9"/>
    <sheet name="Кипр" sheetId="16" r:id="rId10"/>
    <sheet name="Латвия" sheetId="17" r:id="rId11"/>
    <sheet name="Литва" sheetId="18" r:id="rId12"/>
    <sheet name="Люксембург" sheetId="19" r:id="rId13"/>
    <sheet name="Мальта" sheetId="20" r:id="rId14"/>
    <sheet name="Монако" sheetId="21" r:id="rId15"/>
    <sheet name="Нидерланды" sheetId="22" r:id="rId16"/>
    <sheet name="Португалия" sheetId="23" r:id="rId17"/>
    <sheet name="Сан-Марино" sheetId="24" r:id="rId18"/>
    <sheet name="Словакия" sheetId="25" r:id="rId19"/>
    <sheet name="Словения" sheetId="26" r:id="rId20"/>
    <sheet name="Финляндия" sheetId="27" r:id="rId21"/>
    <sheet name="Франция" sheetId="28" r:id="rId22"/>
    <sheet name="Эстония" sheetId="29" r:id="rId23"/>
    <sheet name="Сайты" sheetId="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13" i="7"/>
  <c r="F12" i="7"/>
  <c r="F11" i="7"/>
  <c r="F10" i="7"/>
  <c r="F9" i="7"/>
  <c r="F8" i="7"/>
  <c r="F7" i="7"/>
  <c r="F6" i="7"/>
  <c r="F5" i="7"/>
  <c r="F4" i="7"/>
  <c r="F3" i="7"/>
  <c r="E9" i="5"/>
  <c r="E8" i="5"/>
  <c r="E7" i="5"/>
  <c r="E6" i="5"/>
  <c r="E5" i="5"/>
  <c r="E4" i="5"/>
  <c r="E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Австрии (Вена)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sharedStrings.xml><?xml version="1.0" encoding="utf-8"?>
<sst xmlns="http://schemas.openxmlformats.org/spreadsheetml/2006/main" count="1053" uniqueCount="550">
  <si>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</si>
  <si>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</si>
  <si>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</si>
  <si>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</si>
  <si>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</si>
  <si>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</si>
  <si>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</si>
  <si>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</si>
  <si>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</si>
  <si>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</si>
  <si>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</si>
  <si>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 лет Декларации прав человека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</si>
  <si>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</si>
  <si>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</si>
  <si>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</si>
  <si>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</si>
  <si>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</si>
  <si>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</si>
  <si>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</si>
  <si>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</si>
  <si>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Летние Олимпийские игры 2016 в Рио-де-Жанейро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</si>
  <si>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</si>
  <si>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</si>
  <si>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</si>
  <si>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</si>
  <si>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</si>
  <si>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</si>
  <si>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</si>
  <si>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</si>
  <si>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</si>
  <si>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</si>
  <si>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</si>
  <si>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</si>
  <si>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</si>
  <si>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</si>
  <si>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</si>
  <si>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</si>
  <si>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200 лет с рождения Луи Брайля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</si>
  <si>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</si>
  <si>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</si>
  <si>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</si>
  <si>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Международный год астрономии</t>
  </si>
  <si>
    <t>80 лет Папе римскому Бенедикту XVI</t>
  </si>
  <si>
    <t>100 лет Международному женскому дню</t>
  </si>
  <si>
    <t>Конструкция Атомиум в Брюсселе</t>
  </si>
  <si>
    <t>Бельгийско-Люксембургский экономический союз</t>
  </si>
  <si>
    <t>30-летие принятия возраста совершеннолетия в 18 лет</t>
  </si>
  <si>
    <t>25-летие подписания таможенного соглашения с ЕС</t>
  </si>
  <si>
    <t>200 лет Национальному банку Австрии</t>
  </si>
  <si>
    <t>50-летие подписания Австрийского государственного договора</t>
  </si>
  <si>
    <t>Год</t>
  </si>
  <si>
    <t>Тираж</t>
  </si>
  <si>
    <t>Название монеты</t>
  </si>
  <si>
    <t>20 лет в составе Совета Европы</t>
  </si>
  <si>
    <t>100 лет гимну Андорры</t>
  </si>
  <si>
    <t>Андорра — страна в Пиренеях</t>
  </si>
  <si>
    <t>70 лет Конституции Андорры</t>
  </si>
  <si>
    <t>70-летие со дня ратификации Всеобщей декларации прав человека</t>
  </si>
  <si>
    <t>Финал Кубка мира по горнолыжному спорту 2019 года</t>
  </si>
  <si>
    <t>600 years since the constitution of the General Council of Andorra</t>
  </si>
  <si>
    <t>100-летие со дня основания Австрийской Республики</t>
  </si>
  <si>
    <t>Председательство в Евросоюзе</t>
  </si>
  <si>
    <t>75 лет истории музыкального конкурса имени королевы Елизаветы</t>
  </si>
  <si>
    <t>10 лет Экономическому и валютному союзу</t>
  </si>
  <si>
    <t>50 лет Римскому договору</t>
  </si>
  <si>
    <t>100 лет Королевскому метеорологическому институту Бельгии</t>
  </si>
  <si>
    <t>100-летняя годовщина со дня начала Первой мировой войны</t>
  </si>
  <si>
    <t>150 лет Бельгийскому красному кресту</t>
  </si>
  <si>
    <t>Европейский год развития</t>
  </si>
  <si>
    <t>30 лет флагу Европы</t>
  </si>
  <si>
    <t>Международный день пропавших детей</t>
  </si>
  <si>
    <t>200-летие Льежского университета</t>
  </si>
  <si>
    <t>200-летие Гентского университета</t>
  </si>
  <si>
    <t>50-летие студенческих волнений в Бельгии</t>
  </si>
  <si>
    <t>50 лет с момента запуска европейского спутника ESRO 2B</t>
  </si>
  <si>
    <t>450 лет со дня смерти Питера Брейгеля</t>
  </si>
  <si>
    <t>25 лет со дня основания Европейского валютного института</t>
  </si>
  <si>
    <t>75 лет образования Государства Ватикан.</t>
  </si>
  <si>
    <t>20-й Международный день молодёжи в Кёльне</t>
  </si>
  <si>
    <t>500 лет Швейцарской гвардии</t>
  </si>
  <si>
    <t>Апостол Павел</t>
  </si>
  <si>
    <t>Год священника</t>
  </si>
  <si>
    <t>XXVI Всемирный день молодёжи в Мадриде</t>
  </si>
  <si>
    <t>VII Всемирная встреча семей</t>
  </si>
  <si>
    <t>Sede Vacante</t>
  </si>
  <si>
    <t>XXVIII Всемирный день молодёжи в Рио-де-Жанейро</t>
  </si>
  <si>
    <t>25-летие со дня падения Берлинской стены</t>
  </si>
  <si>
    <t>VIII Всемирная встреча семей в Филадельфии</t>
  </si>
  <si>
    <t>200 лет папской жандармерии</t>
  </si>
  <si>
    <t>Святой год милосердия</t>
  </si>
  <si>
    <t>1950 лет со дня смерти мучеников святых апостолов Петра и Павла</t>
  </si>
  <si>
    <t>100 лет со времен видения Девы Марии из Фатимы</t>
  </si>
  <si>
    <t>Европейский год культурного наследия</t>
  </si>
  <si>
    <t>50 лет со дня смерти Св. Пио</t>
  </si>
  <si>
    <t>90 лет со дня основания города-государства Ватикан</t>
  </si>
  <si>
    <t>Первая монета серии «Федеральные земли Германии» — Шлезвиг-Гольштейн</t>
  </si>
  <si>
    <t>Вторая монета серии «Федеральные земли Германии» — Мекленбург-Передняя Померания</t>
  </si>
  <si>
    <t>Третья монета серии «Федеральные земли Германии» — Церковь св. Михаила, Гамбург</t>
  </si>
  <si>
    <t>Четвёртая монета серии «Федеральные земли Германии» — Церковь Людвига в Саарбрюккене</t>
  </si>
  <si>
    <t>Пятая монета серии «Федеральные земли Германии» — Городская ратуша Бремена</t>
  </si>
  <si>
    <t>Седьмая монета серии «Федеральные земли Германии» — Замок Нойшванштайн</t>
  </si>
  <si>
    <t>50 лет франко-германской дружбы</t>
  </si>
  <si>
    <t>Восьмая монета серии «Федеральные земли Германии» — Монастырь Маульбронн</t>
  </si>
  <si>
    <t>Девятая монета серии «Федеральные земли Германии» — Нижняя Саксония</t>
  </si>
  <si>
    <t>10-я монета серии «Федеральные земли Германии»: Гессен (Церковь Святого Павла во Франкфурт-на-Майне)</t>
  </si>
  <si>
    <t>25-летие объединения Германии</t>
  </si>
  <si>
    <t>11-я монета серии «Федеральные земли Германии»: Саксония (Дворец Цвингер, Дрезден)</t>
  </si>
  <si>
    <t>12-я монета серии «Федеральные земли Германии»: Рейнланд-Пфальц (Порта Нигра, Трир)</t>
  </si>
  <si>
    <t>100-летие со дня рождения Гельмута Шмидта</t>
  </si>
  <si>
    <t>13-я монета серии «Федеральные земли Германии»: Дворец Шарлоттенбург в Берлине</t>
  </si>
  <si>
    <t>70 лет со дня учреждения Федерального Совета</t>
  </si>
  <si>
    <t>30 лет со дня падения Берлиской стены</t>
  </si>
  <si>
    <t>A</t>
  </si>
  <si>
    <t>D</t>
  </si>
  <si>
    <t>F</t>
  </si>
  <si>
    <t>G</t>
  </si>
  <si>
    <t>J</t>
  </si>
  <si>
    <t>Монетный двор</t>
  </si>
  <si>
    <t>6.283.150</t>
  </si>
  <si>
    <t>6.583.120</t>
  </si>
  <si>
    <t>7.483.120</t>
  </si>
  <si>
    <t>4.483.120</t>
  </si>
  <si>
    <t>1.313.150</t>
  </si>
  <si>
    <t>1.173.150</t>
  </si>
  <si>
    <t>12.113.120</t>
  </si>
  <si>
    <t>14.673.120</t>
  </si>
  <si>
    <t>12.123.120</t>
  </si>
  <si>
    <t>8.173.120</t>
  </si>
  <si>
    <t>4.473.120</t>
  </si>
  <si>
    <t>5.173.120</t>
  </si>
  <si>
    <t>1.343.120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</si>
  <si>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</si>
  <si>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</si>
  <si>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</si>
  <si>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</si>
  <si>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</si>
  <si>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</si>
  <si>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</si>
  <si>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6.126.650</t>
  </si>
  <si>
    <t>6.489.120</t>
  </si>
  <si>
    <t>6.414.120</t>
  </si>
  <si>
    <t>7.389.120</t>
  </si>
  <si>
    <t>7.314.120</t>
  </si>
  <si>
    <t>4.389.120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</si>
  <si>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</si>
  <si>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</si>
  <si>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</si>
  <si>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</si>
  <si>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</si>
  <si>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</si>
  <si>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</si>
  <si>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</si>
  <si>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</si>
  <si>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</si>
  <si>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6.142.600</t>
  </si>
  <si>
    <t>6.475.200</t>
  </si>
  <si>
    <t>6.428.200</t>
  </si>
  <si>
    <t>7.375.200</t>
  </si>
  <si>
    <t>7.328.200</t>
  </si>
  <si>
    <t>4.375.200</t>
  </si>
  <si>
    <t>4.328.200</t>
  </si>
  <si>
    <t>2.327.500</t>
  </si>
  <si>
    <t>6.179.500</t>
  </si>
  <si>
    <t>2.426.100</t>
  </si>
  <si>
    <t>6.468.100</t>
  </si>
  <si>
    <t>2.756.100</t>
  </si>
  <si>
    <t>7.368.100</t>
  </si>
  <si>
    <t>1.656.100</t>
  </si>
  <si>
    <t>4.368.100</t>
  </si>
  <si>
    <t>6.169.000</t>
  </si>
  <si>
    <t>6.457.000</t>
  </si>
  <si>
    <t>7.357.000</t>
  </si>
  <si>
    <t>4.357.000</t>
  </si>
  <si>
    <t>6.163.800</t>
  </si>
  <si>
    <t>6.113.800</t>
  </si>
  <si>
    <t>6.025.000</t>
  </si>
  <si>
    <t>6.450.825</t>
  </si>
  <si>
    <t>6.400.825</t>
  </si>
  <si>
    <t>6.325.000</t>
  </si>
  <si>
    <t>7.350.825</t>
  </si>
  <si>
    <t>7.300.825</t>
  </si>
  <si>
    <t>7.225.000</t>
  </si>
  <si>
    <t>4.350.825</t>
  </si>
  <si>
    <t>4.300.825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</si>
  <si>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</si>
  <si>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</si>
  <si>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</si>
  <si>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</si>
  <si>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</si>
  <si>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</si>
  <si>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</si>
  <si>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</si>
  <si>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</si>
  <si>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</si>
  <si>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6.121.400</t>
  </si>
  <si>
    <t>6.414.625</t>
  </si>
  <si>
    <t>6.412.625</t>
  </si>
  <si>
    <t>7.314.625</t>
  </si>
  <si>
    <t>7.312.625</t>
  </si>
  <si>
    <t>4.314.625</t>
  </si>
  <si>
    <t>4.312.625</t>
  </si>
  <si>
    <t>6.113.500</t>
  </si>
  <si>
    <t>6.600.000</t>
  </si>
  <si>
    <t>6.413.500</t>
  </si>
  <si>
    <t>4.270.000</t>
  </si>
  <si>
    <t>7.313.500</t>
  </si>
  <si>
    <t>7.910.000</t>
  </si>
  <si>
    <t>4.313.500</t>
  </si>
  <si>
    <t>4.640.000</t>
  </si>
  <si>
    <t>6.930.000</t>
  </si>
  <si>
    <t>Шестая монета серии «Федеральные земли Германии» — Кёльнский собор</t>
  </si>
  <si>
    <t>AT</t>
  </si>
  <si>
    <t>ES</t>
  </si>
  <si>
    <t>FR</t>
  </si>
  <si>
    <t>-</t>
  </si>
  <si>
    <t>150-летие реформы 1866 года</t>
  </si>
  <si>
    <t>25-летие теле-- и радиовещания в Андорре</t>
  </si>
  <si>
    <t>BE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</si>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</sst>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79998168889431442"/>
        <bgColor rgb="FFCCC0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4" fillId="0" borderId="0" xfId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3" fontId="8" fillId="0" borderId="0" xfId="0" applyNumberFormat="1" applyFont="1"/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1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1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92%D0%B0%D1%82%D0%B8%D0%BA%D0%B0%D0%BD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4" sqref="C14"/>
    </sheetView>
  </sheetViews>
  <sheetFormatPr defaultColWidth="9.140625" defaultRowHeight="15" customHeight="1" x14ac:dyDescent="0.25"/>
  <cols>
    <col min="1" max="1" width="6.7109375" style="6" customWidth="1"/>
    <col min="2" max="2" width="12.42578125" style="6" customWidth="1"/>
    <col min="3" max="3" width="63" style="6" customWidth="1"/>
    <col min="4" max="4" width="12.140625" style="6" customWidth="1"/>
    <col min="5" max="5" width="13.7109375" style="6" customWidth="1"/>
    <col min="6" max="6" width="14.28515625" style="6" customWidth="1"/>
    <col min="7" max="16384" width="9.140625" style="6"/>
  </cols>
  <sheetData>
    <row r="1" spans="1:6" ht="15" customHeight="1" x14ac:dyDescent="0.25">
      <c r="A1" s="35" t="s">
        <v>50</v>
      </c>
      <c r="B1" s="35" t="s">
        <v>51</v>
      </c>
      <c r="C1" s="35" t="s">
        <v>52</v>
      </c>
      <c r="D1" s="12" t="s">
        <v>117</v>
      </c>
    </row>
    <row r="2" spans="1:6" ht="15" customHeight="1" x14ac:dyDescent="0.25">
      <c r="A2" s="36"/>
      <c r="B2" s="36"/>
      <c r="C2" s="36"/>
      <c r="D2" s="30" t="s">
        <v>211</v>
      </c>
    </row>
    <row r="3" spans="1:6" ht="15" customHeight="1" x14ac:dyDescent="0.25">
      <c r="A3" s="13">
        <v>2005</v>
      </c>
      <c r="B3" s="15">
        <v>6880000</v>
      </c>
      <c r="C3" s="22" t="s">
        <v>49</v>
      </c>
      <c r="D3" s="7">
        <v>0</v>
      </c>
      <c r="E3" s="10" t="str">
        <f>IF(OR(AND(D3&gt;1,D3&lt;&gt;"-")),"Есть на обмен","")</f>
        <v/>
      </c>
    </row>
    <row r="4" spans="1:6" ht="15" customHeight="1" x14ac:dyDescent="0.25">
      <c r="A4" s="14">
        <v>2007</v>
      </c>
      <c r="B4" s="16">
        <v>8905000</v>
      </c>
      <c r="C4" s="23" t="s">
        <v>64</v>
      </c>
      <c r="D4" s="7">
        <v>0</v>
      </c>
      <c r="E4" s="10" t="str">
        <f t="shared" ref="E4:E9" si="0">IF(OR(AND(D4&gt;1,D4&lt;&gt;"-")),"Есть на обмен","")</f>
        <v/>
      </c>
    </row>
    <row r="5" spans="1:6" ht="15" customHeight="1" x14ac:dyDescent="0.25">
      <c r="A5" s="14">
        <v>2009</v>
      </c>
      <c r="B5" s="16">
        <v>4910000</v>
      </c>
      <c r="C5" s="23" t="s">
        <v>63</v>
      </c>
      <c r="D5" s="7">
        <v>0</v>
      </c>
      <c r="E5" s="10" t="str">
        <f t="shared" si="0"/>
        <v/>
      </c>
    </row>
    <row r="6" spans="1:6" ht="15" customHeight="1" x14ac:dyDescent="0.25">
      <c r="A6" s="14">
        <v>2012</v>
      </c>
      <c r="B6" s="16">
        <v>11300000</v>
      </c>
      <c r="C6" s="23" t="s">
        <v>1</v>
      </c>
      <c r="D6" s="7">
        <v>0</v>
      </c>
      <c r="E6" s="10" t="str">
        <f t="shared" si="0"/>
        <v/>
      </c>
    </row>
    <row r="7" spans="1:6" ht="15" customHeight="1" x14ac:dyDescent="0.25">
      <c r="A7" s="14">
        <v>2015</v>
      </c>
      <c r="B7" s="16">
        <v>2500000</v>
      </c>
      <c r="C7" s="24" t="s">
        <v>69</v>
      </c>
      <c r="D7" s="7">
        <v>0</v>
      </c>
      <c r="E7" s="10" t="str">
        <f t="shared" si="0"/>
        <v/>
      </c>
    </row>
    <row r="8" spans="1:6" ht="15" customHeight="1" x14ac:dyDescent="0.25">
      <c r="A8" s="14">
        <v>2016</v>
      </c>
      <c r="B8" s="16">
        <v>16000000</v>
      </c>
      <c r="C8" s="24" t="s">
        <v>48</v>
      </c>
      <c r="D8" s="7">
        <v>0</v>
      </c>
      <c r="E8" s="10" t="str">
        <f t="shared" si="0"/>
        <v/>
      </c>
      <c r="F8" s="11"/>
    </row>
    <row r="9" spans="1:6" ht="15" customHeight="1" x14ac:dyDescent="0.25">
      <c r="A9" s="14">
        <v>2018</v>
      </c>
      <c r="B9" s="16">
        <v>18100100</v>
      </c>
      <c r="C9" s="24" t="s">
        <v>60</v>
      </c>
      <c r="D9" s="7">
        <v>0</v>
      </c>
      <c r="E9" s="10" t="str">
        <f t="shared" si="0"/>
        <v/>
      </c>
    </row>
    <row r="12" spans="1:6" ht="15" customHeight="1" x14ac:dyDescent="0.25">
      <c r="F12" s="11"/>
    </row>
  </sheetData>
  <mergeCells count="3">
    <mergeCell ref="A1:A2"/>
    <mergeCell ref="B1:B2"/>
    <mergeCell ref="C1:C2"/>
  </mergeCells>
  <conditionalFormatting sqref="D3:D9">
    <cfRule type="containsText" dxfId="115" priority="1" operator="containsText" text="*-">
      <formula>NOT(ISERROR(SEARCH(("*-"),(D3))))</formula>
    </cfRule>
  </conditionalFormatting>
  <conditionalFormatting sqref="D3:D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37" t="s">
        <v>117</v>
      </c>
      <c r="E1" s="38"/>
    </row>
    <row r="2" spans="1:6" x14ac:dyDescent="0.25">
      <c r="A2" s="36"/>
      <c r="B2" s="36"/>
      <c r="C2" s="36"/>
      <c r="D2" s="25" t="s">
        <v>219</v>
      </c>
      <c r="E2" s="25" t="s">
        <v>213</v>
      </c>
    </row>
    <row r="3" spans="1:6" x14ac:dyDescent="0.25">
      <c r="A3" s="13">
        <v>2009</v>
      </c>
      <c r="B3" s="15" t="s">
        <v>226</v>
      </c>
      <c r="C3" s="22" t="s">
        <v>63</v>
      </c>
      <c r="D3" s="18" t="s">
        <v>214</v>
      </c>
      <c r="E3" s="7">
        <v>0</v>
      </c>
      <c r="F3" s="8" t="str">
        <f>IF(OR(AND(D3&gt;1,D3&lt;&gt;"-"),AND(E3&gt;1,E3&lt;&gt;"-")),"Есть на обмен","")</f>
        <v/>
      </c>
    </row>
    <row r="4" spans="1:6" x14ac:dyDescent="0.25">
      <c r="A4" s="14">
        <v>2012</v>
      </c>
      <c r="B4" s="16" t="s">
        <v>226</v>
      </c>
      <c r="C4" s="24" t="s">
        <v>1</v>
      </c>
      <c r="D4" s="7">
        <v>0</v>
      </c>
      <c r="E4" s="18" t="s">
        <v>214</v>
      </c>
      <c r="F4" s="8" t="str">
        <f>IF(OR(AND(D4&gt;1,D4&lt;&gt;"-"),AND(E4&gt;1,E4&lt;&gt;"-")),"Есть на обмен","")</f>
        <v/>
      </c>
    </row>
    <row r="5" spans="1:6" x14ac:dyDescent="0.25">
      <c r="A5" s="14">
        <v>2016</v>
      </c>
      <c r="B5" s="16" t="s">
        <v>309</v>
      </c>
      <c r="C5" s="23" t="s">
        <v>234</v>
      </c>
      <c r="D5" s="7">
        <v>0</v>
      </c>
      <c r="E5" s="18" t="s">
        <v>214</v>
      </c>
      <c r="F5" s="8" t="str">
        <f>IF(OR(AND(D5&gt;1,D5&lt;&gt;"-"),AND(E5&gt;1,E5&lt;&gt;"-")),"Есть на обмен","")</f>
        <v/>
      </c>
    </row>
    <row r="6" spans="1:6" x14ac:dyDescent="0.25">
      <c r="A6" s="14">
        <v>2017</v>
      </c>
      <c r="B6" s="16" t="s">
        <v>311</v>
      </c>
      <c r="C6" s="23" t="s">
        <v>310</v>
      </c>
      <c r="D6" s="9">
        <v>0</v>
      </c>
      <c r="E6" s="18" t="s">
        <v>214</v>
      </c>
      <c r="F6" s="8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91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90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9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8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7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6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43" t="s">
        <v>117</v>
      </c>
      <c r="E1" s="44"/>
    </row>
    <row r="2" spans="1:6" x14ac:dyDescent="0.25">
      <c r="A2" s="36"/>
      <c r="B2" s="36"/>
      <c r="C2" s="36"/>
      <c r="D2" s="25" t="s">
        <v>326</v>
      </c>
      <c r="E2" s="25" t="s">
        <v>327</v>
      </c>
    </row>
    <row r="3" spans="1:6" x14ac:dyDescent="0.25">
      <c r="A3" s="13">
        <v>2014</v>
      </c>
      <c r="B3" s="15" t="s">
        <v>312</v>
      </c>
      <c r="C3" s="22" t="s">
        <v>313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2015</v>
      </c>
      <c r="B4" s="16" t="s">
        <v>314</v>
      </c>
      <c r="C4" s="23" t="s">
        <v>31</v>
      </c>
      <c r="D4" s="7">
        <v>0</v>
      </c>
      <c r="E4" s="18" t="s">
        <v>214</v>
      </c>
      <c r="F4" s="8" t="str">
        <f t="shared" ref="F4:F12" si="0">IF(OR(AND(D4&gt;1,D4&lt;&gt;"-"),AND(E4&gt;1,E4&lt;&gt;"-")),"Есть на обмен","")</f>
        <v/>
      </c>
    </row>
    <row r="5" spans="1:6" x14ac:dyDescent="0.25">
      <c r="A5" s="14">
        <v>2015</v>
      </c>
      <c r="B5" s="16" t="s">
        <v>315</v>
      </c>
      <c r="C5" s="23" t="s">
        <v>30</v>
      </c>
      <c r="D5" s="7">
        <v>0</v>
      </c>
      <c r="E5" s="18" t="s">
        <v>214</v>
      </c>
      <c r="F5" s="8" t="str">
        <f t="shared" si="0"/>
        <v/>
      </c>
    </row>
    <row r="6" spans="1:6" x14ac:dyDescent="0.25">
      <c r="A6" s="14">
        <v>2015</v>
      </c>
      <c r="B6" s="16" t="s">
        <v>248</v>
      </c>
      <c r="C6" s="23" t="s">
        <v>234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2016</v>
      </c>
      <c r="B7" s="16" t="s">
        <v>317</v>
      </c>
      <c r="C7" s="24" t="s">
        <v>316</v>
      </c>
      <c r="D7" s="18" t="s">
        <v>214</v>
      </c>
      <c r="E7" s="7">
        <v>0</v>
      </c>
      <c r="F7" s="8" t="str">
        <f t="shared" si="0"/>
        <v/>
      </c>
    </row>
    <row r="8" spans="1:6" x14ac:dyDescent="0.25">
      <c r="A8" s="14">
        <v>2016</v>
      </c>
      <c r="B8" s="16" t="s">
        <v>250</v>
      </c>
      <c r="C8" s="24" t="s">
        <v>318</v>
      </c>
      <c r="D8" s="18" t="s">
        <v>214</v>
      </c>
      <c r="E8" s="7">
        <v>0</v>
      </c>
      <c r="F8" s="8" t="str">
        <f t="shared" si="0"/>
        <v/>
      </c>
    </row>
    <row r="9" spans="1:6" x14ac:dyDescent="0.25">
      <c r="A9" s="14">
        <v>2017</v>
      </c>
      <c r="B9" s="16" t="s">
        <v>319</v>
      </c>
      <c r="C9" s="24" t="s">
        <v>320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2017</v>
      </c>
      <c r="B10" s="21" t="s">
        <v>319</v>
      </c>
      <c r="C10" s="24" t="s">
        <v>321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2018</v>
      </c>
      <c r="B11" s="21" t="s">
        <v>323</v>
      </c>
      <c r="C11" s="24" t="s">
        <v>322</v>
      </c>
      <c r="D11" s="18" t="s">
        <v>214</v>
      </c>
      <c r="E11" s="7">
        <v>1</v>
      </c>
      <c r="F11" s="8" t="str">
        <f t="shared" si="0"/>
        <v/>
      </c>
    </row>
    <row r="12" spans="1:6" x14ac:dyDescent="0.25">
      <c r="A12" s="14">
        <v>2018</v>
      </c>
      <c r="B12" s="21" t="s">
        <v>325</v>
      </c>
      <c r="C12" s="24" t="s">
        <v>324</v>
      </c>
      <c r="D12" s="9">
        <v>0</v>
      </c>
      <c r="E12" s="18" t="s">
        <v>214</v>
      </c>
      <c r="F12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5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4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3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82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81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0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9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8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7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6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5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25" t="s">
        <v>327</v>
      </c>
      <c r="E2" s="6"/>
    </row>
    <row r="3" spans="1:6" x14ac:dyDescent="0.25">
      <c r="A3" s="13">
        <v>2015</v>
      </c>
      <c r="B3" s="15" t="s">
        <v>226</v>
      </c>
      <c r="C3" s="22" t="s">
        <v>33</v>
      </c>
      <c r="D3" s="7">
        <v>0</v>
      </c>
      <c r="E3" s="10" t="str">
        <f t="shared" ref="E3:E8" si="0">IF(OR(AND(D3&gt;1,D3&lt;&gt;"-")),"Есть на обмен","")</f>
        <v/>
      </c>
    </row>
    <row r="4" spans="1:6" x14ac:dyDescent="0.25">
      <c r="A4" s="14">
        <v>2015</v>
      </c>
      <c r="B4" s="16" t="s">
        <v>232</v>
      </c>
      <c r="C4" s="23" t="s">
        <v>234</v>
      </c>
      <c r="D4" s="9">
        <v>0</v>
      </c>
      <c r="E4" s="10" t="str">
        <f t="shared" si="0"/>
        <v/>
      </c>
    </row>
    <row r="5" spans="1:6" x14ac:dyDescent="0.25">
      <c r="A5" s="14">
        <v>2016</v>
      </c>
      <c r="B5" s="16" t="s">
        <v>226</v>
      </c>
      <c r="C5" s="23" t="s">
        <v>32</v>
      </c>
      <c r="D5" s="9">
        <v>0</v>
      </c>
      <c r="E5" s="10" t="str">
        <f t="shared" si="0"/>
        <v/>
      </c>
    </row>
    <row r="6" spans="1:6" x14ac:dyDescent="0.25">
      <c r="A6" s="14">
        <v>2017</v>
      </c>
      <c r="B6" s="16" t="s">
        <v>226</v>
      </c>
      <c r="C6" s="22" t="s">
        <v>328</v>
      </c>
      <c r="D6" s="9">
        <v>0</v>
      </c>
      <c r="E6" s="10" t="str">
        <f t="shared" si="0"/>
        <v/>
      </c>
    </row>
    <row r="7" spans="1:6" x14ac:dyDescent="0.25">
      <c r="A7" s="14">
        <v>2018</v>
      </c>
      <c r="B7" s="16" t="s">
        <v>226</v>
      </c>
      <c r="C7" s="24" t="s">
        <v>322</v>
      </c>
      <c r="D7" s="9">
        <v>1</v>
      </c>
      <c r="E7" s="10" t="str">
        <f t="shared" si="0"/>
        <v/>
      </c>
    </row>
    <row r="8" spans="1:6" x14ac:dyDescent="0.25">
      <c r="A8" s="14">
        <v>2018</v>
      </c>
      <c r="B8" s="16" t="s">
        <v>267</v>
      </c>
      <c r="C8" s="24" t="s">
        <v>329</v>
      </c>
      <c r="D8" s="9">
        <v>1</v>
      </c>
      <c r="E8" s="10" t="str">
        <f t="shared" si="0"/>
        <v/>
      </c>
      <c r="F8" s="2"/>
    </row>
    <row r="9" spans="1:6" x14ac:dyDescent="0.25">
      <c r="A9" s="14">
        <v>2019</v>
      </c>
      <c r="B9" s="16" t="s">
        <v>267</v>
      </c>
      <c r="C9" s="24" t="s">
        <v>542</v>
      </c>
      <c r="D9" s="9">
        <v>1</v>
      </c>
    </row>
    <row r="10" spans="1:6" x14ac:dyDescent="0.25">
      <c r="A10" s="14">
        <v>2019</v>
      </c>
      <c r="B10" s="16" t="s">
        <v>267</v>
      </c>
      <c r="C10" s="24" t="s">
        <v>543</v>
      </c>
      <c r="D10" s="9">
        <v>1</v>
      </c>
    </row>
  </sheetData>
  <mergeCells count="3">
    <mergeCell ref="A1:A2"/>
    <mergeCell ref="B1:B2"/>
    <mergeCell ref="C1:C2"/>
  </mergeCells>
  <conditionalFormatting sqref="D3:D8">
    <cfRule type="containsText" dxfId="74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3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72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9" sqref="D2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  <col min="7" max="7" width="13.7109375" customWidth="1"/>
  </cols>
  <sheetData>
    <row r="1" spans="1:7" x14ac:dyDescent="0.25">
      <c r="A1" s="35" t="s">
        <v>50</v>
      </c>
      <c r="B1" s="35" t="s">
        <v>51</v>
      </c>
      <c r="C1" s="35" t="s">
        <v>52</v>
      </c>
      <c r="D1" s="45" t="s">
        <v>117</v>
      </c>
      <c r="E1" s="46"/>
      <c r="F1" s="47"/>
    </row>
    <row r="2" spans="1:7" x14ac:dyDescent="0.25">
      <c r="A2" s="36"/>
      <c r="B2" s="36"/>
      <c r="C2" s="36"/>
      <c r="D2" s="30" t="s">
        <v>371</v>
      </c>
      <c r="E2" s="30" t="s">
        <v>370</v>
      </c>
      <c r="F2" s="30" t="s">
        <v>213</v>
      </c>
    </row>
    <row r="3" spans="1:7" x14ac:dyDescent="0.25">
      <c r="A3" s="13">
        <v>2004</v>
      </c>
      <c r="B3" s="15" t="s">
        <v>330</v>
      </c>
      <c r="C3" s="22" t="s">
        <v>350</v>
      </c>
      <c r="D3" s="7">
        <v>0</v>
      </c>
      <c r="E3" s="18" t="s">
        <v>214</v>
      </c>
      <c r="F3" s="18" t="s">
        <v>214</v>
      </c>
      <c r="G3" s="8" t="str">
        <f>IF(OR(AND(D3&gt;1,D3&lt;&gt;"-"),AND(E3&gt;1,E3&lt;&gt;"-"),AND(F3&gt;1,F3&lt;&gt;"-")),"Есть на обмен","")</f>
        <v/>
      </c>
    </row>
    <row r="4" spans="1:7" x14ac:dyDescent="0.25">
      <c r="A4" s="14">
        <v>2005</v>
      </c>
      <c r="B4" s="16" t="s">
        <v>331</v>
      </c>
      <c r="C4" s="23" t="s">
        <v>351</v>
      </c>
      <c r="D4" s="18" t="s">
        <v>214</v>
      </c>
      <c r="E4" s="9">
        <v>0</v>
      </c>
      <c r="F4" s="18" t="s">
        <v>214</v>
      </c>
      <c r="G4" s="8" t="str">
        <f t="shared" ref="G4:G28" si="0">IF(OR(AND(D4&gt;1,D4&lt;&gt;"-"),AND(E4&gt;1,E4&lt;&gt;"-"),AND(F4&gt;1,F4&lt;&gt;"-")),"Есть на обмен","")</f>
        <v/>
      </c>
    </row>
    <row r="5" spans="1:7" x14ac:dyDescent="0.25">
      <c r="A5" s="14">
        <v>2006</v>
      </c>
      <c r="B5" s="16" t="s">
        <v>332</v>
      </c>
      <c r="C5" s="23" t="s">
        <v>352</v>
      </c>
      <c r="D5" s="18" t="s">
        <v>214</v>
      </c>
      <c r="E5" s="9">
        <v>0</v>
      </c>
      <c r="F5" s="18" t="s">
        <v>214</v>
      </c>
      <c r="G5" s="8" t="str">
        <f t="shared" si="0"/>
        <v/>
      </c>
    </row>
    <row r="6" spans="1:7" x14ac:dyDescent="0.25">
      <c r="A6" s="14">
        <v>2007</v>
      </c>
      <c r="B6" s="16" t="s">
        <v>333</v>
      </c>
      <c r="C6" s="23" t="s">
        <v>35</v>
      </c>
      <c r="D6" s="18" t="s">
        <v>214</v>
      </c>
      <c r="E6" s="18" t="s">
        <v>214</v>
      </c>
      <c r="F6" s="9">
        <v>0</v>
      </c>
      <c r="G6" s="8" t="str">
        <f t="shared" si="0"/>
        <v/>
      </c>
    </row>
    <row r="7" spans="1:7" x14ac:dyDescent="0.25">
      <c r="A7" s="14">
        <v>2007</v>
      </c>
      <c r="B7" s="16" t="s">
        <v>334</v>
      </c>
      <c r="C7" s="24" t="s">
        <v>6</v>
      </c>
      <c r="D7" s="18" t="s">
        <v>214</v>
      </c>
      <c r="E7" s="18" t="s">
        <v>214</v>
      </c>
      <c r="F7" s="9">
        <v>0</v>
      </c>
      <c r="G7" s="8" t="str">
        <f t="shared" si="0"/>
        <v/>
      </c>
    </row>
    <row r="8" spans="1:7" x14ac:dyDescent="0.25">
      <c r="A8" s="14">
        <v>2008</v>
      </c>
      <c r="B8" s="16" t="s">
        <v>249</v>
      </c>
      <c r="C8" s="24" t="s">
        <v>353</v>
      </c>
      <c r="D8" s="18" t="s">
        <v>214</v>
      </c>
      <c r="E8" s="18" t="s">
        <v>214</v>
      </c>
      <c r="F8" s="9">
        <v>0</v>
      </c>
      <c r="G8" s="8" t="str">
        <f t="shared" si="0"/>
        <v/>
      </c>
    </row>
    <row r="9" spans="1:7" x14ac:dyDescent="0.25">
      <c r="A9" s="14">
        <v>2009</v>
      </c>
      <c r="B9" s="16" t="s">
        <v>335</v>
      </c>
      <c r="C9" s="24" t="s">
        <v>354</v>
      </c>
      <c r="D9" s="9">
        <v>0</v>
      </c>
      <c r="E9" s="18" t="s">
        <v>214</v>
      </c>
      <c r="F9" s="18" t="s">
        <v>214</v>
      </c>
      <c r="G9" s="8" t="str">
        <f t="shared" si="0"/>
        <v/>
      </c>
    </row>
    <row r="10" spans="1:7" x14ac:dyDescent="0.25">
      <c r="A10" s="14">
        <v>2009</v>
      </c>
      <c r="B10" s="21" t="s">
        <v>336</v>
      </c>
      <c r="C10" s="24" t="s">
        <v>63</v>
      </c>
      <c r="D10" s="9">
        <v>0</v>
      </c>
      <c r="E10" s="18" t="s">
        <v>214</v>
      </c>
      <c r="F10" s="18" t="s">
        <v>214</v>
      </c>
      <c r="G10" s="8" t="str">
        <f t="shared" si="0"/>
        <v/>
      </c>
    </row>
    <row r="11" spans="1:7" x14ac:dyDescent="0.25">
      <c r="A11" s="14">
        <v>2010</v>
      </c>
      <c r="B11" s="21" t="s">
        <v>337</v>
      </c>
      <c r="C11" s="24" t="s">
        <v>34</v>
      </c>
      <c r="D11" s="9">
        <v>0</v>
      </c>
      <c r="E11" s="18" t="s">
        <v>214</v>
      </c>
      <c r="F11" s="18" t="s">
        <v>214</v>
      </c>
      <c r="G11" s="8" t="str">
        <f t="shared" si="0"/>
        <v/>
      </c>
    </row>
    <row r="12" spans="1:7" x14ac:dyDescent="0.25">
      <c r="A12" s="14">
        <v>2011</v>
      </c>
      <c r="B12" s="21" t="s">
        <v>338</v>
      </c>
      <c r="C12" s="24" t="s">
        <v>355</v>
      </c>
      <c r="D12" s="9">
        <v>0</v>
      </c>
      <c r="E12" s="18" t="s">
        <v>214</v>
      </c>
      <c r="F12" s="18" t="s">
        <v>214</v>
      </c>
      <c r="G12" s="8" t="str">
        <f t="shared" si="0"/>
        <v/>
      </c>
    </row>
    <row r="13" spans="1:7" x14ac:dyDescent="0.25">
      <c r="A13" s="14">
        <v>2012</v>
      </c>
      <c r="B13" s="21" t="s">
        <v>339</v>
      </c>
      <c r="C13" s="24" t="s">
        <v>356</v>
      </c>
      <c r="D13" s="9">
        <v>0</v>
      </c>
      <c r="E13" s="18" t="s">
        <v>214</v>
      </c>
      <c r="F13" s="18" t="s">
        <v>214</v>
      </c>
      <c r="G13" s="8" t="str">
        <f t="shared" si="0"/>
        <v/>
      </c>
    </row>
    <row r="14" spans="1:7" x14ac:dyDescent="0.25">
      <c r="A14" s="14">
        <v>2012</v>
      </c>
      <c r="B14" s="21" t="s">
        <v>323</v>
      </c>
      <c r="C14" s="24" t="s">
        <v>357</v>
      </c>
      <c r="D14" s="9">
        <v>0</v>
      </c>
      <c r="E14" s="18" t="s">
        <v>214</v>
      </c>
      <c r="F14" s="18" t="s">
        <v>214</v>
      </c>
      <c r="G14" s="8" t="str">
        <f t="shared" si="0"/>
        <v/>
      </c>
    </row>
    <row r="15" spans="1:7" x14ac:dyDescent="0.25">
      <c r="A15" s="14">
        <v>2012</v>
      </c>
      <c r="B15" s="21" t="s">
        <v>340</v>
      </c>
      <c r="C15" s="24" t="s">
        <v>227</v>
      </c>
      <c r="D15" s="9">
        <v>0</v>
      </c>
      <c r="E15" s="18" t="s">
        <v>214</v>
      </c>
      <c r="F15" s="18" t="s">
        <v>214</v>
      </c>
      <c r="G15" s="8" t="str">
        <f t="shared" si="0"/>
        <v/>
      </c>
    </row>
    <row r="16" spans="1:7" x14ac:dyDescent="0.25">
      <c r="A16" s="14">
        <v>2013</v>
      </c>
      <c r="B16" s="21" t="s">
        <v>341</v>
      </c>
      <c r="C16" s="24" t="s">
        <v>358</v>
      </c>
      <c r="D16" s="9">
        <v>0</v>
      </c>
      <c r="E16" s="18" t="s">
        <v>214</v>
      </c>
      <c r="F16" s="18" t="s">
        <v>214</v>
      </c>
      <c r="G16" s="8" t="str">
        <f t="shared" si="0"/>
        <v/>
      </c>
    </row>
    <row r="17" spans="1:7" x14ac:dyDescent="0.25">
      <c r="A17" s="14">
        <v>2014</v>
      </c>
      <c r="B17" s="21" t="s">
        <v>342</v>
      </c>
      <c r="C17" s="24" t="s">
        <v>359</v>
      </c>
      <c r="D17" s="9">
        <v>0</v>
      </c>
      <c r="E17" s="18" t="s">
        <v>214</v>
      </c>
      <c r="F17" s="18" t="s">
        <v>214</v>
      </c>
      <c r="G17" s="8" t="str">
        <f t="shared" si="0"/>
        <v/>
      </c>
    </row>
    <row r="18" spans="1:7" x14ac:dyDescent="0.25">
      <c r="A18" s="14">
        <v>2014</v>
      </c>
      <c r="B18" s="21" t="s">
        <v>323</v>
      </c>
      <c r="C18" s="24" t="s">
        <v>360</v>
      </c>
      <c r="D18" s="9">
        <v>0</v>
      </c>
      <c r="E18" s="18" t="s">
        <v>214</v>
      </c>
      <c r="F18" s="18" t="s">
        <v>214</v>
      </c>
      <c r="G18" s="8" t="str">
        <f t="shared" si="0"/>
        <v/>
      </c>
    </row>
    <row r="19" spans="1:7" x14ac:dyDescent="0.25">
      <c r="A19" s="14">
        <v>2015</v>
      </c>
      <c r="B19" s="21" t="s">
        <v>343</v>
      </c>
      <c r="C19" s="24" t="s">
        <v>361</v>
      </c>
      <c r="D19" s="9">
        <v>0</v>
      </c>
      <c r="E19" s="18" t="s">
        <v>214</v>
      </c>
      <c r="F19" s="18" t="s">
        <v>214</v>
      </c>
      <c r="G19" s="8" t="str">
        <f t="shared" si="0"/>
        <v/>
      </c>
    </row>
    <row r="20" spans="1:7" x14ac:dyDescent="0.25">
      <c r="A20" s="14">
        <v>2015</v>
      </c>
      <c r="B20" s="21" t="s">
        <v>344</v>
      </c>
      <c r="C20" s="24" t="s">
        <v>362</v>
      </c>
      <c r="D20" s="9">
        <v>0</v>
      </c>
      <c r="E20" s="18" t="s">
        <v>214</v>
      </c>
      <c r="F20" s="18" t="s">
        <v>214</v>
      </c>
      <c r="G20" s="8" t="str">
        <f t="shared" si="0"/>
        <v/>
      </c>
    </row>
    <row r="21" spans="1:7" x14ac:dyDescent="0.25">
      <c r="A21" s="14">
        <v>2015</v>
      </c>
      <c r="B21" s="21" t="s">
        <v>345</v>
      </c>
      <c r="C21" s="24" t="s">
        <v>289</v>
      </c>
      <c r="D21" s="9">
        <v>0</v>
      </c>
      <c r="E21" s="18" t="s">
        <v>214</v>
      </c>
      <c r="F21" s="18" t="s">
        <v>214</v>
      </c>
      <c r="G21" s="8" t="str">
        <f t="shared" si="0"/>
        <v/>
      </c>
    </row>
    <row r="22" spans="1:7" x14ac:dyDescent="0.25">
      <c r="A22" s="14">
        <v>2016</v>
      </c>
      <c r="B22" s="21" t="s">
        <v>343</v>
      </c>
      <c r="C22" s="24" t="s">
        <v>363</v>
      </c>
      <c r="D22" s="9">
        <v>0</v>
      </c>
      <c r="E22" s="18" t="s">
        <v>214</v>
      </c>
      <c r="F22" s="18" t="s">
        <v>214</v>
      </c>
      <c r="G22" s="8" t="str">
        <f t="shared" si="0"/>
        <v/>
      </c>
    </row>
    <row r="23" spans="1:7" x14ac:dyDescent="0.25">
      <c r="A23" s="14">
        <v>2017</v>
      </c>
      <c r="B23" s="21" t="s">
        <v>346</v>
      </c>
      <c r="C23" s="24" t="s">
        <v>364</v>
      </c>
      <c r="D23" s="9">
        <v>0</v>
      </c>
      <c r="E23" s="18" t="s">
        <v>214</v>
      </c>
      <c r="F23" s="18" t="s">
        <v>214</v>
      </c>
      <c r="G23" s="8" t="str">
        <f t="shared" si="0"/>
        <v/>
      </c>
    </row>
    <row r="24" spans="1:7" x14ac:dyDescent="0.25">
      <c r="A24" s="14">
        <v>2017</v>
      </c>
      <c r="B24" s="21" t="s">
        <v>347</v>
      </c>
      <c r="C24" s="24" t="s">
        <v>365</v>
      </c>
      <c r="D24" s="9">
        <v>2</v>
      </c>
      <c r="E24" s="18" t="s">
        <v>214</v>
      </c>
      <c r="F24" s="18" t="s">
        <v>214</v>
      </c>
      <c r="G24" s="8" t="str">
        <f t="shared" si="0"/>
        <v>Есть на обмен</v>
      </c>
    </row>
    <row r="25" spans="1:7" x14ac:dyDescent="0.25">
      <c r="A25" s="14">
        <v>2018</v>
      </c>
      <c r="B25" s="21" t="s">
        <v>346</v>
      </c>
      <c r="C25" s="24" t="s">
        <v>366</v>
      </c>
      <c r="D25" s="9">
        <v>0</v>
      </c>
      <c r="E25" s="18" t="s">
        <v>214</v>
      </c>
      <c r="F25" s="18" t="s">
        <v>214</v>
      </c>
      <c r="G25" s="8" t="str">
        <f t="shared" si="0"/>
        <v/>
      </c>
    </row>
    <row r="26" spans="1:7" x14ac:dyDescent="0.25">
      <c r="A26" s="14">
        <v>2018</v>
      </c>
      <c r="B26" s="21" t="s">
        <v>347</v>
      </c>
      <c r="C26" s="24" t="s">
        <v>367</v>
      </c>
      <c r="D26" s="9">
        <v>2</v>
      </c>
      <c r="E26" s="18" t="s">
        <v>214</v>
      </c>
      <c r="F26" s="18" t="s">
        <v>214</v>
      </c>
      <c r="G26" s="8" t="str">
        <f t="shared" si="0"/>
        <v>Есть на обмен</v>
      </c>
    </row>
    <row r="27" spans="1:7" x14ac:dyDescent="0.25">
      <c r="A27" s="14">
        <v>2019</v>
      </c>
      <c r="B27" s="21" t="s">
        <v>348</v>
      </c>
      <c r="C27" s="24" t="s">
        <v>368</v>
      </c>
      <c r="D27" s="9">
        <v>1</v>
      </c>
      <c r="E27" s="18" t="s">
        <v>214</v>
      </c>
      <c r="F27" s="18" t="s">
        <v>214</v>
      </c>
      <c r="G27" s="8" t="str">
        <f t="shared" si="0"/>
        <v/>
      </c>
    </row>
    <row r="28" spans="1:7" x14ac:dyDescent="0.25">
      <c r="A28" s="14">
        <v>2019</v>
      </c>
      <c r="B28" s="21" t="s">
        <v>349</v>
      </c>
      <c r="C28" s="24" t="s">
        <v>369</v>
      </c>
      <c r="D28" s="9">
        <v>1</v>
      </c>
      <c r="E28" s="18" t="s">
        <v>214</v>
      </c>
      <c r="F28" s="18" t="s">
        <v>214</v>
      </c>
      <c r="G28" s="8" t="str">
        <f t="shared" si="0"/>
        <v/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71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70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9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8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7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6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5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4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3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62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61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60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9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8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7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5" sqref="D2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43" t="s">
        <v>117</v>
      </c>
      <c r="E1" s="44"/>
    </row>
    <row r="2" spans="1:6" x14ac:dyDescent="0.25">
      <c r="A2" s="36"/>
      <c r="B2" s="36"/>
      <c r="C2" s="36"/>
      <c r="D2" s="25" t="s">
        <v>371</v>
      </c>
      <c r="E2" s="25" t="s">
        <v>213</v>
      </c>
    </row>
    <row r="3" spans="1:6" x14ac:dyDescent="0.25">
      <c r="A3" s="13">
        <v>2009</v>
      </c>
      <c r="B3" s="15" t="s">
        <v>372</v>
      </c>
      <c r="C3" s="22" t="s">
        <v>63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2011</v>
      </c>
      <c r="B4" s="16" t="s">
        <v>311</v>
      </c>
      <c r="C4" s="23" t="s">
        <v>29</v>
      </c>
      <c r="D4" s="7">
        <v>0</v>
      </c>
      <c r="E4" s="18" t="s">
        <v>214</v>
      </c>
      <c r="F4" s="8" t="str">
        <f t="shared" ref="F4:F20" si="0">IF(OR(AND(D4&gt;1,D4&lt;&gt;"-"),AND(E4&gt;1,E4&lt;&gt;"-")),"Есть на обмен","")</f>
        <v/>
      </c>
    </row>
    <row r="5" spans="1:6" x14ac:dyDescent="0.25">
      <c r="A5" s="14">
        <v>2012</v>
      </c>
      <c r="B5" s="16" t="s">
        <v>373</v>
      </c>
      <c r="C5" s="23" t="s">
        <v>28</v>
      </c>
      <c r="D5" s="9">
        <v>0</v>
      </c>
      <c r="E5" s="18" t="s">
        <v>214</v>
      </c>
      <c r="F5" s="8" t="str">
        <f t="shared" si="0"/>
        <v/>
      </c>
    </row>
    <row r="6" spans="1:6" x14ac:dyDescent="0.25">
      <c r="A6" s="14">
        <v>2012</v>
      </c>
      <c r="B6" s="16" t="s">
        <v>267</v>
      </c>
      <c r="C6" s="23" t="s">
        <v>227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2013</v>
      </c>
      <c r="B7" s="16" t="s">
        <v>374</v>
      </c>
      <c r="C7" s="24" t="s">
        <v>27</v>
      </c>
      <c r="D7" s="9">
        <v>0</v>
      </c>
      <c r="E7" s="18" t="s">
        <v>214</v>
      </c>
      <c r="F7" s="8" t="str">
        <f t="shared" si="0"/>
        <v/>
      </c>
    </row>
    <row r="8" spans="1:6" x14ac:dyDescent="0.25">
      <c r="A8" s="14">
        <v>2014</v>
      </c>
      <c r="B8" s="16" t="s">
        <v>375</v>
      </c>
      <c r="C8" s="24" t="s">
        <v>383</v>
      </c>
      <c r="D8" s="9">
        <v>0</v>
      </c>
      <c r="E8" s="18" t="s">
        <v>214</v>
      </c>
      <c r="F8" s="8" t="str">
        <f t="shared" si="0"/>
        <v/>
      </c>
    </row>
    <row r="9" spans="1:6" x14ac:dyDescent="0.25">
      <c r="A9" s="14">
        <v>2014</v>
      </c>
      <c r="B9" s="16" t="s">
        <v>269</v>
      </c>
      <c r="C9" s="24" t="s">
        <v>26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2015</v>
      </c>
      <c r="B10" s="21" t="s">
        <v>376</v>
      </c>
      <c r="C10" s="24" t="s">
        <v>384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2015</v>
      </c>
      <c r="B11" s="21" t="s">
        <v>377</v>
      </c>
      <c r="C11" s="24" t="s">
        <v>385</v>
      </c>
      <c r="D11" s="9">
        <v>0</v>
      </c>
      <c r="E11" s="18" t="s">
        <v>214</v>
      </c>
      <c r="F11" s="8" t="str">
        <f t="shared" si="0"/>
        <v/>
      </c>
    </row>
    <row r="12" spans="1:6" x14ac:dyDescent="0.25">
      <c r="A12" s="14">
        <v>2015</v>
      </c>
      <c r="B12" s="21" t="s">
        <v>269</v>
      </c>
      <c r="C12" s="24" t="s">
        <v>234</v>
      </c>
      <c r="D12" s="9">
        <v>0</v>
      </c>
      <c r="E12" s="18" t="s">
        <v>214</v>
      </c>
      <c r="F12" s="8" t="str">
        <f t="shared" si="0"/>
        <v/>
      </c>
    </row>
    <row r="13" spans="1:6" x14ac:dyDescent="0.25">
      <c r="A13" s="14">
        <v>2016</v>
      </c>
      <c r="B13" s="21" t="s">
        <v>378</v>
      </c>
      <c r="C13" s="24" t="s">
        <v>386</v>
      </c>
      <c r="D13" s="18" t="s">
        <v>214</v>
      </c>
      <c r="E13" s="7">
        <v>0</v>
      </c>
      <c r="F13" s="8" t="str">
        <f t="shared" si="0"/>
        <v/>
      </c>
    </row>
    <row r="14" spans="1:6" x14ac:dyDescent="0.25">
      <c r="A14" s="14">
        <v>2016</v>
      </c>
      <c r="B14" s="21" t="s">
        <v>379</v>
      </c>
      <c r="C14" s="24" t="s">
        <v>25</v>
      </c>
      <c r="D14" s="18" t="s">
        <v>214</v>
      </c>
      <c r="E14" s="7">
        <v>0</v>
      </c>
      <c r="F14" s="8" t="str">
        <f t="shared" si="0"/>
        <v/>
      </c>
    </row>
    <row r="15" spans="1:6" x14ac:dyDescent="0.25">
      <c r="A15" s="14">
        <v>2017</v>
      </c>
      <c r="B15" s="21" t="s">
        <v>380</v>
      </c>
      <c r="C15" s="24" t="s">
        <v>387</v>
      </c>
      <c r="D15" s="18" t="s">
        <v>214</v>
      </c>
      <c r="E15" s="7">
        <v>0</v>
      </c>
      <c r="F15" s="8" t="str">
        <f t="shared" si="0"/>
        <v/>
      </c>
    </row>
    <row r="16" spans="1:6" x14ac:dyDescent="0.25">
      <c r="A16" s="14">
        <v>2017</v>
      </c>
      <c r="B16" s="21" t="s">
        <v>379</v>
      </c>
      <c r="C16" s="24" t="s">
        <v>24</v>
      </c>
      <c r="D16" s="18" t="s">
        <v>214</v>
      </c>
      <c r="E16" s="7">
        <v>0</v>
      </c>
      <c r="F16" s="8" t="str">
        <f t="shared" si="0"/>
        <v/>
      </c>
    </row>
    <row r="17" spans="1:6" x14ac:dyDescent="0.25">
      <c r="A17" s="14">
        <v>2018</v>
      </c>
      <c r="B17" s="21" t="s">
        <v>381</v>
      </c>
      <c r="C17" s="24" t="s">
        <v>388</v>
      </c>
      <c r="D17" s="18" t="s">
        <v>214</v>
      </c>
      <c r="E17" s="7">
        <v>1</v>
      </c>
      <c r="F17" s="8" t="str">
        <f t="shared" si="0"/>
        <v/>
      </c>
    </row>
    <row r="18" spans="1:6" x14ac:dyDescent="0.25">
      <c r="A18" s="14">
        <v>2018</v>
      </c>
      <c r="B18" s="21" t="s">
        <v>382</v>
      </c>
      <c r="C18" s="24" t="s">
        <v>389</v>
      </c>
      <c r="D18" s="18" t="s">
        <v>214</v>
      </c>
      <c r="E18" s="7">
        <v>1</v>
      </c>
      <c r="F18" s="8" t="str">
        <f t="shared" si="0"/>
        <v/>
      </c>
    </row>
    <row r="19" spans="1:6" x14ac:dyDescent="0.25">
      <c r="A19" s="14">
        <v>2019</v>
      </c>
      <c r="B19" s="21" t="s">
        <v>381</v>
      </c>
      <c r="C19" s="24" t="s">
        <v>390</v>
      </c>
      <c r="D19" s="18" t="s">
        <v>214</v>
      </c>
      <c r="E19" s="7">
        <v>1</v>
      </c>
      <c r="F19" s="8" t="str">
        <f t="shared" si="0"/>
        <v/>
      </c>
    </row>
    <row r="20" spans="1:6" x14ac:dyDescent="0.25">
      <c r="A20" s="14">
        <v>2019</v>
      </c>
      <c r="B20" s="21" t="s">
        <v>382</v>
      </c>
      <c r="C20" s="24" t="s">
        <v>391</v>
      </c>
      <c r="D20" s="18" t="s">
        <v>214</v>
      </c>
      <c r="E20" s="7">
        <v>1</v>
      </c>
      <c r="F20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6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55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4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3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52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213</v>
      </c>
      <c r="E2" s="6"/>
    </row>
    <row r="3" spans="1:6" x14ac:dyDescent="0.25">
      <c r="A3" s="13">
        <v>2007</v>
      </c>
      <c r="B3" s="17" t="s">
        <v>392</v>
      </c>
      <c r="C3" s="22" t="s">
        <v>23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2011</v>
      </c>
      <c r="B4" s="16" t="s">
        <v>393</v>
      </c>
      <c r="C4" s="23" t="s">
        <v>399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394</v>
      </c>
      <c r="C5" s="23" t="s">
        <v>400</v>
      </c>
      <c r="D5" s="9">
        <v>0</v>
      </c>
      <c r="E5" s="10" t="str">
        <f t="shared" ref="E5:E11" si="0">IF(OR(AND(D5&gt;1,D5&lt;&gt;"-")),"Есть на обмен","")</f>
        <v/>
      </c>
    </row>
    <row r="6" spans="1:6" x14ac:dyDescent="0.25">
      <c r="A6" s="14">
        <v>2013</v>
      </c>
      <c r="B6" s="16" t="s">
        <v>395</v>
      </c>
      <c r="C6" s="23" t="s">
        <v>401</v>
      </c>
      <c r="D6" s="9">
        <v>0</v>
      </c>
      <c r="E6" s="10" t="str">
        <f t="shared" si="0"/>
        <v/>
      </c>
    </row>
    <row r="7" spans="1:6" x14ac:dyDescent="0.25">
      <c r="A7" s="14">
        <v>2015</v>
      </c>
      <c r="B7" s="19" t="s">
        <v>396</v>
      </c>
      <c r="C7" s="24" t="s">
        <v>402</v>
      </c>
      <c r="D7" s="9">
        <v>0</v>
      </c>
      <c r="E7" s="10" t="str">
        <f t="shared" si="0"/>
        <v/>
      </c>
    </row>
    <row r="8" spans="1:6" x14ac:dyDescent="0.25">
      <c r="A8" s="14">
        <v>2016</v>
      </c>
      <c r="B8" s="19" t="s">
        <v>397</v>
      </c>
      <c r="C8" s="24" t="s">
        <v>403</v>
      </c>
      <c r="D8" s="9">
        <v>0</v>
      </c>
      <c r="E8" s="10" t="str">
        <f t="shared" si="0"/>
        <v/>
      </c>
      <c r="F8" s="2"/>
    </row>
    <row r="9" spans="1:6" x14ac:dyDescent="0.25">
      <c r="A9" s="14">
        <v>2017</v>
      </c>
      <c r="B9" s="19" t="s">
        <v>397</v>
      </c>
      <c r="C9" s="24" t="s">
        <v>404</v>
      </c>
      <c r="D9" s="9">
        <v>0</v>
      </c>
      <c r="E9" s="10" t="str">
        <f t="shared" si="0"/>
        <v/>
      </c>
    </row>
    <row r="10" spans="1:6" x14ac:dyDescent="0.25">
      <c r="A10" s="14">
        <v>2018</v>
      </c>
      <c r="B10" s="20" t="s">
        <v>398</v>
      </c>
      <c r="C10" s="24" t="s">
        <v>405</v>
      </c>
      <c r="D10" s="9">
        <v>0</v>
      </c>
      <c r="E10" s="10" t="str">
        <f t="shared" si="0"/>
        <v/>
      </c>
    </row>
    <row r="11" spans="1:6" x14ac:dyDescent="0.25">
      <c r="A11" s="14">
        <v>2019</v>
      </c>
      <c r="B11" s="20" t="s">
        <v>397</v>
      </c>
      <c r="C11" s="24" t="s">
        <v>406</v>
      </c>
      <c r="D11" s="9">
        <v>0</v>
      </c>
      <c r="E11" s="10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51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25" t="s">
        <v>371</v>
      </c>
      <c r="E2" s="6"/>
    </row>
    <row r="3" spans="1:6" x14ac:dyDescent="0.25">
      <c r="A3" s="13">
        <v>2007</v>
      </c>
      <c r="B3" s="15" t="s">
        <v>407</v>
      </c>
      <c r="C3" s="22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408</v>
      </c>
      <c r="C4" s="23" t="s">
        <v>63</v>
      </c>
      <c r="D4" s="9">
        <v>0</v>
      </c>
      <c r="E4" s="10" t="str">
        <f t="shared" ref="E4:E10" si="0">IF(OR(AND(D4&gt;1,D4&lt;&gt;"-")),"Есть на обмен","")</f>
        <v/>
      </c>
    </row>
    <row r="5" spans="1:6" x14ac:dyDescent="0.25">
      <c r="A5" s="14">
        <v>2011</v>
      </c>
      <c r="B5" s="16" t="s">
        <v>409</v>
      </c>
      <c r="C5" s="23" t="s">
        <v>410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303</v>
      </c>
      <c r="C6" s="23" t="s">
        <v>227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2013</v>
      </c>
      <c r="B7" s="16" t="s">
        <v>245</v>
      </c>
      <c r="C7" s="24" t="s">
        <v>411</v>
      </c>
      <c r="D7" s="9">
        <v>0</v>
      </c>
      <c r="E7" s="10" t="str">
        <f t="shared" si="0"/>
        <v/>
      </c>
    </row>
    <row r="8" spans="1:6" x14ac:dyDescent="0.25">
      <c r="A8" s="14">
        <v>2013</v>
      </c>
      <c r="B8" s="16" t="s">
        <v>303</v>
      </c>
      <c r="C8" s="24" t="s">
        <v>22</v>
      </c>
      <c r="D8" s="9">
        <v>0</v>
      </c>
      <c r="E8" s="10" t="str">
        <f t="shared" si="0"/>
        <v/>
      </c>
      <c r="F8" s="2"/>
    </row>
    <row r="9" spans="1:6" x14ac:dyDescent="0.25">
      <c r="A9" s="14">
        <v>2014</v>
      </c>
      <c r="B9" s="16" t="s">
        <v>298</v>
      </c>
      <c r="C9" s="24" t="s">
        <v>412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50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413</v>
      </c>
      <c r="E2" s="6"/>
    </row>
    <row r="3" spans="1:6" x14ac:dyDescent="0.25">
      <c r="A3" s="13">
        <v>2007</v>
      </c>
      <c r="B3" s="15" t="s">
        <v>414</v>
      </c>
      <c r="C3" s="22" t="s">
        <v>422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415</v>
      </c>
      <c r="C4" s="23" t="s">
        <v>279</v>
      </c>
      <c r="D4" s="9">
        <v>0</v>
      </c>
      <c r="E4" s="10" t="str">
        <f t="shared" ref="E4:E23" si="0">IF(OR(AND(D4&gt;1,D4&lt;&gt;"-")),"Есть на обмен","")</f>
        <v/>
      </c>
    </row>
    <row r="5" spans="1:6" x14ac:dyDescent="0.25">
      <c r="A5" s="14">
        <v>2008</v>
      </c>
      <c r="B5" s="16" t="s">
        <v>314</v>
      </c>
      <c r="C5" s="23" t="s">
        <v>280</v>
      </c>
      <c r="D5" s="9">
        <v>0</v>
      </c>
      <c r="E5" s="10" t="str">
        <f t="shared" si="0"/>
        <v/>
      </c>
    </row>
    <row r="6" spans="1:6" x14ac:dyDescent="0.25">
      <c r="A6" s="14">
        <v>2009</v>
      </c>
      <c r="B6" s="16" t="s">
        <v>414</v>
      </c>
      <c r="C6" s="23" t="s">
        <v>423</v>
      </c>
      <c r="D6" s="9">
        <v>0</v>
      </c>
      <c r="E6" s="10" t="str">
        <f t="shared" si="0"/>
        <v/>
      </c>
    </row>
    <row r="7" spans="1:6" x14ac:dyDescent="0.25">
      <c r="A7" s="14">
        <v>2009</v>
      </c>
      <c r="B7" s="16" t="s">
        <v>416</v>
      </c>
      <c r="C7" s="24" t="s">
        <v>63</v>
      </c>
      <c r="D7" s="9">
        <v>0</v>
      </c>
      <c r="E7" s="10" t="str">
        <f t="shared" si="0"/>
        <v/>
      </c>
    </row>
    <row r="8" spans="1:6" x14ac:dyDescent="0.25">
      <c r="A8" s="14">
        <v>2010</v>
      </c>
      <c r="B8" s="16" t="s">
        <v>417</v>
      </c>
      <c r="C8" s="24" t="s">
        <v>21</v>
      </c>
      <c r="D8" s="9">
        <v>0</v>
      </c>
      <c r="E8" s="10" t="str">
        <f t="shared" si="0"/>
        <v/>
      </c>
      <c r="F8" s="2"/>
    </row>
    <row r="9" spans="1:6" x14ac:dyDescent="0.25">
      <c r="A9" s="14">
        <v>2011</v>
      </c>
      <c r="B9" s="21" t="s">
        <v>418</v>
      </c>
      <c r="C9" s="24" t="s">
        <v>424</v>
      </c>
      <c r="D9" s="9">
        <v>0</v>
      </c>
      <c r="E9" s="10" t="str">
        <f t="shared" si="0"/>
        <v/>
      </c>
    </row>
    <row r="10" spans="1:6" x14ac:dyDescent="0.25">
      <c r="A10" s="14">
        <v>2012</v>
      </c>
      <c r="B10" s="21" t="s">
        <v>418</v>
      </c>
      <c r="C10" s="24" t="s">
        <v>425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1" t="s">
        <v>418</v>
      </c>
      <c r="C11" s="24" t="s">
        <v>1</v>
      </c>
      <c r="D11" s="9">
        <v>0</v>
      </c>
      <c r="E11" s="10" t="str">
        <f t="shared" si="0"/>
        <v/>
      </c>
    </row>
    <row r="12" spans="1:6" x14ac:dyDescent="0.25">
      <c r="A12" s="14">
        <v>2013</v>
      </c>
      <c r="B12" s="21" t="s">
        <v>419</v>
      </c>
      <c r="C12" s="24" t="s">
        <v>426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1" t="s">
        <v>419</v>
      </c>
      <c r="C13" s="24" t="s">
        <v>427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1" t="s">
        <v>419</v>
      </c>
      <c r="C14" s="24" t="s">
        <v>541</v>
      </c>
      <c r="D14" s="9">
        <v>0</v>
      </c>
      <c r="E14" s="10" t="str">
        <f t="shared" si="0"/>
        <v/>
      </c>
      <c r="F14" s="2"/>
    </row>
    <row r="15" spans="1:6" x14ac:dyDescent="0.25">
      <c r="A15" s="14">
        <v>2015</v>
      </c>
      <c r="B15" s="21" t="s">
        <v>418</v>
      </c>
      <c r="C15" s="24" t="s">
        <v>428</v>
      </c>
      <c r="D15" s="9">
        <v>0</v>
      </c>
      <c r="E15" s="10" t="str">
        <f t="shared" si="0"/>
        <v/>
      </c>
    </row>
    <row r="16" spans="1:6" x14ac:dyDescent="0.25">
      <c r="A16" s="14">
        <v>2015</v>
      </c>
      <c r="B16" s="21" t="s">
        <v>418</v>
      </c>
      <c r="C16" s="24" t="s">
        <v>429</v>
      </c>
      <c r="D16" s="9">
        <v>0</v>
      </c>
      <c r="E16" s="10" t="str">
        <f t="shared" si="0"/>
        <v/>
      </c>
    </row>
    <row r="17" spans="1:5" x14ac:dyDescent="0.25">
      <c r="A17" s="14">
        <v>2015</v>
      </c>
      <c r="B17" s="21" t="s">
        <v>418</v>
      </c>
      <c r="C17" s="24" t="s">
        <v>289</v>
      </c>
      <c r="D17" s="9">
        <v>0</v>
      </c>
      <c r="E17" s="10" t="str">
        <f t="shared" si="0"/>
        <v/>
      </c>
    </row>
    <row r="18" spans="1:5" x14ac:dyDescent="0.25">
      <c r="A18" s="14">
        <v>2016</v>
      </c>
      <c r="B18" s="21" t="s">
        <v>420</v>
      </c>
      <c r="C18" s="24" t="s">
        <v>430</v>
      </c>
      <c r="D18" s="9">
        <v>0</v>
      </c>
      <c r="E18" s="10" t="str">
        <f t="shared" si="0"/>
        <v/>
      </c>
    </row>
    <row r="19" spans="1:5" x14ac:dyDescent="0.25">
      <c r="A19" s="14">
        <v>2016</v>
      </c>
      <c r="B19" s="21" t="s">
        <v>418</v>
      </c>
      <c r="C19" s="24" t="s">
        <v>431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1" t="s">
        <v>418</v>
      </c>
      <c r="C20" s="24" t="s">
        <v>432</v>
      </c>
      <c r="D20" s="9">
        <v>0</v>
      </c>
      <c r="E20" s="10" t="str">
        <f t="shared" si="0"/>
        <v/>
      </c>
    </row>
    <row r="21" spans="1:5" x14ac:dyDescent="0.25">
      <c r="A21" s="14">
        <v>2017</v>
      </c>
      <c r="B21" s="21" t="s">
        <v>418</v>
      </c>
      <c r="C21" s="24" t="s">
        <v>433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1" t="s">
        <v>421</v>
      </c>
      <c r="C22" s="24" t="s">
        <v>434</v>
      </c>
      <c r="D22" s="9">
        <v>0</v>
      </c>
      <c r="E22" s="10" t="str">
        <f t="shared" si="0"/>
        <v/>
      </c>
    </row>
    <row r="23" spans="1:5" x14ac:dyDescent="0.25">
      <c r="A23" s="14">
        <v>2018</v>
      </c>
      <c r="B23" s="21" t="s">
        <v>421</v>
      </c>
      <c r="C23" s="24" t="s">
        <v>435</v>
      </c>
      <c r="D23" s="9">
        <v>1</v>
      </c>
      <c r="E23" s="10" t="str">
        <f t="shared" si="0"/>
        <v/>
      </c>
    </row>
    <row r="24" spans="1:5" x14ac:dyDescent="0.25">
      <c r="A24" s="14">
        <v>2019</v>
      </c>
      <c r="B24" s="21" t="s">
        <v>546</v>
      </c>
      <c r="C24" s="24" t="s">
        <v>544</v>
      </c>
      <c r="D24" s="9">
        <v>1</v>
      </c>
    </row>
    <row r="25" spans="1:5" x14ac:dyDescent="0.25">
      <c r="A25" s="14">
        <v>2019</v>
      </c>
      <c r="B25" s="21" t="s">
        <v>232</v>
      </c>
      <c r="C25" s="24" t="s">
        <v>545</v>
      </c>
      <c r="D25" s="9">
        <v>1</v>
      </c>
    </row>
  </sheetData>
  <mergeCells count="3">
    <mergeCell ref="A1:A2"/>
    <mergeCell ref="B1:B2"/>
    <mergeCell ref="C1:C2"/>
  </mergeCells>
  <conditionalFormatting sqref="D3:D25">
    <cfRule type="containsText" dxfId="49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218</v>
      </c>
      <c r="E2" s="6"/>
    </row>
    <row r="3" spans="1:6" x14ac:dyDescent="0.25">
      <c r="A3" s="13">
        <v>2004</v>
      </c>
      <c r="B3" s="17" t="s">
        <v>394</v>
      </c>
      <c r="C3" s="22" t="s">
        <v>447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9" t="s">
        <v>436</v>
      </c>
      <c r="C4" s="23" t="s">
        <v>448</v>
      </c>
      <c r="D4" s="9">
        <v>0</v>
      </c>
      <c r="E4" s="10" t="str">
        <f t="shared" ref="E4:E24" si="0">IF(OR(AND(D4&gt;1,D4&lt;&gt;"-")),"Есть на обмен","")</f>
        <v/>
      </c>
    </row>
    <row r="5" spans="1:6" x14ac:dyDescent="0.25">
      <c r="A5" s="14">
        <v>2006</v>
      </c>
      <c r="B5" s="19" t="s">
        <v>437</v>
      </c>
      <c r="C5" s="23" t="s">
        <v>449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9" t="s">
        <v>436</v>
      </c>
      <c r="C6" s="23" t="s">
        <v>450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9" t="s">
        <v>436</v>
      </c>
      <c r="C7" s="24" t="s">
        <v>19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9" t="s">
        <v>436</v>
      </c>
      <c r="C8" s="24" t="s">
        <v>18</v>
      </c>
      <c r="D8" s="9">
        <v>0</v>
      </c>
      <c r="E8" s="10" t="str">
        <f t="shared" si="0"/>
        <v/>
      </c>
      <c r="F8" s="2"/>
    </row>
    <row r="9" spans="1:6" x14ac:dyDescent="0.25">
      <c r="A9" s="14">
        <v>2010</v>
      </c>
      <c r="B9" s="19" t="s">
        <v>436</v>
      </c>
      <c r="C9" s="24" t="s">
        <v>451</v>
      </c>
      <c r="D9" s="9">
        <v>0</v>
      </c>
      <c r="E9" s="10" t="str">
        <f t="shared" si="0"/>
        <v/>
      </c>
    </row>
    <row r="10" spans="1:6" x14ac:dyDescent="0.25">
      <c r="A10" s="14">
        <v>2011</v>
      </c>
      <c r="B10" s="20" t="s">
        <v>436</v>
      </c>
      <c r="C10" s="24" t="s">
        <v>17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0" t="s">
        <v>436</v>
      </c>
      <c r="C11" s="24" t="s">
        <v>1</v>
      </c>
      <c r="D11" s="9">
        <v>0</v>
      </c>
      <c r="E11" s="10" t="str">
        <f t="shared" si="0"/>
        <v/>
      </c>
    </row>
    <row r="12" spans="1:6" x14ac:dyDescent="0.25">
      <c r="A12" s="14">
        <v>2013</v>
      </c>
      <c r="B12" s="20" t="s">
        <v>438</v>
      </c>
      <c r="C12" s="24" t="s">
        <v>452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0" t="s">
        <v>439</v>
      </c>
      <c r="C13" s="24" t="s">
        <v>453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0" t="s">
        <v>440</v>
      </c>
      <c r="C14" s="24" t="s">
        <v>454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0" t="s">
        <v>441</v>
      </c>
      <c r="C15" s="24" t="s">
        <v>16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0" t="s">
        <v>441</v>
      </c>
      <c r="C16" s="24" t="s">
        <v>105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0" t="s">
        <v>442</v>
      </c>
      <c r="C17" s="24" t="s">
        <v>15</v>
      </c>
      <c r="D17" s="9">
        <v>0</v>
      </c>
      <c r="E17" s="10" t="str">
        <f t="shared" si="0"/>
        <v/>
      </c>
    </row>
    <row r="18" spans="1:5" x14ac:dyDescent="0.25">
      <c r="A18" s="14">
        <v>2016</v>
      </c>
      <c r="B18" s="20" t="s">
        <v>443</v>
      </c>
      <c r="C18" s="24" t="s">
        <v>14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0" t="s">
        <v>444</v>
      </c>
      <c r="C19" s="24" t="s">
        <v>455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0" t="s">
        <v>444</v>
      </c>
      <c r="C20" s="24" t="s">
        <v>456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0" t="s">
        <v>445</v>
      </c>
      <c r="C21" s="24" t="s">
        <v>457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0" t="s">
        <v>445</v>
      </c>
      <c r="C22" s="24" t="s">
        <v>458</v>
      </c>
      <c r="D22" s="9">
        <v>0</v>
      </c>
      <c r="E22" s="10" t="str">
        <f t="shared" si="0"/>
        <v/>
      </c>
    </row>
    <row r="23" spans="1:5" x14ac:dyDescent="0.25">
      <c r="A23" s="14">
        <v>2019</v>
      </c>
      <c r="B23" s="20" t="s">
        <v>446</v>
      </c>
      <c r="C23" s="24" t="s">
        <v>459</v>
      </c>
      <c r="D23" s="9">
        <v>0</v>
      </c>
      <c r="E23" s="10" t="str">
        <f t="shared" si="0"/>
        <v/>
      </c>
    </row>
    <row r="24" spans="1:5" x14ac:dyDescent="0.25">
      <c r="A24" s="14">
        <v>2019</v>
      </c>
      <c r="B24" s="20" t="s">
        <v>446</v>
      </c>
      <c r="C24" s="24" t="s">
        <v>460</v>
      </c>
      <c r="D24" s="9">
        <v>0</v>
      </c>
      <c r="E24" s="10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8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461</v>
      </c>
      <c r="E2" s="6"/>
    </row>
    <row r="3" spans="1:6" x14ac:dyDescent="0.25">
      <c r="A3" s="13">
        <v>2009</v>
      </c>
      <c r="B3" s="15" t="s">
        <v>226</v>
      </c>
      <c r="C3" s="22" t="s">
        <v>462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224</v>
      </c>
      <c r="C4" s="23" t="s">
        <v>63</v>
      </c>
      <c r="D4" s="9">
        <v>0</v>
      </c>
      <c r="E4" s="10" t="str">
        <f t="shared" ref="E4:E14" si="0">IF(OR(AND(D4&gt;1,D4&lt;&gt;"-")),"Есть на обмен","")</f>
        <v/>
      </c>
    </row>
    <row r="5" spans="1:6" x14ac:dyDescent="0.25">
      <c r="A5" s="14">
        <v>2011</v>
      </c>
      <c r="B5" s="16" t="s">
        <v>226</v>
      </c>
      <c r="C5" s="23" t="s">
        <v>463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226</v>
      </c>
      <c r="C6" s="23" t="s">
        <v>1</v>
      </c>
      <c r="D6" s="9">
        <v>0</v>
      </c>
      <c r="E6" s="10" t="str">
        <f t="shared" si="0"/>
        <v/>
      </c>
    </row>
    <row r="7" spans="1:6" x14ac:dyDescent="0.25">
      <c r="A7" s="14">
        <v>2013</v>
      </c>
      <c r="B7" s="16" t="s">
        <v>226</v>
      </c>
      <c r="C7" s="24" t="s">
        <v>464</v>
      </c>
      <c r="D7" s="9">
        <v>0</v>
      </c>
      <c r="E7" s="10" t="str">
        <f t="shared" si="0"/>
        <v/>
      </c>
    </row>
    <row r="8" spans="1:6" x14ac:dyDescent="0.25">
      <c r="A8" s="14">
        <v>2014</v>
      </c>
      <c r="B8" s="16" t="s">
        <v>226</v>
      </c>
      <c r="C8" s="24" t="s">
        <v>465</v>
      </c>
      <c r="D8" s="9">
        <v>0</v>
      </c>
      <c r="E8" s="10" t="str">
        <f t="shared" si="0"/>
        <v/>
      </c>
      <c r="F8" s="2"/>
    </row>
    <row r="9" spans="1:6" x14ac:dyDescent="0.25">
      <c r="A9" s="14">
        <v>2015</v>
      </c>
      <c r="B9" s="16" t="s">
        <v>226</v>
      </c>
      <c r="C9" s="24" t="s">
        <v>466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  <row r="11" spans="1:6" x14ac:dyDescent="0.25">
      <c r="A11" s="14">
        <v>2016</v>
      </c>
      <c r="B11" s="21" t="s">
        <v>226</v>
      </c>
      <c r="C11" s="24" t="s">
        <v>467</v>
      </c>
      <c r="D11" s="9">
        <v>0</v>
      </c>
      <c r="E11" s="10" t="str">
        <f t="shared" si="0"/>
        <v/>
      </c>
    </row>
    <row r="12" spans="1:6" x14ac:dyDescent="0.25">
      <c r="A12" s="14">
        <v>2017</v>
      </c>
      <c r="B12" s="21" t="s">
        <v>226</v>
      </c>
      <c r="C12" s="24" t="s">
        <v>468</v>
      </c>
      <c r="D12" s="9">
        <v>0</v>
      </c>
      <c r="E12" s="10" t="str">
        <f t="shared" si="0"/>
        <v/>
      </c>
    </row>
    <row r="13" spans="1:6" x14ac:dyDescent="0.25">
      <c r="A13" s="14">
        <v>2018</v>
      </c>
      <c r="B13" s="21" t="s">
        <v>226</v>
      </c>
      <c r="C13" s="24" t="s">
        <v>469</v>
      </c>
      <c r="D13" s="9">
        <v>0</v>
      </c>
      <c r="E13" s="10" t="str">
        <f t="shared" si="0"/>
        <v/>
      </c>
    </row>
    <row r="14" spans="1:6" x14ac:dyDescent="0.25">
      <c r="A14" s="14">
        <v>2019</v>
      </c>
      <c r="B14" s="21" t="s">
        <v>226</v>
      </c>
      <c r="C14" s="24" t="s">
        <v>470</v>
      </c>
      <c r="D14" s="9">
        <v>0</v>
      </c>
      <c r="E14" s="10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7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" sqref="D2:E2"/>
    </sheetView>
  </sheetViews>
  <sheetFormatPr defaultRowHeight="15" x14ac:dyDescent="0.25"/>
  <cols>
    <col min="1" max="1" width="6.7109375" customWidth="1"/>
    <col min="2" max="2" width="12.42578125" customWidth="1"/>
    <col min="3" max="3" width="64.42578125" customWidth="1"/>
    <col min="4" max="5" width="12.140625" customWidth="1"/>
    <col min="6" max="6" width="13.7109375" customWidth="1"/>
    <col min="7" max="7" width="14.28515625" customWidth="1"/>
  </cols>
  <sheetData>
    <row r="1" spans="1:7" x14ac:dyDescent="0.25">
      <c r="A1" s="35" t="s">
        <v>50</v>
      </c>
      <c r="B1" s="35" t="s">
        <v>51</v>
      </c>
      <c r="C1" s="35" t="s">
        <v>52</v>
      </c>
      <c r="D1" s="37" t="s">
        <v>117</v>
      </c>
      <c r="E1" s="38"/>
    </row>
    <row r="2" spans="1:7" x14ac:dyDescent="0.25">
      <c r="A2" s="36"/>
      <c r="B2" s="36"/>
      <c r="C2" s="36"/>
      <c r="D2" s="25" t="s">
        <v>212</v>
      </c>
      <c r="E2" s="25" t="s">
        <v>213</v>
      </c>
    </row>
    <row r="3" spans="1:7" x14ac:dyDescent="0.25">
      <c r="A3" s="13">
        <v>2014</v>
      </c>
      <c r="B3" s="17">
        <v>105000</v>
      </c>
      <c r="C3" s="22" t="s">
        <v>53</v>
      </c>
      <c r="D3" s="7">
        <v>0</v>
      </c>
      <c r="E3" s="18" t="s">
        <v>214</v>
      </c>
      <c r="F3" s="4" t="str">
        <f>IF(OR(AND(D3&gt;1,D3&lt;&gt;"-"),AND(E3&gt;1,E3&lt;&gt;"-")),"Есть на обмен","")</f>
        <v/>
      </c>
    </row>
    <row r="4" spans="1:7" x14ac:dyDescent="0.25">
      <c r="A4" s="14">
        <v>2015</v>
      </c>
      <c r="B4" s="19">
        <v>85000</v>
      </c>
      <c r="C4" s="23" t="s">
        <v>47</v>
      </c>
      <c r="D4" s="18" t="s">
        <v>214</v>
      </c>
      <c r="E4" s="7">
        <v>0</v>
      </c>
      <c r="F4" s="4" t="str">
        <f t="shared" ref="F4:F13" si="0">IF(OR(AND(D4&gt;1,D4&lt;&gt;"-"),AND(E4&gt;1,E4&lt;&gt;"-")),"Есть на обмен","")</f>
        <v/>
      </c>
    </row>
    <row r="5" spans="1:7" x14ac:dyDescent="0.25">
      <c r="A5" s="14">
        <v>2015</v>
      </c>
      <c r="B5" s="19">
        <v>85000</v>
      </c>
      <c r="C5" s="23" t="s">
        <v>46</v>
      </c>
      <c r="D5" s="18" t="s">
        <v>214</v>
      </c>
      <c r="E5" s="7">
        <v>0</v>
      </c>
      <c r="F5" s="4" t="str">
        <f t="shared" si="0"/>
        <v/>
      </c>
    </row>
    <row r="6" spans="1:7" x14ac:dyDescent="0.25">
      <c r="A6" s="14">
        <v>2016</v>
      </c>
      <c r="B6" s="19">
        <v>85000</v>
      </c>
      <c r="C6" s="23" t="s">
        <v>215</v>
      </c>
      <c r="D6" s="7">
        <v>0</v>
      </c>
      <c r="E6" s="18" t="s">
        <v>214</v>
      </c>
      <c r="F6" s="4" t="str">
        <f t="shared" si="0"/>
        <v/>
      </c>
    </row>
    <row r="7" spans="1:7" x14ac:dyDescent="0.25">
      <c r="A7" s="14">
        <v>2016</v>
      </c>
      <c r="B7" s="19">
        <v>85000</v>
      </c>
      <c r="C7" s="24" t="s">
        <v>216</v>
      </c>
      <c r="D7" s="7">
        <v>0</v>
      </c>
      <c r="E7" s="18" t="s">
        <v>214</v>
      </c>
      <c r="F7" s="4" t="str">
        <f t="shared" si="0"/>
        <v/>
      </c>
    </row>
    <row r="8" spans="1:7" x14ac:dyDescent="0.25">
      <c r="A8" s="14">
        <v>2017</v>
      </c>
      <c r="B8" s="19">
        <v>85000</v>
      </c>
      <c r="C8" s="24" t="s">
        <v>54</v>
      </c>
      <c r="D8" s="18" t="s">
        <v>214</v>
      </c>
      <c r="E8" s="7">
        <v>0</v>
      </c>
      <c r="F8" s="4" t="str">
        <f t="shared" si="0"/>
        <v/>
      </c>
      <c r="G8" s="2"/>
    </row>
    <row r="9" spans="1:7" x14ac:dyDescent="0.25">
      <c r="A9" s="14">
        <v>2017</v>
      </c>
      <c r="B9" s="19">
        <v>85000</v>
      </c>
      <c r="C9" s="24" t="s">
        <v>55</v>
      </c>
      <c r="D9" s="18" t="s">
        <v>214</v>
      </c>
      <c r="E9" s="7">
        <v>0</v>
      </c>
      <c r="F9" s="4" t="str">
        <f t="shared" si="0"/>
        <v/>
      </c>
    </row>
    <row r="10" spans="1:7" x14ac:dyDescent="0.25">
      <c r="A10" s="14">
        <v>2018</v>
      </c>
      <c r="B10" s="19">
        <v>75000</v>
      </c>
      <c r="C10" s="24" t="s">
        <v>57</v>
      </c>
      <c r="D10" s="7">
        <v>0</v>
      </c>
      <c r="E10" s="18" t="s">
        <v>214</v>
      </c>
      <c r="F10" s="4" t="str">
        <f t="shared" si="0"/>
        <v/>
      </c>
    </row>
    <row r="11" spans="1:7" x14ac:dyDescent="0.25">
      <c r="A11" s="14">
        <v>2018</v>
      </c>
      <c r="B11" s="19">
        <v>75000</v>
      </c>
      <c r="C11" s="24" t="s">
        <v>56</v>
      </c>
      <c r="D11" s="7">
        <v>0</v>
      </c>
      <c r="E11" s="18" t="s">
        <v>214</v>
      </c>
      <c r="F11" s="4" t="str">
        <f t="shared" si="0"/>
        <v/>
      </c>
    </row>
    <row r="12" spans="1:7" x14ac:dyDescent="0.25">
      <c r="A12" s="14">
        <v>2019</v>
      </c>
      <c r="B12" s="20">
        <v>60000</v>
      </c>
      <c r="C12" s="24" t="s">
        <v>58</v>
      </c>
      <c r="D12" s="18" t="s">
        <v>214</v>
      </c>
      <c r="E12" s="7">
        <v>0</v>
      </c>
      <c r="F12" s="4" t="str">
        <f t="shared" si="0"/>
        <v/>
      </c>
    </row>
    <row r="13" spans="1:7" x14ac:dyDescent="0.25">
      <c r="A13" s="14">
        <v>2019</v>
      </c>
      <c r="B13" s="20">
        <v>60000</v>
      </c>
      <c r="C13" s="24" t="s">
        <v>59</v>
      </c>
      <c r="D13" s="18" t="s">
        <v>214</v>
      </c>
      <c r="E13" s="7">
        <v>0</v>
      </c>
      <c r="F13" s="4" t="str">
        <f t="shared" si="0"/>
        <v/>
      </c>
    </row>
    <row r="16" spans="1:7" x14ac:dyDescent="0.25">
      <c r="G16" s="2"/>
    </row>
  </sheetData>
  <mergeCells count="4">
    <mergeCell ref="A1:A2"/>
    <mergeCell ref="B1:B2"/>
    <mergeCell ref="C1:C2"/>
    <mergeCell ref="D1:E1"/>
  </mergeCells>
  <conditionalFormatting sqref="D3 E4:E5 D6:D7 D10:D11 E8:E9 E12:E13">
    <cfRule type="containsText" dxfId="114" priority="23" operator="containsText" text="*-">
      <formula>NOT(ISERROR(SEARCH(("*-"),(D3))))</formula>
    </cfRule>
  </conditionalFormatting>
  <conditionalFormatting sqref="E4:E5 D3 D6:D7 D10:D11 E8:E9 E12:E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113" priority="21" operator="containsText" text="*-">
      <formula>NOT(ISERROR(SEARCH(("*-"),(E3))))</formula>
    </cfRule>
  </conditionalFormatting>
  <conditionalFormatting sqref="E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">
    <cfRule type="containsText" dxfId="112" priority="19" operator="containsText" text="*-">
      <formula>NOT(ISERROR(SEARCH(("*-"),(D4))))</formula>
    </cfRule>
  </conditionalFormatting>
  <conditionalFormatting sqref="D4:D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11" priority="15" operator="containsText" text="*-">
      <formula>NOT(ISERROR(SEARCH(("*-"),(E6))))</formula>
    </cfRule>
  </conditionalFormatting>
  <conditionalFormatting sqref="E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110" priority="13" operator="containsText" text="*-">
      <formula>NOT(ISERROR(SEARCH(("*-"),(E7))))</formula>
    </cfRule>
  </conditionalFormatting>
  <conditionalFormatting sqref="E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109" priority="11" operator="containsText" text="*-">
      <formula>NOT(ISERROR(SEARCH(("*-"),(E10))))</formula>
    </cfRule>
  </conditionalFormatting>
  <conditionalFormatting sqref="E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08" priority="9" operator="containsText" text="*-">
      <formula>NOT(ISERROR(SEARCH(("*-"),(E11))))</formula>
    </cfRule>
  </conditionalFormatting>
  <conditionalFormatting sqref="E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107" priority="7" operator="containsText" text="*-">
      <formula>NOT(ISERROR(SEARCH(("*-"),(D8))))</formula>
    </cfRule>
  </conditionalFormatting>
  <conditionalFormatting sqref="D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6" priority="5" operator="containsText" text="*-">
      <formula>NOT(ISERROR(SEARCH(("*-"),(D9))))</formula>
    </cfRule>
  </conditionalFormatting>
  <conditionalFormatting sqref="D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05" priority="1" operator="containsText" text="*-">
      <formula>NOT(ISERROR(SEARCH(("*-"),(D13))))</formula>
    </cfRule>
  </conditionalFormatting>
  <conditionalFormatting sqref="D12">
    <cfRule type="containsText" dxfId="104" priority="3" operator="containsText" text="*-">
      <formula>NOT(ISERROR(SEARCH(("*-"),(D12))))</formula>
    </cfRule>
  </conditionalFormatting>
  <conditionalFormatting sqref="D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7" width="12.140625" customWidth="1"/>
    <col min="8" max="8" width="13.7109375" customWidth="1"/>
  </cols>
  <sheetData>
    <row r="1" spans="1:8" x14ac:dyDescent="0.25">
      <c r="A1" s="35" t="s">
        <v>50</v>
      </c>
      <c r="B1" s="35" t="s">
        <v>51</v>
      </c>
      <c r="C1" s="35" t="s">
        <v>52</v>
      </c>
      <c r="D1" s="40" t="s">
        <v>117</v>
      </c>
      <c r="E1" s="48"/>
      <c r="F1" s="48"/>
      <c r="G1" s="48"/>
    </row>
    <row r="2" spans="1:8" x14ac:dyDescent="0.25">
      <c r="A2" s="36"/>
      <c r="B2" s="36"/>
      <c r="C2" s="36"/>
      <c r="D2" s="30" t="s">
        <v>370</v>
      </c>
      <c r="E2" s="30" t="s">
        <v>371</v>
      </c>
      <c r="F2" s="30" t="s">
        <v>461</v>
      </c>
      <c r="G2" s="30" t="s">
        <v>218</v>
      </c>
    </row>
    <row r="3" spans="1:8" x14ac:dyDescent="0.25">
      <c r="A3" s="13">
        <v>2007</v>
      </c>
      <c r="B3" s="15" t="s">
        <v>270</v>
      </c>
      <c r="C3" s="22" t="s">
        <v>6</v>
      </c>
      <c r="D3" s="9">
        <v>0</v>
      </c>
      <c r="E3" s="18" t="s">
        <v>214</v>
      </c>
      <c r="F3" s="18" t="s">
        <v>214</v>
      </c>
      <c r="G3" s="18" t="s">
        <v>214</v>
      </c>
      <c r="H3" s="4" t="str">
        <f>IF(OR(AND(D3&gt;1,D3&lt;&gt;"-"),AND(E3&gt;1,E3&lt;&gt;"-"),AND(F3&gt;1,F3&lt;&gt;"-"),AND(G3&gt;1,G3&lt;&gt;"-")),"Есть на обмен","")</f>
        <v/>
      </c>
    </row>
    <row r="4" spans="1:8" x14ac:dyDescent="0.25">
      <c r="A4" s="14">
        <v>2008</v>
      </c>
      <c r="B4" s="16" t="s">
        <v>226</v>
      </c>
      <c r="C4" s="23" t="s">
        <v>471</v>
      </c>
      <c r="D4" s="18" t="s">
        <v>214</v>
      </c>
      <c r="E4" s="9">
        <v>0</v>
      </c>
      <c r="F4" s="18" t="s">
        <v>214</v>
      </c>
      <c r="G4" s="18" t="s">
        <v>214</v>
      </c>
      <c r="H4" s="4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25">
      <c r="A5" s="14">
        <v>2009</v>
      </c>
      <c r="B5" s="16" t="s">
        <v>226</v>
      </c>
      <c r="C5" s="23" t="s">
        <v>63</v>
      </c>
      <c r="D5" s="9">
        <v>0</v>
      </c>
      <c r="E5" s="18" t="s">
        <v>214</v>
      </c>
      <c r="F5" s="18" t="s">
        <v>214</v>
      </c>
      <c r="G5" s="18" t="s">
        <v>214</v>
      </c>
      <c r="H5" s="4" t="str">
        <f t="shared" si="0"/>
        <v/>
      </c>
    </row>
    <row r="6" spans="1:8" x14ac:dyDescent="0.25">
      <c r="A6" s="14">
        <v>2010</v>
      </c>
      <c r="B6" s="16" t="s">
        <v>226</v>
      </c>
      <c r="C6" s="23" t="s">
        <v>472</v>
      </c>
      <c r="D6" s="9">
        <v>0</v>
      </c>
      <c r="E6" s="18" t="s">
        <v>214</v>
      </c>
      <c r="F6" s="18" t="s">
        <v>214</v>
      </c>
      <c r="G6" s="18" t="s">
        <v>214</v>
      </c>
      <c r="H6" s="4" t="str">
        <f t="shared" si="0"/>
        <v/>
      </c>
    </row>
    <row r="7" spans="1:8" x14ac:dyDescent="0.25">
      <c r="A7" s="14">
        <v>2011</v>
      </c>
      <c r="B7" s="16" t="s">
        <v>226</v>
      </c>
      <c r="C7" s="24" t="s">
        <v>13</v>
      </c>
      <c r="D7" s="9">
        <v>0</v>
      </c>
      <c r="E7" s="18" t="s">
        <v>214</v>
      </c>
      <c r="F7" s="18" t="s">
        <v>214</v>
      </c>
      <c r="G7" s="18" t="s">
        <v>214</v>
      </c>
      <c r="H7" s="4" t="str">
        <f t="shared" si="0"/>
        <v/>
      </c>
    </row>
    <row r="8" spans="1:8" x14ac:dyDescent="0.25">
      <c r="A8" s="14">
        <v>2012</v>
      </c>
      <c r="B8" s="16" t="s">
        <v>226</v>
      </c>
      <c r="C8" s="24" t="s">
        <v>227</v>
      </c>
      <c r="D8" s="18" t="s">
        <v>214</v>
      </c>
      <c r="E8" s="18" t="s">
        <v>214</v>
      </c>
      <c r="F8" s="9">
        <v>0</v>
      </c>
      <c r="G8" s="18" t="s">
        <v>214</v>
      </c>
      <c r="H8" s="4" t="str">
        <f t="shared" si="0"/>
        <v/>
      </c>
    </row>
    <row r="9" spans="1:8" x14ac:dyDescent="0.25">
      <c r="A9" s="14">
        <v>2013</v>
      </c>
      <c r="B9" s="16" t="s">
        <v>226</v>
      </c>
      <c r="C9" s="24" t="s">
        <v>473</v>
      </c>
      <c r="D9" s="18" t="s">
        <v>214</v>
      </c>
      <c r="E9" s="18" t="s">
        <v>214</v>
      </c>
      <c r="F9" s="9">
        <v>0</v>
      </c>
      <c r="G9" s="18" t="s">
        <v>214</v>
      </c>
      <c r="H9" s="4" t="str">
        <f t="shared" si="0"/>
        <v/>
      </c>
    </row>
    <row r="10" spans="1:8" x14ac:dyDescent="0.25">
      <c r="A10" s="14">
        <v>2014</v>
      </c>
      <c r="B10" s="21" t="s">
        <v>226</v>
      </c>
      <c r="C10" s="24" t="s">
        <v>12</v>
      </c>
      <c r="D10" s="18" t="s">
        <v>214</v>
      </c>
      <c r="E10" s="9">
        <v>0</v>
      </c>
      <c r="F10" s="18" t="s">
        <v>214</v>
      </c>
      <c r="G10" s="18" t="s">
        <v>214</v>
      </c>
      <c r="H10" s="4" t="str">
        <f t="shared" si="0"/>
        <v/>
      </c>
    </row>
    <row r="11" spans="1:8" x14ac:dyDescent="0.25">
      <c r="A11" s="14">
        <v>2015</v>
      </c>
      <c r="B11" s="21" t="s">
        <v>226</v>
      </c>
      <c r="C11" s="24" t="s">
        <v>474</v>
      </c>
      <c r="D11" s="18" t="s">
        <v>214</v>
      </c>
      <c r="E11" s="18" t="s">
        <v>214</v>
      </c>
      <c r="F11" s="9">
        <v>0</v>
      </c>
      <c r="G11" s="18" t="s">
        <v>214</v>
      </c>
      <c r="H11" s="4" t="str">
        <f t="shared" si="0"/>
        <v/>
      </c>
    </row>
    <row r="12" spans="1:8" x14ac:dyDescent="0.25">
      <c r="A12" s="14">
        <v>2015</v>
      </c>
      <c r="B12" s="21" t="s">
        <v>226</v>
      </c>
      <c r="C12" s="24" t="s">
        <v>289</v>
      </c>
      <c r="D12" s="18" t="s">
        <v>214</v>
      </c>
      <c r="E12" s="18" t="s">
        <v>214</v>
      </c>
      <c r="F12" s="9">
        <v>0</v>
      </c>
      <c r="G12" s="18" t="s">
        <v>214</v>
      </c>
      <c r="H12" s="4" t="str">
        <f t="shared" si="0"/>
        <v/>
      </c>
    </row>
    <row r="13" spans="1:8" x14ac:dyDescent="0.25">
      <c r="A13" s="14">
        <v>2016</v>
      </c>
      <c r="B13" s="21" t="s">
        <v>226</v>
      </c>
      <c r="C13" s="24" t="s">
        <v>475</v>
      </c>
      <c r="D13" s="18" t="s">
        <v>214</v>
      </c>
      <c r="E13" s="18" t="s">
        <v>214</v>
      </c>
      <c r="F13" s="18" t="s">
        <v>214</v>
      </c>
      <c r="G13" s="9">
        <v>0</v>
      </c>
      <c r="H13" s="4" t="str">
        <f t="shared" si="0"/>
        <v/>
      </c>
    </row>
    <row r="14" spans="1:8" x14ac:dyDescent="0.25">
      <c r="A14" s="14">
        <v>2017</v>
      </c>
      <c r="B14" s="21" t="s">
        <v>226</v>
      </c>
      <c r="C14" s="24" t="s">
        <v>476</v>
      </c>
      <c r="D14" s="18" t="s">
        <v>214</v>
      </c>
      <c r="E14" s="18" t="s">
        <v>214</v>
      </c>
      <c r="F14" s="9">
        <v>0</v>
      </c>
      <c r="G14" s="18" t="s">
        <v>214</v>
      </c>
      <c r="H14" s="4" t="str">
        <f t="shared" si="0"/>
        <v/>
      </c>
    </row>
    <row r="15" spans="1:8" x14ac:dyDescent="0.25">
      <c r="A15" s="14">
        <v>2018</v>
      </c>
      <c r="B15" s="21" t="s">
        <v>226</v>
      </c>
      <c r="C15" s="24" t="s">
        <v>477</v>
      </c>
      <c r="D15" s="18" t="s">
        <v>214</v>
      </c>
      <c r="E15" s="18" t="s">
        <v>214</v>
      </c>
      <c r="F15" s="9">
        <v>0</v>
      </c>
      <c r="G15" s="18" t="s">
        <v>214</v>
      </c>
      <c r="H15" s="4" t="str">
        <f t="shared" si="0"/>
        <v/>
      </c>
    </row>
    <row r="16" spans="1:8" x14ac:dyDescent="0.25">
      <c r="A16" s="14">
        <v>2019</v>
      </c>
      <c r="B16" s="21" t="s">
        <v>226</v>
      </c>
      <c r="C16" s="24" t="s">
        <v>549</v>
      </c>
      <c r="D16" s="18" t="s">
        <v>214</v>
      </c>
      <c r="E16" s="18" t="s">
        <v>214</v>
      </c>
      <c r="F16" s="9"/>
      <c r="G16" s="18" t="s">
        <v>214</v>
      </c>
    </row>
  </sheetData>
  <mergeCells count="4">
    <mergeCell ref="A1:A2"/>
    <mergeCell ref="B1:B2"/>
    <mergeCell ref="C1:C2"/>
    <mergeCell ref="D1:G1"/>
  </mergeCells>
  <conditionalFormatting sqref="D5:D7">
    <cfRule type="containsText" dxfId="46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5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4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3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42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41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0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9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8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7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6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5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4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3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32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1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0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9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8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7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6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5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4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3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22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21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20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9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8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7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6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5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4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3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12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370</v>
      </c>
      <c r="E2" s="6"/>
    </row>
    <row r="3" spans="1:6" x14ac:dyDescent="0.25">
      <c r="A3" s="13">
        <v>2004</v>
      </c>
      <c r="B3" s="15" t="s">
        <v>226</v>
      </c>
      <c r="C3" s="22" t="s">
        <v>480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299</v>
      </c>
      <c r="C4" s="23" t="s">
        <v>481</v>
      </c>
      <c r="D4" s="9">
        <v>0</v>
      </c>
      <c r="E4" s="10" t="str">
        <f t="shared" ref="E4:E19" si="0">IF(OR(AND(D4&gt;1,D4&lt;&gt;"-")),"Есть на обмен","")</f>
        <v/>
      </c>
    </row>
    <row r="5" spans="1:6" x14ac:dyDescent="0.25">
      <c r="A5" s="14">
        <v>2006</v>
      </c>
      <c r="B5" s="16" t="s">
        <v>224</v>
      </c>
      <c r="C5" s="23" t="s">
        <v>482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299</v>
      </c>
      <c r="C6" s="23" t="s">
        <v>483</v>
      </c>
      <c r="D6" s="9">
        <v>0</v>
      </c>
      <c r="E6" s="10" t="str">
        <f t="shared" si="0"/>
        <v/>
      </c>
    </row>
    <row r="7" spans="1:6" x14ac:dyDescent="0.25">
      <c r="A7" s="14">
        <v>2007</v>
      </c>
      <c r="B7" s="16" t="s">
        <v>478</v>
      </c>
      <c r="C7" s="24" t="s">
        <v>6</v>
      </c>
      <c r="D7" s="9">
        <v>0</v>
      </c>
      <c r="E7" s="10" t="str">
        <f t="shared" si="0"/>
        <v/>
      </c>
    </row>
    <row r="8" spans="1:6" x14ac:dyDescent="0.25">
      <c r="A8" s="14">
        <v>2008</v>
      </c>
      <c r="B8" s="16" t="s">
        <v>304</v>
      </c>
      <c r="C8" s="24" t="s">
        <v>280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479</v>
      </c>
      <c r="C9" s="24" t="s">
        <v>484</v>
      </c>
      <c r="D9" s="9">
        <v>0</v>
      </c>
      <c r="E9" s="10" t="str">
        <f t="shared" si="0"/>
        <v/>
      </c>
    </row>
    <row r="10" spans="1:6" x14ac:dyDescent="0.25">
      <c r="A10" s="14">
        <v>2009</v>
      </c>
      <c r="B10" s="21" t="s">
        <v>478</v>
      </c>
      <c r="C10" s="24" t="s">
        <v>63</v>
      </c>
      <c r="D10" s="9">
        <v>0</v>
      </c>
      <c r="E10" s="10" t="str">
        <f t="shared" si="0"/>
        <v/>
      </c>
    </row>
    <row r="11" spans="1:6" x14ac:dyDescent="0.25">
      <c r="A11" s="14">
        <v>2010</v>
      </c>
      <c r="B11" s="21" t="s">
        <v>479</v>
      </c>
      <c r="C11" s="24" t="s">
        <v>485</v>
      </c>
      <c r="D11" s="9">
        <v>0</v>
      </c>
      <c r="E11" s="10" t="str">
        <f t="shared" si="0"/>
        <v/>
      </c>
    </row>
    <row r="12" spans="1:6" x14ac:dyDescent="0.25">
      <c r="A12" s="14">
        <v>2011</v>
      </c>
      <c r="B12" s="21" t="s">
        <v>479</v>
      </c>
      <c r="C12" s="24" t="s">
        <v>486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299</v>
      </c>
      <c r="C13" s="24" t="s">
        <v>487</v>
      </c>
      <c r="D13" s="9">
        <v>0</v>
      </c>
      <c r="E13" s="10" t="str">
        <f t="shared" si="0"/>
        <v/>
      </c>
    </row>
    <row r="14" spans="1:6" x14ac:dyDescent="0.25">
      <c r="A14" s="14">
        <v>2012</v>
      </c>
      <c r="B14" s="21" t="s">
        <v>304</v>
      </c>
      <c r="C14" s="24" t="s">
        <v>1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226</v>
      </c>
      <c r="C15" s="24" t="s">
        <v>488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2013</v>
      </c>
      <c r="B16" s="21" t="s">
        <v>304</v>
      </c>
      <c r="C16" s="24" t="s">
        <v>489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304</v>
      </c>
      <c r="C17" s="24" t="s">
        <v>490</v>
      </c>
      <c r="D17" s="9">
        <v>0</v>
      </c>
      <c r="E17" s="10" t="str">
        <f t="shared" si="0"/>
        <v/>
      </c>
    </row>
    <row r="18" spans="1:5" x14ac:dyDescent="0.25">
      <c r="A18" s="14">
        <v>2014</v>
      </c>
      <c r="B18" s="21" t="s">
        <v>226</v>
      </c>
      <c r="C18" s="24" t="s">
        <v>10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226</v>
      </c>
      <c r="C19" s="24" t="s">
        <v>491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267</v>
      </c>
      <c r="C20" s="24" t="s">
        <v>492</v>
      </c>
      <c r="D20" s="9">
        <v>0</v>
      </c>
    </row>
    <row r="21" spans="1:5" x14ac:dyDescent="0.25">
      <c r="A21" s="14">
        <v>2015</v>
      </c>
      <c r="B21" s="21" t="s">
        <v>267</v>
      </c>
      <c r="C21" s="24" t="s">
        <v>289</v>
      </c>
      <c r="D21" s="9">
        <v>0</v>
      </c>
    </row>
    <row r="22" spans="1:5" x14ac:dyDescent="0.25">
      <c r="A22" s="14">
        <v>2016</v>
      </c>
      <c r="B22" s="21" t="s">
        <v>226</v>
      </c>
      <c r="C22" s="24" t="s">
        <v>493</v>
      </c>
      <c r="D22" s="9">
        <v>0</v>
      </c>
    </row>
    <row r="23" spans="1:5" x14ac:dyDescent="0.25">
      <c r="A23" s="14">
        <v>2016</v>
      </c>
      <c r="B23" s="21" t="s">
        <v>226</v>
      </c>
      <c r="C23" s="24" t="s">
        <v>494</v>
      </c>
      <c r="D23" s="9">
        <v>0</v>
      </c>
    </row>
    <row r="24" spans="1:5" x14ac:dyDescent="0.25">
      <c r="A24" s="14">
        <v>2017</v>
      </c>
      <c r="B24" s="21" t="s">
        <v>224</v>
      </c>
      <c r="C24" s="24" t="s">
        <v>495</v>
      </c>
      <c r="D24" s="9">
        <v>0</v>
      </c>
    </row>
    <row r="25" spans="1:5" x14ac:dyDescent="0.25">
      <c r="A25" s="14">
        <v>2017</v>
      </c>
      <c r="B25" s="21" t="s">
        <v>267</v>
      </c>
      <c r="C25" s="24" t="s">
        <v>496</v>
      </c>
      <c r="D25" s="9">
        <v>0</v>
      </c>
    </row>
    <row r="26" spans="1:5" x14ac:dyDescent="0.25">
      <c r="A26" s="14">
        <v>2018</v>
      </c>
      <c r="B26" s="21" t="s">
        <v>226</v>
      </c>
      <c r="C26" s="24" t="s">
        <v>497</v>
      </c>
      <c r="D26" s="9">
        <v>0</v>
      </c>
    </row>
    <row r="27" spans="1:5" x14ac:dyDescent="0.25">
      <c r="A27" s="14">
        <v>2018</v>
      </c>
      <c r="B27" s="21" t="s">
        <v>226</v>
      </c>
      <c r="C27" s="24" t="s">
        <v>498</v>
      </c>
      <c r="D27" s="9">
        <v>1</v>
      </c>
    </row>
  </sheetData>
  <mergeCells count="3">
    <mergeCell ref="A1:A2"/>
    <mergeCell ref="B1:B2"/>
    <mergeCell ref="C1:C2"/>
  </mergeCells>
  <conditionalFormatting sqref="D3:D27">
    <cfRule type="containsText" dxfId="10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2" sqref="D2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213</v>
      </c>
      <c r="E2" s="6"/>
    </row>
    <row r="3" spans="1:6" x14ac:dyDescent="0.25">
      <c r="A3" s="13">
        <v>2007</v>
      </c>
      <c r="B3" s="15" t="s">
        <v>499</v>
      </c>
      <c r="C3" s="24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2008</v>
      </c>
      <c r="B4" s="16" t="s">
        <v>500</v>
      </c>
      <c r="C4" s="23" t="s">
        <v>3</v>
      </c>
      <c r="D4" s="9">
        <v>1</v>
      </c>
      <c r="E4" s="10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501</v>
      </c>
      <c r="C5" s="23" t="s">
        <v>63</v>
      </c>
      <c r="D5" s="9">
        <v>0</v>
      </c>
      <c r="E5" s="10" t="str">
        <f t="shared" si="0"/>
        <v/>
      </c>
    </row>
    <row r="6" spans="1:6" x14ac:dyDescent="0.25">
      <c r="A6" s="14">
        <v>2010</v>
      </c>
      <c r="B6" s="16" t="s">
        <v>502</v>
      </c>
      <c r="C6" s="23" t="s">
        <v>513</v>
      </c>
      <c r="D6" s="9">
        <v>0</v>
      </c>
      <c r="E6" s="10" t="str">
        <f t="shared" si="0"/>
        <v/>
      </c>
    </row>
    <row r="7" spans="1:6" x14ac:dyDescent="0.25">
      <c r="A7" s="14">
        <v>2011</v>
      </c>
      <c r="B7" s="16" t="s">
        <v>503</v>
      </c>
      <c r="C7" s="24" t="s">
        <v>514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504</v>
      </c>
      <c r="C8" s="24" t="s">
        <v>2</v>
      </c>
      <c r="D8" s="9">
        <v>1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505</v>
      </c>
      <c r="C9" s="22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506</v>
      </c>
      <c r="C10" s="24" t="s">
        <v>515</v>
      </c>
      <c r="D10" s="9">
        <v>0</v>
      </c>
      <c r="E10" s="10" t="str">
        <f t="shared" si="0"/>
        <v/>
      </c>
    </row>
    <row r="11" spans="1:6" x14ac:dyDescent="0.25">
      <c r="A11" s="14">
        <v>2013</v>
      </c>
      <c r="B11" s="21" t="s">
        <v>504</v>
      </c>
      <c r="C11" s="24" t="s">
        <v>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507</v>
      </c>
      <c r="C12" s="24" t="s">
        <v>520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1" t="s">
        <v>507</v>
      </c>
      <c r="C13" s="24" t="s">
        <v>516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508</v>
      </c>
      <c r="C14" s="24" t="s">
        <v>8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1" t="s">
        <v>509</v>
      </c>
      <c r="C15" s="24" t="s">
        <v>517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1" t="s">
        <v>509</v>
      </c>
      <c r="C16" s="24" t="s">
        <v>234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1" t="s">
        <v>510</v>
      </c>
      <c r="C17" s="24" t="s">
        <v>0</v>
      </c>
      <c r="D17" s="9">
        <v>1</v>
      </c>
      <c r="E17" s="10" t="str">
        <f t="shared" si="0"/>
        <v/>
      </c>
    </row>
    <row r="18" spans="1:5" x14ac:dyDescent="0.25">
      <c r="A18" s="14">
        <v>2016</v>
      </c>
      <c r="B18" s="21" t="s">
        <v>505</v>
      </c>
      <c r="C18" s="24" t="s">
        <v>7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1" t="s">
        <v>505</v>
      </c>
      <c r="C19" s="24" t="s">
        <v>521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1" t="s">
        <v>510</v>
      </c>
      <c r="C20" s="24" t="s">
        <v>522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1" t="s">
        <v>511</v>
      </c>
      <c r="C21" s="24" t="s">
        <v>523</v>
      </c>
      <c r="D21" s="9">
        <v>1</v>
      </c>
      <c r="E21" s="10" t="str">
        <f t="shared" si="0"/>
        <v/>
      </c>
    </row>
    <row r="22" spans="1:5" x14ac:dyDescent="0.25">
      <c r="A22" s="14">
        <v>2018</v>
      </c>
      <c r="B22" s="21" t="s">
        <v>512</v>
      </c>
      <c r="C22" s="24" t="s">
        <v>518</v>
      </c>
      <c r="D22" s="9">
        <v>1</v>
      </c>
      <c r="E22" s="10" t="str">
        <f t="shared" si="0"/>
        <v/>
      </c>
    </row>
    <row r="23" spans="1:5" x14ac:dyDescent="0.25">
      <c r="A23" s="14">
        <v>2019</v>
      </c>
      <c r="B23" s="21" t="s">
        <v>519</v>
      </c>
      <c r="C23" s="24" t="s">
        <v>524</v>
      </c>
      <c r="D23" s="9">
        <v>0</v>
      </c>
    </row>
    <row r="24" spans="1:5" x14ac:dyDescent="0.25">
      <c r="A24" s="14">
        <v>2019</v>
      </c>
      <c r="B24" s="21" t="s">
        <v>301</v>
      </c>
      <c r="C24" s="24" t="s">
        <v>111</v>
      </c>
      <c r="D24" s="9">
        <v>1</v>
      </c>
    </row>
  </sheetData>
  <mergeCells count="3">
    <mergeCell ref="A1:A2"/>
    <mergeCell ref="B1:B2"/>
    <mergeCell ref="C1:C2"/>
  </mergeCells>
  <conditionalFormatting sqref="D3:D24">
    <cfRule type="containsText" dxfId="9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9" sqref="E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6" width="12.140625" customWidth="1"/>
    <col min="7" max="7" width="13.7109375" customWidth="1"/>
  </cols>
  <sheetData>
    <row r="1" spans="1:7" x14ac:dyDescent="0.25">
      <c r="A1" s="35" t="s">
        <v>50</v>
      </c>
      <c r="B1" s="35" t="s">
        <v>51</v>
      </c>
      <c r="C1" s="35" t="s">
        <v>52</v>
      </c>
      <c r="D1" s="40" t="s">
        <v>117</v>
      </c>
      <c r="E1" s="48"/>
      <c r="F1" s="48"/>
    </row>
    <row r="2" spans="1:7" x14ac:dyDescent="0.25">
      <c r="A2" s="36"/>
      <c r="B2" s="36"/>
      <c r="C2" s="36"/>
      <c r="D2" s="26" t="s">
        <v>112</v>
      </c>
      <c r="E2" s="25" t="s">
        <v>327</v>
      </c>
      <c r="F2" s="30" t="s">
        <v>461</v>
      </c>
    </row>
    <row r="3" spans="1:7" x14ac:dyDescent="0.25">
      <c r="A3" s="13">
        <v>2012</v>
      </c>
      <c r="B3" s="15" t="s">
        <v>299</v>
      </c>
      <c r="C3" s="22" t="s">
        <v>1</v>
      </c>
      <c r="D3" s="7">
        <v>0</v>
      </c>
      <c r="E3" s="18" t="s">
        <v>214</v>
      </c>
      <c r="F3" s="18" t="s">
        <v>214</v>
      </c>
      <c r="G3" s="4" t="str">
        <f>IF(OR(AND(D3&gt;1,D3&lt;&gt;"-"),AND(E3&gt;1,E3&lt;&gt;"-"),AND(F3&gt;1,F3&lt;&gt;"-")),"Есть на обмен","")</f>
        <v/>
      </c>
    </row>
    <row r="4" spans="1:7" x14ac:dyDescent="0.25">
      <c r="A4" s="14">
        <v>2015</v>
      </c>
      <c r="B4" s="16" t="s">
        <v>309</v>
      </c>
      <c r="C4" s="23" t="s">
        <v>289</v>
      </c>
      <c r="D4" s="18" t="s">
        <v>214</v>
      </c>
      <c r="E4" s="9">
        <v>0</v>
      </c>
      <c r="F4" s="18" t="s">
        <v>214</v>
      </c>
      <c r="G4" s="4" t="str">
        <f t="shared" ref="G4:G10" si="0">IF(OR(AND(D4&gt;1,D4&lt;&gt;"-"),AND(E4&gt;1,E4&lt;&gt;"-"),AND(F4&gt;1,F4&lt;&gt;"-")),"Есть на обмен","")</f>
        <v/>
      </c>
    </row>
    <row r="5" spans="1:7" x14ac:dyDescent="0.25">
      <c r="A5" s="14">
        <v>2016</v>
      </c>
      <c r="B5" s="16" t="s">
        <v>267</v>
      </c>
      <c r="C5" s="23" t="s">
        <v>526</v>
      </c>
      <c r="D5" s="18" t="s">
        <v>214</v>
      </c>
      <c r="E5" s="9">
        <v>0</v>
      </c>
      <c r="F5" s="18" t="s">
        <v>214</v>
      </c>
      <c r="G5" s="4" t="str">
        <f t="shared" si="0"/>
        <v/>
      </c>
    </row>
    <row r="6" spans="1:7" x14ac:dyDescent="0.25">
      <c r="A6" s="14">
        <v>2017</v>
      </c>
      <c r="B6" s="16" t="s">
        <v>304</v>
      </c>
      <c r="C6" s="23" t="s">
        <v>527</v>
      </c>
      <c r="D6" s="18" t="s">
        <v>214</v>
      </c>
      <c r="E6" s="9">
        <v>1</v>
      </c>
      <c r="F6" s="18" t="s">
        <v>214</v>
      </c>
      <c r="G6" s="4" t="str">
        <f t="shared" si="0"/>
        <v/>
      </c>
    </row>
    <row r="7" spans="1:7" x14ac:dyDescent="0.25">
      <c r="A7" s="14">
        <v>2018</v>
      </c>
      <c r="B7" s="16" t="s">
        <v>267</v>
      </c>
      <c r="C7" s="24" t="s">
        <v>322</v>
      </c>
      <c r="D7" s="18" t="s">
        <v>214</v>
      </c>
      <c r="E7" s="9">
        <v>1</v>
      </c>
      <c r="F7" s="18" t="s">
        <v>214</v>
      </c>
      <c r="G7" s="4" t="str">
        <f t="shared" si="0"/>
        <v/>
      </c>
    </row>
    <row r="8" spans="1:7" x14ac:dyDescent="0.25">
      <c r="A8" s="14">
        <v>2018</v>
      </c>
      <c r="B8" s="16" t="s">
        <v>525</v>
      </c>
      <c r="C8" s="24" t="s">
        <v>528</v>
      </c>
      <c r="D8" s="18" t="s">
        <v>214</v>
      </c>
      <c r="E8" s="9">
        <v>1</v>
      </c>
      <c r="F8" s="18" t="s">
        <v>214</v>
      </c>
      <c r="G8" s="4" t="str">
        <f t="shared" si="0"/>
        <v/>
      </c>
    </row>
    <row r="9" spans="1:7" x14ac:dyDescent="0.25">
      <c r="A9" s="14">
        <v>2019</v>
      </c>
      <c r="B9" s="16" t="s">
        <v>226</v>
      </c>
      <c r="C9" s="24" t="s">
        <v>529</v>
      </c>
      <c r="D9" s="18" t="s">
        <v>214</v>
      </c>
      <c r="E9" s="18" t="s">
        <v>214</v>
      </c>
      <c r="F9" s="9">
        <v>1</v>
      </c>
      <c r="G9" s="4" t="str">
        <f t="shared" si="0"/>
        <v/>
      </c>
    </row>
    <row r="10" spans="1:7" x14ac:dyDescent="0.25">
      <c r="A10" s="14">
        <v>2019</v>
      </c>
      <c r="B10" s="21" t="s">
        <v>226</v>
      </c>
      <c r="C10" s="24" t="s">
        <v>530</v>
      </c>
      <c r="D10" s="18" t="s">
        <v>214</v>
      </c>
      <c r="E10" s="18" t="s">
        <v>214</v>
      </c>
      <c r="F10" s="9">
        <v>1</v>
      </c>
      <c r="G10" s="4" t="str">
        <f t="shared" si="0"/>
        <v/>
      </c>
    </row>
    <row r="12" spans="1:7" x14ac:dyDescent="0.25">
      <c r="C12" s="5"/>
    </row>
  </sheetData>
  <mergeCells count="4">
    <mergeCell ref="A1:A2"/>
    <mergeCell ref="B1:B2"/>
    <mergeCell ref="C1:C2"/>
    <mergeCell ref="D1:F1"/>
  </mergeCells>
  <conditionalFormatting sqref="D3">
    <cfRule type="containsText" dxfId="8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7" priority="7" operator="containsText" text="*-">
      <formula>NOT(ISERROR(SEARCH(("*-"),(F9))))</formula>
    </cfRule>
  </conditionalFormatting>
  <conditionalFormatting sqref="E4:E8">
    <cfRule type="containsText" dxfId="6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5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4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3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531</v>
      </c>
      <c r="B1" t="s">
        <v>532</v>
      </c>
      <c r="C1" t="s">
        <v>533</v>
      </c>
    </row>
    <row r="2" spans="1:3" ht="30" x14ac:dyDescent="0.25">
      <c r="A2" s="1">
        <v>1</v>
      </c>
      <c r="B2" s="32" t="s">
        <v>534</v>
      </c>
      <c r="C2" s="33" t="s">
        <v>537</v>
      </c>
    </row>
    <row r="3" spans="1:3" x14ac:dyDescent="0.25">
      <c r="A3" s="1">
        <v>2</v>
      </c>
      <c r="B3" s="32" t="s">
        <v>535</v>
      </c>
      <c r="C3" s="33" t="s">
        <v>540</v>
      </c>
    </row>
    <row r="4" spans="1:3" x14ac:dyDescent="0.25">
      <c r="A4" s="1">
        <v>3</v>
      </c>
      <c r="B4" s="32" t="s">
        <v>536</v>
      </c>
      <c r="C4" s="33" t="s">
        <v>540</v>
      </c>
    </row>
    <row r="5" spans="1:3" ht="30" x14ac:dyDescent="0.25">
      <c r="A5" s="1">
        <v>4</v>
      </c>
      <c r="B5" s="32" t="s">
        <v>538</v>
      </c>
      <c r="C5" s="33" t="s">
        <v>539</v>
      </c>
    </row>
    <row r="6" spans="1:3" x14ac:dyDescent="0.25">
      <c r="A6" s="1">
        <v>5</v>
      </c>
      <c r="B6" s="32" t="s">
        <v>547</v>
      </c>
      <c r="C6" s="34" t="s">
        <v>548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13" sqref="H1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</row>
    <row r="2" spans="1:6" x14ac:dyDescent="0.25">
      <c r="A2" s="36"/>
      <c r="B2" s="36"/>
      <c r="C2" s="36"/>
      <c r="D2" s="30" t="s">
        <v>217</v>
      </c>
    </row>
    <row r="3" spans="1:6" x14ac:dyDescent="0.25">
      <c r="A3" s="13">
        <v>2005</v>
      </c>
      <c r="B3" s="15">
        <v>6000000</v>
      </c>
      <c r="C3" s="22" t="s">
        <v>45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2006</v>
      </c>
      <c r="B4" s="16">
        <v>5000000</v>
      </c>
      <c r="C4" s="23" t="s">
        <v>44</v>
      </c>
      <c r="D4" s="7">
        <v>0</v>
      </c>
      <c r="E4" s="4" t="str">
        <f t="shared" ref="E4:E25" si="0">IF(OR(AND(D4&gt;1,D4&lt;&gt;"-")),"Есть на обмен","")</f>
        <v/>
      </c>
    </row>
    <row r="5" spans="1:6" x14ac:dyDescent="0.25">
      <c r="A5" s="14">
        <v>2007</v>
      </c>
      <c r="B5" s="16">
        <v>5000000</v>
      </c>
      <c r="C5" s="23" t="s">
        <v>64</v>
      </c>
      <c r="D5" s="7">
        <v>0</v>
      </c>
      <c r="E5" s="4" t="str">
        <f t="shared" si="0"/>
        <v/>
      </c>
    </row>
    <row r="6" spans="1:6" x14ac:dyDescent="0.25">
      <c r="A6" s="14">
        <v>2008</v>
      </c>
      <c r="B6" s="16">
        <v>5000000</v>
      </c>
      <c r="C6" s="23" t="s">
        <v>11</v>
      </c>
      <c r="D6" s="7">
        <v>0</v>
      </c>
      <c r="E6" s="4" t="str">
        <f t="shared" si="0"/>
        <v/>
      </c>
    </row>
    <row r="7" spans="1:6" x14ac:dyDescent="0.25">
      <c r="A7" s="14">
        <v>2009</v>
      </c>
      <c r="B7" s="16">
        <v>5011000</v>
      </c>
      <c r="C7" s="24" t="s">
        <v>37</v>
      </c>
      <c r="D7" s="7">
        <v>0</v>
      </c>
      <c r="E7" s="4" t="str">
        <f t="shared" si="0"/>
        <v/>
      </c>
    </row>
    <row r="8" spans="1:6" x14ac:dyDescent="0.25">
      <c r="A8" s="14">
        <v>2009</v>
      </c>
      <c r="B8" s="16">
        <v>5000000</v>
      </c>
      <c r="C8" s="23" t="s">
        <v>63</v>
      </c>
      <c r="D8" s="7">
        <v>0</v>
      </c>
      <c r="E8" s="4" t="str">
        <f t="shared" si="0"/>
        <v/>
      </c>
      <c r="F8" s="2"/>
    </row>
    <row r="9" spans="1:6" x14ac:dyDescent="0.25">
      <c r="A9" s="14">
        <v>2010</v>
      </c>
      <c r="B9" s="16">
        <v>5000000</v>
      </c>
      <c r="C9" s="24" t="s">
        <v>61</v>
      </c>
      <c r="D9" s="7">
        <v>0</v>
      </c>
      <c r="E9" s="4" t="str">
        <f t="shared" si="0"/>
        <v/>
      </c>
    </row>
    <row r="10" spans="1:6" x14ac:dyDescent="0.25">
      <c r="A10" s="14">
        <v>2011</v>
      </c>
      <c r="B10" s="16">
        <v>5000000</v>
      </c>
      <c r="C10" s="24" t="s">
        <v>43</v>
      </c>
      <c r="D10" s="7">
        <v>0</v>
      </c>
      <c r="E10" s="4" t="str">
        <f t="shared" si="0"/>
        <v/>
      </c>
    </row>
    <row r="11" spans="1:6" ht="15.75" customHeight="1" x14ac:dyDescent="0.25">
      <c r="A11" s="14">
        <v>2012</v>
      </c>
      <c r="B11" s="16">
        <v>5000000</v>
      </c>
      <c r="C11" s="24" t="s">
        <v>62</v>
      </c>
      <c r="D11" s="7">
        <v>1</v>
      </c>
      <c r="E11" s="4" t="str">
        <f t="shared" si="0"/>
        <v/>
      </c>
    </row>
    <row r="12" spans="1:6" x14ac:dyDescent="0.25">
      <c r="A12" s="14">
        <v>2012</v>
      </c>
      <c r="B12" s="16">
        <v>5000000</v>
      </c>
      <c r="C12" s="23" t="s">
        <v>1</v>
      </c>
      <c r="D12" s="7">
        <v>0</v>
      </c>
      <c r="E12" s="4" t="str">
        <f t="shared" si="0"/>
        <v/>
      </c>
    </row>
    <row r="13" spans="1:6" x14ac:dyDescent="0.25">
      <c r="A13" s="14">
        <v>2013</v>
      </c>
      <c r="B13" s="21">
        <v>2020000</v>
      </c>
      <c r="C13" s="24" t="s">
        <v>65</v>
      </c>
      <c r="D13" s="7">
        <v>0</v>
      </c>
      <c r="E13" s="4" t="str">
        <f t="shared" si="0"/>
        <v/>
      </c>
    </row>
    <row r="14" spans="1:6" x14ac:dyDescent="0.25">
      <c r="A14" s="14">
        <v>2014</v>
      </c>
      <c r="B14" s="21">
        <v>1750000</v>
      </c>
      <c r="C14" s="24" t="s">
        <v>66</v>
      </c>
      <c r="D14" s="7">
        <v>0</v>
      </c>
      <c r="E14" s="4" t="str">
        <f t="shared" si="0"/>
        <v/>
      </c>
    </row>
    <row r="15" spans="1:6" x14ac:dyDescent="0.25">
      <c r="A15" s="14">
        <v>2014</v>
      </c>
      <c r="B15" s="21">
        <v>287500</v>
      </c>
      <c r="C15" s="24" t="s">
        <v>67</v>
      </c>
      <c r="D15" s="7">
        <v>0</v>
      </c>
      <c r="E15" s="4" t="str">
        <f t="shared" si="0"/>
        <v/>
      </c>
      <c r="F15" s="2"/>
    </row>
    <row r="16" spans="1:6" x14ac:dyDescent="0.25">
      <c r="A16" s="14">
        <v>2015</v>
      </c>
      <c r="B16" s="21">
        <v>235000</v>
      </c>
      <c r="C16" s="24" t="s">
        <v>68</v>
      </c>
      <c r="D16" s="7">
        <v>0</v>
      </c>
      <c r="E16" s="4" t="str">
        <f t="shared" si="0"/>
        <v/>
      </c>
    </row>
    <row r="17" spans="1:5" x14ac:dyDescent="0.25">
      <c r="A17" s="14">
        <v>2015</v>
      </c>
      <c r="B17" s="21">
        <v>412500</v>
      </c>
      <c r="C17" s="24" t="s">
        <v>69</v>
      </c>
      <c r="D17" s="7">
        <v>0</v>
      </c>
      <c r="E17" s="4" t="str">
        <f t="shared" si="0"/>
        <v/>
      </c>
    </row>
    <row r="18" spans="1:5" x14ac:dyDescent="0.25">
      <c r="A18" s="14">
        <v>2016</v>
      </c>
      <c r="B18" s="21">
        <v>325000</v>
      </c>
      <c r="C18" s="24" t="s">
        <v>20</v>
      </c>
      <c r="D18" s="7">
        <v>0</v>
      </c>
      <c r="E18" s="4" t="str">
        <f t="shared" si="0"/>
        <v/>
      </c>
    </row>
    <row r="19" spans="1:5" x14ac:dyDescent="0.25">
      <c r="A19" s="14">
        <v>2016</v>
      </c>
      <c r="B19" s="21">
        <v>1020000</v>
      </c>
      <c r="C19" s="24" t="s">
        <v>70</v>
      </c>
      <c r="D19" s="7">
        <v>0</v>
      </c>
      <c r="E19" s="4" t="str">
        <f t="shared" si="0"/>
        <v/>
      </c>
    </row>
    <row r="20" spans="1:5" x14ac:dyDescent="0.25">
      <c r="A20" s="14">
        <v>2017</v>
      </c>
      <c r="B20" s="21">
        <v>200000</v>
      </c>
      <c r="C20" s="24" t="s">
        <v>71</v>
      </c>
      <c r="D20" s="7">
        <v>0</v>
      </c>
      <c r="E20" s="4" t="str">
        <f t="shared" si="0"/>
        <v/>
      </c>
    </row>
    <row r="21" spans="1:5" x14ac:dyDescent="0.25">
      <c r="A21" s="14">
        <v>2017</v>
      </c>
      <c r="B21" s="21">
        <v>200000</v>
      </c>
      <c r="C21" s="24" t="s">
        <v>72</v>
      </c>
      <c r="D21" s="7">
        <v>0</v>
      </c>
      <c r="E21" s="4" t="str">
        <f t="shared" si="0"/>
        <v/>
      </c>
    </row>
    <row r="22" spans="1:5" x14ac:dyDescent="0.25">
      <c r="A22" s="14">
        <v>2018</v>
      </c>
      <c r="B22" s="21">
        <v>257500</v>
      </c>
      <c r="C22" s="24" t="s">
        <v>73</v>
      </c>
      <c r="D22" s="7">
        <v>0</v>
      </c>
      <c r="E22" s="4" t="str">
        <f t="shared" si="0"/>
        <v/>
      </c>
    </row>
    <row r="23" spans="1:5" x14ac:dyDescent="0.25">
      <c r="A23" s="14">
        <v>2018</v>
      </c>
      <c r="B23" s="21">
        <v>257500</v>
      </c>
      <c r="C23" s="24" t="s">
        <v>74</v>
      </c>
      <c r="D23" s="7">
        <v>0</v>
      </c>
      <c r="E23" s="4" t="str">
        <f t="shared" si="0"/>
        <v/>
      </c>
    </row>
    <row r="24" spans="1:5" x14ac:dyDescent="0.25">
      <c r="A24" s="14">
        <v>2019</v>
      </c>
      <c r="B24" s="21">
        <v>155000</v>
      </c>
      <c r="C24" s="24" t="s">
        <v>75</v>
      </c>
      <c r="D24" s="7">
        <v>0</v>
      </c>
      <c r="E24" s="4" t="str">
        <f t="shared" si="0"/>
        <v/>
      </c>
    </row>
    <row r="25" spans="1:5" x14ac:dyDescent="0.25">
      <c r="A25" s="14">
        <v>2019</v>
      </c>
      <c r="B25" s="21">
        <v>155000</v>
      </c>
      <c r="C25" s="24" t="s">
        <v>76</v>
      </c>
      <c r="D25" s="7">
        <v>0</v>
      </c>
      <c r="E25" s="4" t="str">
        <f t="shared" si="0"/>
        <v/>
      </c>
    </row>
  </sheetData>
  <mergeCells count="3">
    <mergeCell ref="A1:A2"/>
    <mergeCell ref="B1:B2"/>
    <mergeCell ref="C1:C2"/>
  </mergeCells>
  <conditionalFormatting sqref="D3:D25">
    <cfRule type="containsText" dxfId="103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1" sqref="C11"/>
    </sheetView>
  </sheetViews>
  <sheetFormatPr defaultRowHeight="15" x14ac:dyDescent="0.25"/>
  <cols>
    <col min="1" max="1" width="6.7109375" customWidth="1"/>
    <col min="2" max="2" width="12.42578125" customWidth="1"/>
    <col min="3" max="3" width="64" customWidth="1"/>
    <col min="4" max="4" width="12.140625" customWidth="1"/>
    <col min="5" max="5" width="1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</row>
    <row r="2" spans="1:6" x14ac:dyDescent="0.25">
      <c r="A2" s="36"/>
      <c r="B2" s="36"/>
      <c r="C2" s="36"/>
      <c r="D2" s="30" t="s">
        <v>218</v>
      </c>
    </row>
    <row r="3" spans="1:6" x14ac:dyDescent="0.25">
      <c r="A3" s="13">
        <v>2004</v>
      </c>
      <c r="B3" s="15">
        <v>100000</v>
      </c>
      <c r="C3" s="22" t="s">
        <v>77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2005</v>
      </c>
      <c r="B4" s="19">
        <v>100000</v>
      </c>
      <c r="C4" s="23" t="s">
        <v>78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2006</v>
      </c>
      <c r="B5" s="17">
        <v>100000</v>
      </c>
      <c r="C5" s="23" t="s">
        <v>79</v>
      </c>
      <c r="D5" s="9">
        <v>0</v>
      </c>
      <c r="E5" s="4" t="str">
        <f t="shared" si="0"/>
        <v/>
      </c>
    </row>
    <row r="6" spans="1:6" x14ac:dyDescent="0.25">
      <c r="A6" s="14">
        <v>2007</v>
      </c>
      <c r="B6" s="17">
        <v>100000</v>
      </c>
      <c r="C6" s="23" t="s">
        <v>42</v>
      </c>
      <c r="D6" s="9">
        <v>0</v>
      </c>
      <c r="E6" s="4" t="str">
        <f t="shared" si="0"/>
        <v/>
      </c>
    </row>
    <row r="7" spans="1:6" x14ac:dyDescent="0.25">
      <c r="A7" s="14">
        <v>2008</v>
      </c>
      <c r="B7" s="16">
        <v>106084</v>
      </c>
      <c r="C7" s="24" t="s">
        <v>80</v>
      </c>
      <c r="D7" s="9">
        <v>0</v>
      </c>
      <c r="E7" s="4" t="str">
        <f t="shared" si="0"/>
        <v/>
      </c>
    </row>
    <row r="8" spans="1:6" x14ac:dyDescent="0.25">
      <c r="A8" s="14">
        <v>2008</v>
      </c>
      <c r="B8" s="16">
        <v>106084</v>
      </c>
      <c r="C8" s="24" t="s">
        <v>41</v>
      </c>
      <c r="D8" s="9">
        <v>0</v>
      </c>
      <c r="E8" s="4" t="str">
        <f t="shared" si="0"/>
        <v/>
      </c>
    </row>
    <row r="9" spans="1:6" x14ac:dyDescent="0.25">
      <c r="A9" s="14">
        <v>2010</v>
      </c>
      <c r="B9" s="16">
        <v>112000</v>
      </c>
      <c r="C9" s="24" t="s">
        <v>81</v>
      </c>
      <c r="D9" s="9">
        <v>0</v>
      </c>
      <c r="E9" s="4" t="str">
        <f t="shared" si="0"/>
        <v/>
      </c>
    </row>
    <row r="10" spans="1:6" x14ac:dyDescent="0.25">
      <c r="A10" s="14">
        <v>2011</v>
      </c>
      <c r="B10" s="21">
        <v>115000</v>
      </c>
      <c r="C10" s="24" t="s">
        <v>82</v>
      </c>
      <c r="D10" s="9">
        <v>0</v>
      </c>
      <c r="E10" s="4" t="str">
        <f t="shared" si="0"/>
        <v/>
      </c>
      <c r="F10" s="3"/>
    </row>
    <row r="11" spans="1:6" x14ac:dyDescent="0.25">
      <c r="A11" s="14">
        <v>2012</v>
      </c>
      <c r="B11" s="21">
        <v>115000</v>
      </c>
      <c r="C11" s="24" t="s">
        <v>83</v>
      </c>
      <c r="D11" s="9">
        <v>0</v>
      </c>
      <c r="E11" s="4" t="str">
        <f t="shared" si="0"/>
        <v/>
      </c>
    </row>
    <row r="12" spans="1:6" x14ac:dyDescent="0.25">
      <c r="A12" s="14">
        <v>2013</v>
      </c>
      <c r="B12" s="21">
        <v>119000</v>
      </c>
      <c r="C12" s="24" t="s">
        <v>84</v>
      </c>
      <c r="D12" s="9">
        <v>0</v>
      </c>
      <c r="E12" s="4" t="str">
        <f t="shared" si="0"/>
        <v/>
      </c>
      <c r="F12" s="3"/>
    </row>
    <row r="13" spans="1:6" x14ac:dyDescent="0.25">
      <c r="A13" s="14">
        <v>2013</v>
      </c>
      <c r="B13" s="21">
        <v>94000</v>
      </c>
      <c r="C13" s="24" t="s">
        <v>85</v>
      </c>
      <c r="D13" s="9">
        <v>0</v>
      </c>
      <c r="E13" s="4" t="str">
        <f t="shared" si="0"/>
        <v/>
      </c>
    </row>
    <row r="14" spans="1:6" x14ac:dyDescent="0.25">
      <c r="A14" s="14">
        <v>2014</v>
      </c>
      <c r="B14" s="21">
        <v>103000</v>
      </c>
      <c r="C14" s="24" t="s">
        <v>86</v>
      </c>
      <c r="D14" s="9">
        <v>0</v>
      </c>
      <c r="E14" s="4" t="str">
        <f t="shared" si="0"/>
        <v/>
      </c>
    </row>
    <row r="15" spans="1:6" x14ac:dyDescent="0.25">
      <c r="A15" s="14">
        <v>2015</v>
      </c>
      <c r="B15" s="21">
        <v>122000</v>
      </c>
      <c r="C15" s="24" t="s">
        <v>87</v>
      </c>
      <c r="D15" s="9">
        <v>0</v>
      </c>
      <c r="E15" s="4" t="str">
        <f t="shared" si="0"/>
        <v/>
      </c>
    </row>
    <row r="16" spans="1:6" x14ac:dyDescent="0.25">
      <c r="A16" s="14">
        <v>2016</v>
      </c>
      <c r="B16" s="21">
        <v>90000</v>
      </c>
      <c r="C16" s="24" t="s">
        <v>88</v>
      </c>
      <c r="D16" s="9">
        <v>0</v>
      </c>
      <c r="E16" s="4" t="str">
        <f t="shared" si="0"/>
        <v/>
      </c>
    </row>
    <row r="17" spans="1:5" x14ac:dyDescent="0.25">
      <c r="A17" s="14">
        <v>2016</v>
      </c>
      <c r="B17" s="21">
        <v>105000</v>
      </c>
      <c r="C17" s="24" t="s">
        <v>89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>
        <v>90000</v>
      </c>
      <c r="C18" s="24" t="s">
        <v>90</v>
      </c>
      <c r="D18" s="9">
        <v>0</v>
      </c>
      <c r="E18" s="4" t="str">
        <f t="shared" si="0"/>
        <v/>
      </c>
    </row>
    <row r="19" spans="1:5" x14ac:dyDescent="0.25">
      <c r="A19" s="14">
        <v>2017</v>
      </c>
      <c r="B19" s="21">
        <v>105000</v>
      </c>
      <c r="C19" s="24" t="s">
        <v>91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>
        <v>86000</v>
      </c>
      <c r="C20" s="24" t="s">
        <v>92</v>
      </c>
      <c r="D20" s="9">
        <v>0</v>
      </c>
      <c r="E20" s="4" t="str">
        <f t="shared" si="0"/>
        <v/>
      </c>
    </row>
    <row r="21" spans="1:5" x14ac:dyDescent="0.25">
      <c r="A21" s="14">
        <v>2018</v>
      </c>
      <c r="B21" s="21">
        <v>94000</v>
      </c>
      <c r="C21" s="24" t="s">
        <v>93</v>
      </c>
      <c r="D21" s="9">
        <v>0</v>
      </c>
      <c r="E21" s="4" t="str">
        <f t="shared" si="0"/>
        <v/>
      </c>
    </row>
    <row r="22" spans="1:5" x14ac:dyDescent="0.25">
      <c r="A22" s="14">
        <v>2019</v>
      </c>
      <c r="B22" s="21">
        <v>79000</v>
      </c>
      <c r="C22" s="24" t="s">
        <v>94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102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10" r:id="rId1" tooltip="Ватикан" display="https://ru.wikipedia.org/wiki/%D0%92%D0%B0%D1%82%D0%B8%D0%BA%D0%B0%D0%BD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I24" sqref="I24"/>
    </sheetView>
  </sheetViews>
  <sheetFormatPr defaultColWidth="9.140625" defaultRowHeight="15" customHeight="1" x14ac:dyDescent="0.25"/>
  <cols>
    <col min="1" max="1" width="6.7109375" style="5" customWidth="1"/>
    <col min="2" max="6" width="12.7109375" style="5" customWidth="1"/>
    <col min="7" max="7" width="82.5703125" style="5" customWidth="1"/>
    <col min="8" max="12" width="3.7109375" style="5" customWidth="1"/>
    <col min="13" max="13" width="15" style="5" customWidth="1"/>
    <col min="14" max="16384" width="9.140625" style="5"/>
  </cols>
  <sheetData>
    <row r="1" spans="1:13" ht="15" customHeight="1" x14ac:dyDescent="0.25">
      <c r="A1" s="35" t="s">
        <v>50</v>
      </c>
      <c r="B1" s="40" t="s">
        <v>51</v>
      </c>
      <c r="C1" s="41"/>
      <c r="D1" s="41"/>
      <c r="E1" s="41"/>
      <c r="F1" s="42"/>
      <c r="G1" s="37" t="s">
        <v>52</v>
      </c>
      <c r="H1" s="37" t="s">
        <v>117</v>
      </c>
      <c r="I1" s="39"/>
      <c r="J1" s="39"/>
      <c r="K1" s="39"/>
      <c r="L1" s="39"/>
      <c r="M1" s="6"/>
    </row>
    <row r="2" spans="1:13" ht="15" customHeight="1" x14ac:dyDescent="0.25">
      <c r="A2" s="36"/>
      <c r="B2" s="28" t="s">
        <v>112</v>
      </c>
      <c r="C2" s="28" t="s">
        <v>113</v>
      </c>
      <c r="D2" s="28" t="s">
        <v>114</v>
      </c>
      <c r="E2" s="29" t="s">
        <v>115</v>
      </c>
      <c r="F2" s="29" t="s">
        <v>116</v>
      </c>
      <c r="G2" s="39"/>
      <c r="H2" s="26" t="s">
        <v>112</v>
      </c>
      <c r="I2" s="26" t="s">
        <v>113</v>
      </c>
      <c r="J2" s="26" t="s">
        <v>114</v>
      </c>
      <c r="K2" s="27" t="s">
        <v>115</v>
      </c>
      <c r="L2" s="27" t="s">
        <v>116</v>
      </c>
      <c r="M2" s="6"/>
    </row>
    <row r="3" spans="1:13" ht="15" customHeight="1" x14ac:dyDescent="0.25">
      <c r="A3" s="13">
        <v>2006</v>
      </c>
      <c r="B3" s="15" t="s">
        <v>118</v>
      </c>
      <c r="C3" s="15" t="s">
        <v>119</v>
      </c>
      <c r="D3" s="15" t="s">
        <v>120</v>
      </c>
      <c r="E3" s="15" t="s">
        <v>121</v>
      </c>
      <c r="F3" s="15" t="s">
        <v>119</v>
      </c>
      <c r="G3" s="22" t="s">
        <v>95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8" t="str">
        <f>IF(OR(AND(H3&gt;1,I3&lt;&gt;"-"),AND(I3&gt;1,I3&lt;&gt;"-"),AND(J3&gt;1,J3&lt;&gt;"-"),AND(K3&gt;1,K3&lt;&gt;"-"),AND(L3&gt;1,L3&lt;&gt;"-")),"Есть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14">
        <v>2007</v>
      </c>
      <c r="B4" s="15" t="s">
        <v>122</v>
      </c>
      <c r="C4" s="15" t="s">
        <v>124</v>
      </c>
      <c r="D4" s="15" t="s">
        <v>126</v>
      </c>
      <c r="E4" s="15" t="s">
        <v>128</v>
      </c>
      <c r="F4" s="15" t="s">
        <v>130</v>
      </c>
      <c r="G4" s="23" t="s">
        <v>96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8" t="str">
        <f t="shared" ref="M4:M24" si="0">IF(OR(AND(H4&gt;1,I4&lt;&gt;"-"),AND(I4&gt;1,I4&lt;&gt;"-"),AND(J4&gt;1,J4&lt;&gt;"-"),AND(K4&gt;1,K4&lt;&gt;"-"),AND(L4&gt;1,L4&lt;&gt;"-")),"Есть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14">
        <v>2007</v>
      </c>
      <c r="B5" s="16" t="s">
        <v>123</v>
      </c>
      <c r="C5" s="16" t="s">
        <v>125</v>
      </c>
      <c r="D5" s="16" t="s">
        <v>127</v>
      </c>
      <c r="E5" s="16" t="s">
        <v>129</v>
      </c>
      <c r="F5" s="16" t="s">
        <v>131</v>
      </c>
      <c r="G5" s="23" t="s">
        <v>64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8" t="str">
        <f t="shared" si="0"/>
        <v/>
      </c>
    </row>
    <row r="6" spans="1:13" ht="15" customHeight="1" x14ac:dyDescent="0.25">
      <c r="A6" s="14">
        <v>2008</v>
      </c>
      <c r="B6" s="16" t="s">
        <v>132</v>
      </c>
      <c r="C6" s="16" t="s">
        <v>133</v>
      </c>
      <c r="D6" s="16" t="s">
        <v>134</v>
      </c>
      <c r="E6" s="16" t="s">
        <v>135</v>
      </c>
      <c r="F6" s="16" t="s">
        <v>136</v>
      </c>
      <c r="G6" s="23" t="s">
        <v>97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8" t="str">
        <f t="shared" si="0"/>
        <v/>
      </c>
    </row>
    <row r="7" spans="1:13" ht="15" customHeight="1" x14ac:dyDescent="0.25">
      <c r="A7" s="14">
        <v>2009</v>
      </c>
      <c r="B7" s="16" t="s">
        <v>137</v>
      </c>
      <c r="C7" s="16" t="s">
        <v>139</v>
      </c>
      <c r="D7" s="16" t="s">
        <v>141</v>
      </c>
      <c r="E7" s="16" t="s">
        <v>143</v>
      </c>
      <c r="F7" s="16" t="s">
        <v>139</v>
      </c>
      <c r="G7" s="24" t="s">
        <v>98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8" t="str">
        <f t="shared" si="0"/>
        <v/>
      </c>
    </row>
    <row r="8" spans="1:13" ht="15" customHeight="1" x14ac:dyDescent="0.25">
      <c r="A8" s="14">
        <v>2009</v>
      </c>
      <c r="B8" s="16" t="s">
        <v>138</v>
      </c>
      <c r="C8" s="16" t="s">
        <v>140</v>
      </c>
      <c r="D8" s="16" t="s">
        <v>142</v>
      </c>
      <c r="E8" s="16" t="s">
        <v>144</v>
      </c>
      <c r="F8" s="16" t="s">
        <v>140</v>
      </c>
      <c r="G8" s="23" t="s">
        <v>63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8" t="str">
        <f t="shared" si="0"/>
        <v/>
      </c>
    </row>
    <row r="9" spans="1:13" ht="15" customHeight="1" x14ac:dyDescent="0.25">
      <c r="A9" s="14">
        <v>2010</v>
      </c>
      <c r="B9" s="16" t="s">
        <v>145</v>
      </c>
      <c r="C9" s="16" t="s">
        <v>146</v>
      </c>
      <c r="D9" s="16" t="s">
        <v>147</v>
      </c>
      <c r="E9" s="16" t="s">
        <v>148</v>
      </c>
      <c r="F9" s="16" t="s">
        <v>146</v>
      </c>
      <c r="G9" s="24" t="s">
        <v>99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8" t="str">
        <f t="shared" si="0"/>
        <v/>
      </c>
    </row>
    <row r="10" spans="1:13" ht="15" customHeight="1" x14ac:dyDescent="0.25">
      <c r="A10" s="14">
        <v>2011</v>
      </c>
      <c r="B10" s="16" t="s">
        <v>149</v>
      </c>
      <c r="C10" s="16" t="s">
        <v>150</v>
      </c>
      <c r="D10" s="16" t="s">
        <v>151</v>
      </c>
      <c r="E10" s="16" t="s">
        <v>152</v>
      </c>
      <c r="F10" s="16" t="s">
        <v>150</v>
      </c>
      <c r="G10" s="24" t="s">
        <v>210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8" t="str">
        <f t="shared" si="0"/>
        <v/>
      </c>
    </row>
    <row r="11" spans="1:13" ht="15" customHeight="1" x14ac:dyDescent="0.25">
      <c r="A11" s="14">
        <v>2012</v>
      </c>
      <c r="B11" s="16" t="s">
        <v>153</v>
      </c>
      <c r="C11" s="16" t="s">
        <v>155</v>
      </c>
      <c r="D11" s="16" t="s">
        <v>157</v>
      </c>
      <c r="E11" s="16" t="s">
        <v>159</v>
      </c>
      <c r="F11" s="16" t="s">
        <v>155</v>
      </c>
      <c r="G11" s="24" t="s">
        <v>100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8" t="str">
        <f t="shared" si="0"/>
        <v/>
      </c>
    </row>
    <row r="12" spans="1:13" ht="15" customHeight="1" x14ac:dyDescent="0.25">
      <c r="A12" s="14">
        <v>2012</v>
      </c>
      <c r="B12" s="16" t="s">
        <v>154</v>
      </c>
      <c r="C12" s="16" t="s">
        <v>156</v>
      </c>
      <c r="D12" s="16" t="s">
        <v>158</v>
      </c>
      <c r="E12" s="16" t="s">
        <v>160</v>
      </c>
      <c r="F12" s="16" t="s">
        <v>156</v>
      </c>
      <c r="G12" s="23" t="s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8" t="str">
        <f t="shared" si="0"/>
        <v/>
      </c>
    </row>
    <row r="13" spans="1:13" ht="15" customHeight="1" x14ac:dyDescent="0.25">
      <c r="A13" s="14">
        <v>2013</v>
      </c>
      <c r="B13" s="16" t="s">
        <v>161</v>
      </c>
      <c r="C13" s="16" t="s">
        <v>163</v>
      </c>
      <c r="D13" s="16" t="s">
        <v>165</v>
      </c>
      <c r="E13" s="16" t="s">
        <v>167</v>
      </c>
      <c r="F13" s="16" t="s">
        <v>163</v>
      </c>
      <c r="G13" s="24" t="s">
        <v>101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8" t="str">
        <f t="shared" si="0"/>
        <v/>
      </c>
    </row>
    <row r="14" spans="1:13" ht="15" customHeight="1" x14ac:dyDescent="0.25">
      <c r="A14" s="14">
        <v>2013</v>
      </c>
      <c r="B14" s="16" t="s">
        <v>162</v>
      </c>
      <c r="C14" s="16" t="s">
        <v>164</v>
      </c>
      <c r="D14" s="16" t="s">
        <v>166</v>
      </c>
      <c r="E14" s="16" t="s">
        <v>168</v>
      </c>
      <c r="F14" s="16" t="s">
        <v>164</v>
      </c>
      <c r="G14" s="24" t="s">
        <v>102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8" t="str">
        <f t="shared" si="0"/>
        <v/>
      </c>
    </row>
    <row r="15" spans="1:13" ht="15" customHeight="1" x14ac:dyDescent="0.25">
      <c r="A15" s="14">
        <v>2014</v>
      </c>
      <c r="B15" s="16" t="s">
        <v>169</v>
      </c>
      <c r="C15" s="16" t="s">
        <v>170</v>
      </c>
      <c r="D15" s="16" t="s">
        <v>171</v>
      </c>
      <c r="E15" s="16" t="s">
        <v>172</v>
      </c>
      <c r="F15" s="16" t="s">
        <v>170</v>
      </c>
      <c r="G15" s="24" t="s">
        <v>103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8" t="str">
        <f t="shared" si="0"/>
        <v/>
      </c>
    </row>
    <row r="16" spans="1:13" ht="15" customHeight="1" x14ac:dyDescent="0.25">
      <c r="A16" s="14">
        <v>2015</v>
      </c>
      <c r="B16" s="16" t="s">
        <v>173</v>
      </c>
      <c r="C16" s="16" t="s">
        <v>176</v>
      </c>
      <c r="D16" s="16" t="s">
        <v>179</v>
      </c>
      <c r="E16" s="16" t="s">
        <v>182</v>
      </c>
      <c r="F16" s="16" t="s">
        <v>176</v>
      </c>
      <c r="G16" s="24" t="s">
        <v>104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8" t="str">
        <f t="shared" si="0"/>
        <v/>
      </c>
    </row>
    <row r="17" spans="1:13" ht="15" customHeight="1" x14ac:dyDescent="0.25">
      <c r="A17" s="14">
        <v>2015</v>
      </c>
      <c r="B17" s="16" t="s">
        <v>174</v>
      </c>
      <c r="C17" s="16" t="s">
        <v>177</v>
      </c>
      <c r="D17" s="16" t="s">
        <v>180</v>
      </c>
      <c r="E17" s="16" t="s">
        <v>183</v>
      </c>
      <c r="F17" s="16" t="s">
        <v>177</v>
      </c>
      <c r="G17" s="24" t="s">
        <v>105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8" t="str">
        <f t="shared" si="0"/>
        <v/>
      </c>
    </row>
    <row r="18" spans="1:13" ht="15" customHeight="1" x14ac:dyDescent="0.25">
      <c r="A18" s="14">
        <v>2015</v>
      </c>
      <c r="B18" s="16" t="s">
        <v>175</v>
      </c>
      <c r="C18" s="16" t="s">
        <v>178</v>
      </c>
      <c r="D18" s="16" t="s">
        <v>181</v>
      </c>
      <c r="E18" s="16" t="s">
        <v>184</v>
      </c>
      <c r="F18" s="16" t="s">
        <v>178</v>
      </c>
      <c r="G18" s="24" t="s">
        <v>69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8" t="str">
        <f t="shared" si="0"/>
        <v/>
      </c>
    </row>
    <row r="19" spans="1:13" ht="15" customHeight="1" x14ac:dyDescent="0.25">
      <c r="A19" s="14">
        <v>2016</v>
      </c>
      <c r="B19" s="16" t="s">
        <v>185</v>
      </c>
      <c r="C19" s="16" t="s">
        <v>186</v>
      </c>
      <c r="D19" s="16" t="s">
        <v>187</v>
      </c>
      <c r="E19" s="16" t="s">
        <v>188</v>
      </c>
      <c r="F19" s="16" t="s">
        <v>186</v>
      </c>
      <c r="G19" s="24" t="s">
        <v>106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8" t="str">
        <f t="shared" si="0"/>
        <v/>
      </c>
    </row>
    <row r="20" spans="1:13" ht="15" customHeight="1" x14ac:dyDescent="0.25">
      <c r="A20" s="14">
        <v>2017</v>
      </c>
      <c r="B20" s="16" t="s">
        <v>189</v>
      </c>
      <c r="C20" s="16" t="s">
        <v>190</v>
      </c>
      <c r="D20" s="16" t="s">
        <v>191</v>
      </c>
      <c r="E20" s="16" t="s">
        <v>192</v>
      </c>
      <c r="F20" s="16" t="s">
        <v>190</v>
      </c>
      <c r="G20" s="24" t="s">
        <v>107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8" t="str">
        <f t="shared" si="0"/>
        <v/>
      </c>
    </row>
    <row r="21" spans="1:13" ht="15" customHeight="1" x14ac:dyDescent="0.25">
      <c r="A21" s="14">
        <v>2018</v>
      </c>
      <c r="B21" s="16" t="s">
        <v>193</v>
      </c>
      <c r="C21" s="16" t="s">
        <v>195</v>
      </c>
      <c r="D21" s="16" t="s">
        <v>197</v>
      </c>
      <c r="E21" s="16" t="s">
        <v>199</v>
      </c>
      <c r="F21" s="16" t="s">
        <v>195</v>
      </c>
      <c r="G21" s="24" t="s">
        <v>108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8" t="str">
        <f t="shared" si="0"/>
        <v/>
      </c>
    </row>
    <row r="22" spans="1:13" ht="15" customHeight="1" x14ac:dyDescent="0.25">
      <c r="A22" s="14">
        <v>2018</v>
      </c>
      <c r="B22" s="16" t="s">
        <v>194</v>
      </c>
      <c r="C22" s="16" t="s">
        <v>196</v>
      </c>
      <c r="D22" s="16" t="s">
        <v>198</v>
      </c>
      <c r="E22" s="16" t="s">
        <v>200</v>
      </c>
      <c r="F22" s="16" t="s">
        <v>196</v>
      </c>
      <c r="G22" s="24" t="s">
        <v>109</v>
      </c>
      <c r="H22" s="9">
        <v>0</v>
      </c>
      <c r="I22" s="9">
        <v>0</v>
      </c>
      <c r="J22" s="9">
        <v>0</v>
      </c>
      <c r="K22" s="9">
        <v>1</v>
      </c>
      <c r="L22" s="9">
        <v>0</v>
      </c>
      <c r="M22" s="8" t="str">
        <f t="shared" si="0"/>
        <v/>
      </c>
    </row>
    <row r="23" spans="1:13" ht="15" customHeight="1" x14ac:dyDescent="0.25">
      <c r="A23" s="14">
        <v>2019</v>
      </c>
      <c r="B23" s="16" t="s">
        <v>201</v>
      </c>
      <c r="C23" s="16" t="s">
        <v>203</v>
      </c>
      <c r="D23" s="16" t="s">
        <v>205</v>
      </c>
      <c r="E23" s="16" t="s">
        <v>207</v>
      </c>
      <c r="F23" s="16" t="s">
        <v>203</v>
      </c>
      <c r="G23" s="24" t="s">
        <v>110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8" t="str">
        <f t="shared" si="0"/>
        <v/>
      </c>
    </row>
    <row r="24" spans="1:13" ht="15" customHeight="1" x14ac:dyDescent="0.25">
      <c r="A24" s="14">
        <v>2019</v>
      </c>
      <c r="B24" s="16" t="s">
        <v>202</v>
      </c>
      <c r="C24" s="16" t="s">
        <v>204</v>
      </c>
      <c r="D24" s="16" t="s">
        <v>206</v>
      </c>
      <c r="E24" s="16" t="s">
        <v>208</v>
      </c>
      <c r="F24" s="16" t="s">
        <v>209</v>
      </c>
      <c r="G24" s="24" t="s">
        <v>111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8" t="str">
        <f t="shared" si="0"/>
        <v/>
      </c>
    </row>
  </sheetData>
  <mergeCells count="4">
    <mergeCell ref="A1:A2"/>
    <mergeCell ref="G1:G2"/>
    <mergeCell ref="H1:L1"/>
    <mergeCell ref="B1:F1"/>
  </mergeCells>
  <conditionalFormatting sqref="H3:H24">
    <cfRule type="containsText" dxfId="101" priority="9" operator="containsText" text="*-">
      <formula>NOT(ISERROR(SEARCH(("*-"),(H3))))</formula>
    </cfRule>
  </conditionalFormatting>
  <conditionalFormatting sqref="H3: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4">
    <cfRule type="containsText" dxfId="100" priority="7" operator="containsText" text="*-">
      <formula>NOT(ISERROR(SEARCH(("*-"),(I3))))</formula>
    </cfRule>
  </conditionalFormatting>
  <conditionalFormatting sqref="I3: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4">
    <cfRule type="containsText" dxfId="99" priority="5" operator="containsText" text="*-">
      <formula>NOT(ISERROR(SEARCH(("*-"),(J3))))</formula>
    </cfRule>
  </conditionalFormatting>
  <conditionalFormatting sqref="J3:J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24">
    <cfRule type="containsText" dxfId="98" priority="3" operator="containsText" text="*-">
      <formula>NOT(ISERROR(SEARCH(("*-"),(K3))))</formula>
    </cfRule>
  </conditionalFormatting>
  <conditionalFormatting sqref="K3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24">
    <cfRule type="containsText" dxfId="97" priority="1" operator="containsText" text="*-">
      <formula>NOT(ISERROR(SEARCH(("*-"),(L3))))</formula>
    </cfRule>
  </conditionalFormatting>
  <conditionalFormatting sqref="L3:L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17" sqref="E1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</row>
    <row r="2" spans="1:6" x14ac:dyDescent="0.25">
      <c r="A2" s="36"/>
      <c r="B2" s="36"/>
      <c r="C2" s="36"/>
      <c r="D2" s="30" t="s">
        <v>219</v>
      </c>
    </row>
    <row r="3" spans="1:6" x14ac:dyDescent="0.25">
      <c r="A3" s="13">
        <v>2004</v>
      </c>
      <c r="B3" s="15" t="s">
        <v>220</v>
      </c>
      <c r="C3" s="22" t="s">
        <v>223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2007</v>
      </c>
      <c r="B4" s="16" t="s">
        <v>221</v>
      </c>
      <c r="C4" s="23" t="s">
        <v>6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222</v>
      </c>
      <c r="C5" s="23" t="s">
        <v>63</v>
      </c>
      <c r="D5" s="9">
        <v>0</v>
      </c>
      <c r="E5" s="4" t="str">
        <f t="shared" si="0"/>
        <v/>
      </c>
    </row>
    <row r="6" spans="1:6" x14ac:dyDescent="0.25">
      <c r="A6" s="14">
        <v>2010</v>
      </c>
      <c r="B6" s="16" t="s">
        <v>224</v>
      </c>
      <c r="C6" s="23" t="s">
        <v>40</v>
      </c>
      <c r="D6" s="9">
        <v>0</v>
      </c>
      <c r="E6" s="4" t="str">
        <f t="shared" si="0"/>
        <v/>
      </c>
    </row>
    <row r="7" spans="1:6" x14ac:dyDescent="0.25">
      <c r="A7" s="14">
        <v>2011</v>
      </c>
      <c r="B7" s="16" t="s">
        <v>226</v>
      </c>
      <c r="C7" s="24" t="s">
        <v>225</v>
      </c>
      <c r="D7" s="9">
        <v>0</v>
      </c>
      <c r="E7" s="4" t="str">
        <f t="shared" si="0"/>
        <v/>
      </c>
    </row>
    <row r="8" spans="1:6" x14ac:dyDescent="0.25">
      <c r="A8" s="14">
        <v>2012</v>
      </c>
      <c r="B8" s="16" t="s">
        <v>226</v>
      </c>
      <c r="C8" s="24" t="s">
        <v>227</v>
      </c>
      <c r="D8" s="9">
        <v>0</v>
      </c>
      <c r="E8" s="4" t="str">
        <f t="shared" si="0"/>
        <v/>
      </c>
      <c r="F8" s="2"/>
    </row>
    <row r="9" spans="1:6" x14ac:dyDescent="0.25">
      <c r="A9" s="14">
        <v>2013</v>
      </c>
      <c r="B9" s="16" t="s">
        <v>229</v>
      </c>
      <c r="C9" s="24" t="s">
        <v>228</v>
      </c>
      <c r="D9" s="9">
        <v>0</v>
      </c>
      <c r="E9" s="4" t="str">
        <f t="shared" si="0"/>
        <v/>
      </c>
    </row>
    <row r="10" spans="1:6" x14ac:dyDescent="0.25">
      <c r="A10" s="14">
        <v>2013</v>
      </c>
      <c r="B10" s="21" t="s">
        <v>229</v>
      </c>
      <c r="C10" s="24" t="s">
        <v>230</v>
      </c>
      <c r="D10" s="9">
        <v>0</v>
      </c>
      <c r="E10" s="4" t="str">
        <f t="shared" si="0"/>
        <v/>
      </c>
    </row>
    <row r="11" spans="1:6" x14ac:dyDescent="0.25">
      <c r="A11" s="14">
        <v>2014</v>
      </c>
      <c r="B11" s="21" t="s">
        <v>232</v>
      </c>
      <c r="C11" s="24" t="s">
        <v>231</v>
      </c>
      <c r="D11" s="9">
        <v>0</v>
      </c>
      <c r="E11" s="4" t="str">
        <f t="shared" si="0"/>
        <v/>
      </c>
    </row>
    <row r="12" spans="1:6" x14ac:dyDescent="0.25">
      <c r="A12" s="14">
        <v>2014</v>
      </c>
      <c r="B12" s="21" t="s">
        <v>232</v>
      </c>
      <c r="C12" s="24" t="s">
        <v>233</v>
      </c>
      <c r="D12" s="9">
        <v>0</v>
      </c>
      <c r="E12" s="4" t="str">
        <f t="shared" si="0"/>
        <v/>
      </c>
    </row>
    <row r="13" spans="1:6" x14ac:dyDescent="0.25">
      <c r="A13" s="14">
        <v>2015</v>
      </c>
      <c r="B13" s="21" t="s">
        <v>232</v>
      </c>
      <c r="C13" s="24" t="s">
        <v>235</v>
      </c>
      <c r="D13" s="9">
        <v>0</v>
      </c>
      <c r="E13" s="4" t="str">
        <f t="shared" si="0"/>
        <v/>
      </c>
    </row>
    <row r="14" spans="1:6" x14ac:dyDescent="0.25">
      <c r="A14" s="14">
        <v>2015</v>
      </c>
      <c r="B14" s="21" t="s">
        <v>232</v>
      </c>
      <c r="C14" s="24" t="s">
        <v>234</v>
      </c>
      <c r="D14" s="9">
        <v>0</v>
      </c>
      <c r="E14" s="4" t="str">
        <f t="shared" si="0"/>
        <v/>
      </c>
    </row>
    <row r="15" spans="1:6" x14ac:dyDescent="0.25">
      <c r="A15" s="14">
        <v>2016</v>
      </c>
      <c r="B15" s="21" t="s">
        <v>232</v>
      </c>
      <c r="C15" s="24" t="s">
        <v>236</v>
      </c>
      <c r="D15" s="9">
        <v>0</v>
      </c>
      <c r="E15" s="4" t="str">
        <f t="shared" si="0"/>
        <v/>
      </c>
      <c r="F15" s="2"/>
    </row>
    <row r="16" spans="1:6" x14ac:dyDescent="0.25">
      <c r="A16" s="14">
        <v>2016</v>
      </c>
      <c r="B16" s="21" t="s">
        <v>232</v>
      </c>
      <c r="C16" s="24" t="s">
        <v>237</v>
      </c>
      <c r="D16" s="9">
        <v>0</v>
      </c>
      <c r="E16" s="4" t="str">
        <f t="shared" si="0"/>
        <v/>
      </c>
    </row>
    <row r="17" spans="1:5" x14ac:dyDescent="0.25">
      <c r="A17" s="14">
        <v>2017</v>
      </c>
      <c r="B17" s="21" t="s">
        <v>232</v>
      </c>
      <c r="C17" s="24" t="s">
        <v>238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 t="s">
        <v>232</v>
      </c>
      <c r="C18" s="24" t="s">
        <v>239</v>
      </c>
      <c r="D18" s="9">
        <v>0</v>
      </c>
      <c r="E18" s="4" t="str">
        <f t="shared" si="0"/>
        <v/>
      </c>
    </row>
    <row r="19" spans="1:5" x14ac:dyDescent="0.25">
      <c r="A19" s="14">
        <v>2018</v>
      </c>
      <c r="B19" s="21" t="s">
        <v>232</v>
      </c>
      <c r="C19" s="24" t="s">
        <v>240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 t="s">
        <v>232</v>
      </c>
      <c r="C20" s="24" t="s">
        <v>241</v>
      </c>
      <c r="D20" s="9">
        <v>0</v>
      </c>
      <c r="E20" s="4" t="str">
        <f t="shared" si="0"/>
        <v/>
      </c>
    </row>
    <row r="21" spans="1:5" x14ac:dyDescent="0.25">
      <c r="A21" s="14">
        <v>2019</v>
      </c>
      <c r="B21" s="21" t="s">
        <v>232</v>
      </c>
      <c r="C21" s="24" t="s">
        <v>243</v>
      </c>
      <c r="D21" s="9">
        <v>1</v>
      </c>
      <c r="E21" s="4" t="str">
        <f t="shared" si="0"/>
        <v/>
      </c>
    </row>
    <row r="22" spans="1:5" x14ac:dyDescent="0.25">
      <c r="A22" s="14">
        <v>2019</v>
      </c>
      <c r="B22" s="21" t="s">
        <v>232</v>
      </c>
      <c r="C22" s="24" t="s">
        <v>242</v>
      </c>
      <c r="D22" s="9">
        <v>1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96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244</v>
      </c>
      <c r="E2" s="6"/>
    </row>
    <row r="3" spans="1:6" x14ac:dyDescent="0.25">
      <c r="A3" s="13">
        <v>2007</v>
      </c>
      <c r="B3" s="15" t="s">
        <v>246</v>
      </c>
      <c r="C3" s="22" t="s">
        <v>6</v>
      </c>
      <c r="D3" s="7">
        <v>0</v>
      </c>
      <c r="E3" s="6"/>
    </row>
    <row r="4" spans="1:6" x14ac:dyDescent="0.25">
      <c r="A4" s="14">
        <v>2009</v>
      </c>
      <c r="B4" s="16" t="s">
        <v>247</v>
      </c>
      <c r="C4" s="23" t="s">
        <v>63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251</v>
      </c>
      <c r="C5" s="23" t="s">
        <v>227</v>
      </c>
      <c r="D5" s="9">
        <v>0</v>
      </c>
      <c r="E5" s="10" t="str">
        <f>IF(OR(AND(D5&gt;1,D5&lt;&gt;"-")),"Есть на обмен","")</f>
        <v/>
      </c>
    </row>
    <row r="6" spans="1:6" x14ac:dyDescent="0.25">
      <c r="A6" s="14">
        <v>2015</v>
      </c>
      <c r="B6" s="16" t="s">
        <v>252</v>
      </c>
      <c r="C6" s="23" t="s">
        <v>234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2016</v>
      </c>
      <c r="B7" s="16" t="s">
        <v>253</v>
      </c>
      <c r="C7" s="24" t="s">
        <v>254</v>
      </c>
      <c r="D7" s="9">
        <v>0</v>
      </c>
      <c r="E7" s="10" t="str">
        <f>IF(OR(AND(D7&gt;1,D7&lt;&gt;"-")),"Есть на обмен","")</f>
        <v/>
      </c>
    </row>
    <row r="8" spans="1:6" x14ac:dyDescent="0.25">
      <c r="A8" s="14">
        <v>2019</v>
      </c>
      <c r="B8" s="16" t="s">
        <v>226</v>
      </c>
      <c r="C8" s="24" t="s">
        <v>255</v>
      </c>
      <c r="D8" s="9">
        <v>1</v>
      </c>
      <c r="E8" s="10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95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0" sqref="D20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212</v>
      </c>
      <c r="E2" s="6"/>
    </row>
    <row r="3" spans="1:6" x14ac:dyDescent="0.25">
      <c r="A3" s="13">
        <v>2005</v>
      </c>
      <c r="B3" s="15" t="s">
        <v>257</v>
      </c>
      <c r="C3" s="22" t="s">
        <v>256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257</v>
      </c>
      <c r="C4" s="23" t="s">
        <v>6</v>
      </c>
      <c r="D4" s="9">
        <v>2</v>
      </c>
      <c r="E4" s="10" t="str">
        <f t="shared" ref="E4:E22" si="0">IF(OR(AND(D4&gt;1,D4&lt;&gt;"-")),"Есть на обмен","")</f>
        <v>Есть на обмен</v>
      </c>
    </row>
    <row r="5" spans="1:6" x14ac:dyDescent="0.25">
      <c r="A5" s="14">
        <v>2009</v>
      </c>
      <c r="B5" s="16" t="s">
        <v>257</v>
      </c>
      <c r="C5" s="23" t="s">
        <v>63</v>
      </c>
      <c r="D5" s="9">
        <v>2</v>
      </c>
      <c r="E5" s="10" t="str">
        <f t="shared" si="0"/>
        <v>Есть на обмен</v>
      </c>
    </row>
    <row r="6" spans="1:6" x14ac:dyDescent="0.25">
      <c r="A6" s="14">
        <v>2010</v>
      </c>
      <c r="B6" s="16" t="s">
        <v>222</v>
      </c>
      <c r="C6" s="23" t="s">
        <v>5</v>
      </c>
      <c r="D6" s="31">
        <v>1</v>
      </c>
      <c r="E6" s="10" t="str">
        <f t="shared" si="0"/>
        <v/>
      </c>
    </row>
    <row r="7" spans="1:6" x14ac:dyDescent="0.25">
      <c r="A7" s="14">
        <v>2011</v>
      </c>
      <c r="B7" s="16" t="s">
        <v>222</v>
      </c>
      <c r="C7" s="24" t="s">
        <v>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222</v>
      </c>
      <c r="C8" s="24" t="s">
        <v>39</v>
      </c>
      <c r="D8" s="9">
        <v>0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222</v>
      </c>
      <c r="C9" s="24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222</v>
      </c>
      <c r="C10" s="24" t="s">
        <v>258</v>
      </c>
      <c r="D10" s="9">
        <v>0</v>
      </c>
      <c r="E10" s="10" t="str">
        <f t="shared" si="0"/>
        <v/>
      </c>
    </row>
    <row r="11" spans="1:6" x14ac:dyDescent="0.25">
      <c r="A11" s="14">
        <v>2014</v>
      </c>
      <c r="B11" s="21" t="s">
        <v>222</v>
      </c>
      <c r="C11" s="24" t="s">
        <v>259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260</v>
      </c>
      <c r="C12" s="24" t="s">
        <v>261</v>
      </c>
      <c r="D12" s="9">
        <v>0</v>
      </c>
      <c r="E12" s="10" t="str">
        <f t="shared" si="0"/>
        <v/>
      </c>
    </row>
    <row r="13" spans="1:6" x14ac:dyDescent="0.25">
      <c r="A13" s="14">
        <v>2015</v>
      </c>
      <c r="B13" s="21" t="s">
        <v>263</v>
      </c>
      <c r="C13" s="24" t="s">
        <v>262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264</v>
      </c>
      <c r="C14" s="23" t="s">
        <v>234</v>
      </c>
      <c r="D14" s="9">
        <v>0</v>
      </c>
      <c r="E14" s="10" t="str">
        <f t="shared" si="0"/>
        <v/>
      </c>
    </row>
    <row r="15" spans="1:6" x14ac:dyDescent="0.25">
      <c r="A15" s="14">
        <v>2016</v>
      </c>
      <c r="B15" s="21" t="s">
        <v>265</v>
      </c>
      <c r="C15" s="24" t="s">
        <v>38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2017</v>
      </c>
      <c r="B16" s="21" t="s">
        <v>267</v>
      </c>
      <c r="C16" s="24" t="s">
        <v>266</v>
      </c>
      <c r="D16" s="9">
        <v>0</v>
      </c>
      <c r="E16" s="10" t="str">
        <f t="shared" si="0"/>
        <v/>
      </c>
    </row>
    <row r="17" spans="1:5" x14ac:dyDescent="0.25">
      <c r="A17" s="14">
        <v>2018</v>
      </c>
      <c r="B17" s="21" t="s">
        <v>269</v>
      </c>
      <c r="C17" s="24" t="s">
        <v>268</v>
      </c>
      <c r="D17" s="9">
        <v>0</v>
      </c>
      <c r="E17" s="10" t="str">
        <f t="shared" si="0"/>
        <v/>
      </c>
    </row>
    <row r="18" spans="1:5" x14ac:dyDescent="0.25">
      <c r="A18" s="14">
        <v>2018</v>
      </c>
      <c r="B18" s="21" t="s">
        <v>270</v>
      </c>
      <c r="C18" s="24" t="s">
        <v>271</v>
      </c>
      <c r="D18" s="9">
        <v>0</v>
      </c>
      <c r="E18" s="10" t="str">
        <f t="shared" si="0"/>
        <v/>
      </c>
    </row>
    <row r="19" spans="1:5" x14ac:dyDescent="0.25">
      <c r="A19" s="14">
        <v>2019</v>
      </c>
      <c r="B19" s="21">
        <v>1000000</v>
      </c>
      <c r="C19" s="24" t="s">
        <v>272</v>
      </c>
      <c r="D19" s="9">
        <v>1</v>
      </c>
      <c r="E19" s="10" t="str">
        <f t="shared" si="0"/>
        <v/>
      </c>
    </row>
    <row r="20" spans="1:5" x14ac:dyDescent="0.25">
      <c r="A20" s="14">
        <v>2020</v>
      </c>
      <c r="B20" s="21" t="s">
        <v>222</v>
      </c>
      <c r="C20" s="24" t="s">
        <v>273</v>
      </c>
      <c r="D20" s="9">
        <v>0</v>
      </c>
      <c r="E20" s="10" t="str">
        <f t="shared" si="0"/>
        <v/>
      </c>
    </row>
    <row r="21" spans="1:5" x14ac:dyDescent="0.25">
      <c r="A21" s="14">
        <v>2021</v>
      </c>
      <c r="B21" s="21"/>
      <c r="C21" s="24" t="s">
        <v>274</v>
      </c>
      <c r="D21" s="9">
        <v>0</v>
      </c>
      <c r="E21" s="10" t="str">
        <f t="shared" si="0"/>
        <v/>
      </c>
    </row>
    <row r="22" spans="1:5" x14ac:dyDescent="0.25">
      <c r="A22" s="14">
        <v>2022</v>
      </c>
      <c r="B22" s="21"/>
      <c r="C22" s="24" t="s">
        <v>275</v>
      </c>
      <c r="D22" s="9">
        <v>0</v>
      </c>
      <c r="E22" s="10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4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21" activePane="bottomRight" state="frozen"/>
      <selection pane="topRight" activeCell="F1" sqref="F1"/>
      <selection pane="bottomLeft" activeCell="A3" sqref="A3"/>
      <selection pane="bottomRight" activeCell="D26" sqref="D26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218</v>
      </c>
      <c r="E2" s="6"/>
    </row>
    <row r="3" spans="1:6" x14ac:dyDescent="0.25">
      <c r="A3" s="14">
        <v>2004</v>
      </c>
      <c r="B3" s="15" t="s">
        <v>295</v>
      </c>
      <c r="C3" s="22" t="s">
        <v>276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296</v>
      </c>
      <c r="C4" s="23" t="s">
        <v>277</v>
      </c>
      <c r="D4" s="9">
        <v>0</v>
      </c>
      <c r="E4" s="10" t="str">
        <f t="shared" ref="E4:E29" si="0">IF(OR(AND(D4&gt;1,D4&lt;&gt;"-")),"Есть на обмен","")</f>
        <v/>
      </c>
    </row>
    <row r="5" spans="1:6" x14ac:dyDescent="0.25">
      <c r="A5" s="14">
        <v>2006</v>
      </c>
      <c r="B5" s="16" t="s">
        <v>297</v>
      </c>
      <c r="C5" s="23" t="s">
        <v>278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298</v>
      </c>
      <c r="C6" s="23" t="s">
        <v>6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6" t="s">
        <v>224</v>
      </c>
      <c r="C7" s="24" t="s">
        <v>280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6" t="s">
        <v>299</v>
      </c>
      <c r="C8" s="24" t="s">
        <v>281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299</v>
      </c>
      <c r="C9" s="24" t="s">
        <v>63</v>
      </c>
      <c r="D9" s="9">
        <v>0</v>
      </c>
      <c r="E9" s="10" t="str">
        <f t="shared" si="0"/>
        <v/>
      </c>
    </row>
    <row r="10" spans="1:6" x14ac:dyDescent="0.25">
      <c r="A10" s="14">
        <v>2010</v>
      </c>
      <c r="B10" s="21" t="s">
        <v>222</v>
      </c>
      <c r="C10" s="24" t="s">
        <v>282</v>
      </c>
      <c r="D10" s="9">
        <v>0</v>
      </c>
      <c r="E10" s="10" t="str">
        <f t="shared" si="0"/>
        <v/>
      </c>
    </row>
    <row r="11" spans="1:6" x14ac:dyDescent="0.25">
      <c r="A11" s="14">
        <v>2011</v>
      </c>
      <c r="B11" s="21" t="s">
        <v>300</v>
      </c>
      <c r="C11" s="24" t="s">
        <v>283</v>
      </c>
      <c r="D11" s="9">
        <v>0</v>
      </c>
      <c r="E11" s="10" t="str">
        <f t="shared" si="0"/>
        <v/>
      </c>
    </row>
    <row r="12" spans="1:6" x14ac:dyDescent="0.25">
      <c r="A12" s="14">
        <v>2012</v>
      </c>
      <c r="B12" s="21" t="s">
        <v>301</v>
      </c>
      <c r="C12" s="24" t="s">
        <v>284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301</v>
      </c>
      <c r="C13" s="24" t="s">
        <v>1</v>
      </c>
      <c r="D13" s="9">
        <v>0</v>
      </c>
      <c r="E13" s="10" t="str">
        <f t="shared" si="0"/>
        <v/>
      </c>
    </row>
    <row r="14" spans="1:6" x14ac:dyDescent="0.25">
      <c r="A14" s="14">
        <v>2013</v>
      </c>
      <c r="B14" s="21" t="s">
        <v>300</v>
      </c>
      <c r="C14" s="24" t="s">
        <v>285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300</v>
      </c>
      <c r="C15" s="24" t="s">
        <v>286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2014</v>
      </c>
      <c r="B16" s="21" t="s">
        <v>302</v>
      </c>
      <c r="C16" s="24" t="s">
        <v>287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302</v>
      </c>
      <c r="C17" s="24" t="s">
        <v>36</v>
      </c>
      <c r="D17" s="9">
        <v>0</v>
      </c>
      <c r="E17" s="10" t="str">
        <f t="shared" si="0"/>
        <v/>
      </c>
    </row>
    <row r="18" spans="1:5" x14ac:dyDescent="0.25">
      <c r="A18" s="14">
        <v>2015</v>
      </c>
      <c r="B18" s="21" t="s">
        <v>303</v>
      </c>
      <c r="C18" s="24" t="s">
        <v>288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303</v>
      </c>
      <c r="C19" s="24" t="s">
        <v>16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226</v>
      </c>
      <c r="C20" s="24" t="s">
        <v>289</v>
      </c>
      <c r="D20" s="9">
        <v>0</v>
      </c>
      <c r="E20" s="10" t="str">
        <f t="shared" si="0"/>
        <v/>
      </c>
    </row>
    <row r="21" spans="1:5" x14ac:dyDescent="0.25">
      <c r="A21" s="14">
        <v>2016</v>
      </c>
      <c r="B21" s="21" t="s">
        <v>304</v>
      </c>
      <c r="C21" s="24" t="s">
        <v>15</v>
      </c>
      <c r="D21" s="9">
        <v>0</v>
      </c>
      <c r="E21" s="10" t="str">
        <f t="shared" si="0"/>
        <v/>
      </c>
    </row>
    <row r="22" spans="1:5" x14ac:dyDescent="0.25">
      <c r="A22" s="14">
        <v>2016</v>
      </c>
      <c r="B22" s="21" t="s">
        <v>304</v>
      </c>
      <c r="C22" s="24" t="s">
        <v>290</v>
      </c>
      <c r="D22" s="9">
        <v>0</v>
      </c>
      <c r="E22" s="10" t="str">
        <f t="shared" si="0"/>
        <v/>
      </c>
    </row>
    <row r="23" spans="1:5" x14ac:dyDescent="0.25">
      <c r="A23" s="14">
        <v>2017</v>
      </c>
      <c r="B23" s="21" t="s">
        <v>304</v>
      </c>
      <c r="C23" s="24" t="s">
        <v>291</v>
      </c>
      <c r="D23" s="9">
        <v>0</v>
      </c>
      <c r="E23" s="10" t="str">
        <f t="shared" si="0"/>
        <v/>
      </c>
    </row>
    <row r="24" spans="1:5" x14ac:dyDescent="0.25">
      <c r="A24" s="14">
        <v>2017</v>
      </c>
      <c r="B24" s="21" t="s">
        <v>304</v>
      </c>
      <c r="C24" s="24" t="s">
        <v>292</v>
      </c>
      <c r="D24" s="9">
        <v>0</v>
      </c>
      <c r="E24" s="10" t="str">
        <f t="shared" si="0"/>
        <v/>
      </c>
    </row>
    <row r="25" spans="1:5" x14ac:dyDescent="0.25">
      <c r="A25" s="14">
        <v>2018</v>
      </c>
      <c r="B25" s="21" t="s">
        <v>222</v>
      </c>
      <c r="C25" s="24" t="s">
        <v>293</v>
      </c>
      <c r="D25" s="9">
        <v>2</v>
      </c>
      <c r="E25" s="10" t="str">
        <f t="shared" si="0"/>
        <v>Есть на обмен</v>
      </c>
    </row>
    <row r="26" spans="1:5" x14ac:dyDescent="0.25">
      <c r="A26" s="14">
        <v>2018</v>
      </c>
      <c r="B26" s="21" t="s">
        <v>305</v>
      </c>
      <c r="C26" s="24" t="s">
        <v>294</v>
      </c>
      <c r="D26" s="9">
        <v>1</v>
      </c>
      <c r="E26" s="10" t="str">
        <f t="shared" si="0"/>
        <v/>
      </c>
    </row>
    <row r="27" spans="1:5" x14ac:dyDescent="0.25">
      <c r="A27" s="14">
        <v>2019</v>
      </c>
      <c r="B27" s="21" t="s">
        <v>305</v>
      </c>
      <c r="C27" s="24" t="s">
        <v>306</v>
      </c>
      <c r="D27" s="9">
        <v>1</v>
      </c>
      <c r="E27" s="10" t="str">
        <f t="shared" si="0"/>
        <v/>
      </c>
    </row>
    <row r="28" spans="1:5" x14ac:dyDescent="0.25">
      <c r="A28" s="14">
        <v>2020</v>
      </c>
      <c r="B28" s="21"/>
      <c r="C28" s="24" t="s">
        <v>307</v>
      </c>
      <c r="D28" s="9">
        <v>0</v>
      </c>
      <c r="E28" s="10" t="str">
        <f t="shared" si="0"/>
        <v/>
      </c>
    </row>
    <row r="29" spans="1:5" x14ac:dyDescent="0.25">
      <c r="A29" s="14">
        <v>2020</v>
      </c>
      <c r="B29" s="21"/>
      <c r="C29" s="24" t="s">
        <v>308</v>
      </c>
      <c r="D29" s="9">
        <v>0</v>
      </c>
      <c r="E29" s="10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3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92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Австрия</vt:lpstr>
      <vt:lpstr>Андорра</vt:lpstr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2019-11-27T19:07:13Z</dcterms:created>
  <dcterms:modified xsi:type="dcterms:W3CDTF">2019-12-11T21:41:37Z</dcterms:modified>
</cp:coreProperties>
</file>