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Ватикан" sheetId="9" r:id="rId1"/>
    <sheet name="Германия" sheetId="10" r:id="rId2"/>
    <sheet name="Греция" sheetId="11" r:id="rId3"/>
    <sheet name="Ирландия" sheetId="12" r:id="rId4"/>
    <sheet name="Испания" sheetId="14" r:id="rId5"/>
    <sheet name="Италия" sheetId="15" r:id="rId6"/>
    <sheet name="Кипр" sheetId="16" r:id="rId7"/>
    <sheet name="Латвия" sheetId="17" r:id="rId8"/>
    <sheet name="Литва" sheetId="18" r:id="rId9"/>
    <sheet name="Люксембург" sheetId="19" r:id="rId10"/>
    <sheet name="Мальта" sheetId="20" r:id="rId11"/>
    <sheet name="Монако" sheetId="21" r:id="rId12"/>
    <sheet name="Нидерланды" sheetId="22" r:id="rId13"/>
    <sheet name="Португалия" sheetId="23" r:id="rId14"/>
    <sheet name="Сан-Марино" sheetId="24" r:id="rId15"/>
    <sheet name="Словакия" sheetId="25" r:id="rId16"/>
    <sheet name="Словения" sheetId="26" r:id="rId17"/>
    <sheet name="Финляндия" sheetId="27" r:id="rId18"/>
    <sheet name="Франция" sheetId="28" r:id="rId19"/>
    <sheet name="Эстония" sheetId="29" r:id="rId20"/>
    <sheet name="Сайты" sheetId="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sharedStrings.xml><?xml version="1.0" encoding="utf-8"?>
<sst xmlns="http://schemas.openxmlformats.org/spreadsheetml/2006/main" count="985" uniqueCount="515">
  <si>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</si>
  <si>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</si>
  <si>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</si>
  <si>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</si>
  <si>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</si>
  <si>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</si>
  <si>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</si>
  <si>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</si>
  <si>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</si>
  <si>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</si>
  <si>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</si>
  <si>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</si>
  <si>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</si>
  <si>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</si>
  <si>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</si>
  <si>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</si>
  <si>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</si>
  <si>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</si>
  <si>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</si>
  <si>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</si>
  <si>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</si>
  <si>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</si>
  <si>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</si>
  <si>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</si>
  <si>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</si>
  <si>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</si>
  <si>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</si>
  <si>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</si>
  <si>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</si>
  <si>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</si>
  <si>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</si>
  <si>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</si>
  <si>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</si>
  <si>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</si>
  <si>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</si>
  <si>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</si>
  <si>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</si>
  <si>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</si>
  <si>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Международный год астрономии</t>
  </si>
  <si>
    <t>80 лет Папе римскому Бенедикту XVI</t>
  </si>
  <si>
    <t>Год</t>
  </si>
  <si>
    <t>Тираж</t>
  </si>
  <si>
    <t>Название монеты</t>
  </si>
  <si>
    <t>10 лет Экономическому и валютному союзу</t>
  </si>
  <si>
    <t>50 лет Римскому договору</t>
  </si>
  <si>
    <t>30 лет флагу Европы</t>
  </si>
  <si>
    <t>75 лет образования Государства Ватикан.</t>
  </si>
  <si>
    <t>20-й Международный день молодёжи в Кёльне</t>
  </si>
  <si>
    <t>500 лет Швейцарской гвардии</t>
  </si>
  <si>
    <t>Апостол Павел</t>
  </si>
  <si>
    <t>Год священника</t>
  </si>
  <si>
    <t>XXVI Всемирный день молодёжи в Мадриде</t>
  </si>
  <si>
    <t>VII Всемирная встреча семей</t>
  </si>
  <si>
    <t>Sede Vacante</t>
  </si>
  <si>
    <t>XXVIII Всемирный день молодёжи в Рио-де-Жанейро</t>
  </si>
  <si>
    <t>25-летие со дня падения Берлинской стены</t>
  </si>
  <si>
    <t>VIII Всемирная встреча семей в Филадельфии</t>
  </si>
  <si>
    <t>200 лет папской жандармерии</t>
  </si>
  <si>
    <t>Святой год милосердия</t>
  </si>
  <si>
    <t>1950 лет со дня смерти мучеников святых апостолов Петра и Павла</t>
  </si>
  <si>
    <t>100 лет со времен видения Девы Марии из Фатимы</t>
  </si>
  <si>
    <t>Европейский год культурного наследия</t>
  </si>
  <si>
    <t>50 лет со дня смерти Св. Пио</t>
  </si>
  <si>
    <t>90 лет со дня основания города-государства Ватикан</t>
  </si>
  <si>
    <t>Первая монета серии «Федеральные земли Германии» — Шлезвиг-Гольштейн</t>
  </si>
  <si>
    <t>Вторая монета серии «Федеральные земли Германии» — Мекленбург-Передняя Померания</t>
  </si>
  <si>
    <t>Третья монета серии «Федеральные земли Германии» — Церковь св. Михаила, Гамбург</t>
  </si>
  <si>
    <t>Четвёртая монета серии «Федеральные земли Германии» — Церковь Людвига в Саарбрюккене</t>
  </si>
  <si>
    <t>Пятая монета серии «Федеральные земли Германии» — Городская ратуша Бремена</t>
  </si>
  <si>
    <t>Седьмая монета серии «Федеральные земли Германии» — Замок Нойшванштайн</t>
  </si>
  <si>
    <t>50 лет франко-германской дружбы</t>
  </si>
  <si>
    <t>Восьмая монета серии «Федеральные земли Германии» — Монастырь Маульбронн</t>
  </si>
  <si>
    <t>Девятая монета серии «Федеральные земли Германии» — Нижняя Саксония</t>
  </si>
  <si>
    <t>10-я монета серии «Федеральные земли Германии»: Гессен (Церковь Святого Павла во Франкфурт-на-Майне)</t>
  </si>
  <si>
    <t>25-летие объединения Германии</t>
  </si>
  <si>
    <t>11-я монета серии «Федеральные земли Германии»: Саксония (Дворец Цвингер, Дрезден)</t>
  </si>
  <si>
    <t>12-я монета серии «Федеральные земли Германии»: Рейнланд-Пфальц (Порта Нигра, Трир)</t>
  </si>
  <si>
    <t>100-летие со дня рождения Гельмута Шмидта</t>
  </si>
  <si>
    <t>13-я монета серии «Федеральные земли Германии»: Дворец Шарлоттенбург в Берлине</t>
  </si>
  <si>
    <t>70 лет со дня учреждения Федерального Совета</t>
  </si>
  <si>
    <t>30 лет со дня падения Берлиской стены</t>
  </si>
  <si>
    <t>A</t>
  </si>
  <si>
    <t>D</t>
  </si>
  <si>
    <t>F</t>
  </si>
  <si>
    <t>G</t>
  </si>
  <si>
    <t>J</t>
  </si>
  <si>
    <t>Монетный двор</t>
  </si>
  <si>
    <t>6.283.150</t>
  </si>
  <si>
    <t>6.583.120</t>
  </si>
  <si>
    <t>7.483.120</t>
  </si>
  <si>
    <t>4.483.120</t>
  </si>
  <si>
    <t>1.313.150</t>
  </si>
  <si>
    <t>1.173.150</t>
  </si>
  <si>
    <t>12.113.120</t>
  </si>
  <si>
    <t>14.673.120</t>
  </si>
  <si>
    <t>12.123.120</t>
  </si>
  <si>
    <t>8.173.120</t>
  </si>
  <si>
    <t>4.473.120</t>
  </si>
  <si>
    <t>5.173.120</t>
  </si>
  <si>
    <t>1.343.120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</si>
  <si>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</si>
  <si>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</si>
  <si>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</si>
  <si>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</si>
  <si>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</si>
  <si>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</si>
  <si>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</si>
  <si>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6.126.650</t>
  </si>
  <si>
    <t>6.489.120</t>
  </si>
  <si>
    <t>6.414.120</t>
  </si>
  <si>
    <t>7.389.120</t>
  </si>
  <si>
    <t>7.314.120</t>
  </si>
  <si>
    <t>4.389.120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</si>
  <si>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</si>
  <si>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</si>
  <si>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</si>
  <si>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</si>
  <si>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</si>
  <si>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</si>
  <si>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</si>
  <si>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</si>
  <si>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</si>
  <si>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</si>
  <si>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6.142.600</t>
  </si>
  <si>
    <t>6.475.200</t>
  </si>
  <si>
    <t>6.428.200</t>
  </si>
  <si>
    <t>7.375.200</t>
  </si>
  <si>
    <t>7.328.200</t>
  </si>
  <si>
    <t>4.375.200</t>
  </si>
  <si>
    <t>4.328.200</t>
  </si>
  <si>
    <t>2.327.500</t>
  </si>
  <si>
    <t>6.179.500</t>
  </si>
  <si>
    <t>2.426.100</t>
  </si>
  <si>
    <t>6.468.100</t>
  </si>
  <si>
    <t>2.756.100</t>
  </si>
  <si>
    <t>7.368.100</t>
  </si>
  <si>
    <t>1.656.100</t>
  </si>
  <si>
    <t>4.368.100</t>
  </si>
  <si>
    <t>6.169.000</t>
  </si>
  <si>
    <t>6.457.000</t>
  </si>
  <si>
    <t>7.357.000</t>
  </si>
  <si>
    <t>4.357.000</t>
  </si>
  <si>
    <t>6.163.800</t>
  </si>
  <si>
    <t>6.113.800</t>
  </si>
  <si>
    <t>6.025.000</t>
  </si>
  <si>
    <t>6.450.825</t>
  </si>
  <si>
    <t>6.400.825</t>
  </si>
  <si>
    <t>6.325.000</t>
  </si>
  <si>
    <t>7.350.825</t>
  </si>
  <si>
    <t>7.300.825</t>
  </si>
  <si>
    <t>7.225.000</t>
  </si>
  <si>
    <t>4.350.825</t>
  </si>
  <si>
    <t>4.300.825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</si>
  <si>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</si>
  <si>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</si>
  <si>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</si>
  <si>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</si>
  <si>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</si>
  <si>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</si>
  <si>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</si>
  <si>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</si>
  <si>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</si>
  <si>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</si>
  <si>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6.121.400</t>
  </si>
  <si>
    <t>6.414.625</t>
  </si>
  <si>
    <t>6.412.625</t>
  </si>
  <si>
    <t>7.314.625</t>
  </si>
  <si>
    <t>7.312.625</t>
  </si>
  <si>
    <t>4.314.625</t>
  </si>
  <si>
    <t>4.312.625</t>
  </si>
  <si>
    <t>6.113.500</t>
  </si>
  <si>
    <t>6.600.000</t>
  </si>
  <si>
    <t>6.413.500</t>
  </si>
  <si>
    <t>4.270.000</t>
  </si>
  <si>
    <t>7.313.500</t>
  </si>
  <si>
    <t>7.910.000</t>
  </si>
  <si>
    <t>4.313.500</t>
  </si>
  <si>
    <t>4.640.000</t>
  </si>
  <si>
    <t>6.930.000</t>
  </si>
  <si>
    <t>Шестая монета серии «Федеральные земли Германии» — Кёльнский собор</t>
  </si>
  <si>
    <t>ES</t>
  </si>
  <si>
    <t>FR</t>
  </si>
  <si>
    <t>-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</si>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</sst>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79998168889431442"/>
        <bgColor rgb="FFCCC0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4" fillId="0" borderId="0" xfId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1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10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102"/>
    <tableColumn id="2" name="Cсылка на сайт:" dataDxfId="101" dataCellStyle="Гиперссылка"/>
    <tableColumn id="3" name="Что можно найти (единая таблица, набор таблиц, тиражи, цены):" dataDxfId="10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92%D0%B0%D1%82%D0%B8%D0%BA%D0%B0%D0%BD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4.5" x14ac:dyDescent="0.35"/>
  <cols>
    <col min="1" max="1" width="6.7265625" customWidth="1"/>
    <col min="2" max="2" width="12.453125" customWidth="1"/>
    <col min="3" max="3" width="64" customWidth="1"/>
    <col min="4" max="4" width="12.1796875" customWidth="1"/>
    <col min="5" max="5" width="1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</row>
    <row r="2" spans="1:6" x14ac:dyDescent="0.35">
      <c r="A2" s="35"/>
      <c r="B2" s="35"/>
      <c r="C2" s="35"/>
      <c r="D2" s="29" t="s">
        <v>183</v>
      </c>
    </row>
    <row r="3" spans="1:6" x14ac:dyDescent="0.35">
      <c r="A3" s="12">
        <v>2004</v>
      </c>
      <c r="B3" s="14">
        <v>100000</v>
      </c>
      <c r="C3" s="21" t="s">
        <v>46</v>
      </c>
      <c r="D3" s="7">
        <v>0</v>
      </c>
      <c r="E3" s="4" t="str">
        <f>IF(OR(AND(D3&gt;1,D3&lt;&gt;"-")),"Есть на обмен","")</f>
        <v/>
      </c>
    </row>
    <row r="4" spans="1:6" x14ac:dyDescent="0.35">
      <c r="A4" s="13">
        <v>2005</v>
      </c>
      <c r="B4" s="18">
        <v>100000</v>
      </c>
      <c r="C4" s="22" t="s">
        <v>47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35">
      <c r="A5" s="13">
        <v>2006</v>
      </c>
      <c r="B5" s="16">
        <v>100000</v>
      </c>
      <c r="C5" s="22" t="s">
        <v>48</v>
      </c>
      <c r="D5" s="9">
        <v>0</v>
      </c>
      <c r="E5" s="4" t="str">
        <f t="shared" si="0"/>
        <v/>
      </c>
    </row>
    <row r="6" spans="1:6" x14ac:dyDescent="0.35">
      <c r="A6" s="13">
        <v>2007</v>
      </c>
      <c r="B6" s="16">
        <v>100000</v>
      </c>
      <c r="C6" s="22" t="s">
        <v>39</v>
      </c>
      <c r="D6" s="9">
        <v>0</v>
      </c>
      <c r="E6" s="4" t="str">
        <f t="shared" si="0"/>
        <v/>
      </c>
    </row>
    <row r="7" spans="1:6" x14ac:dyDescent="0.35">
      <c r="A7" s="13">
        <v>2008</v>
      </c>
      <c r="B7" s="15">
        <v>106084</v>
      </c>
      <c r="C7" s="23" t="s">
        <v>49</v>
      </c>
      <c r="D7" s="9">
        <v>0</v>
      </c>
      <c r="E7" s="4" t="str">
        <f t="shared" si="0"/>
        <v/>
      </c>
    </row>
    <row r="8" spans="1:6" x14ac:dyDescent="0.35">
      <c r="A8" s="13">
        <v>2008</v>
      </c>
      <c r="B8" s="15">
        <v>106084</v>
      </c>
      <c r="C8" s="23" t="s">
        <v>38</v>
      </c>
      <c r="D8" s="9">
        <v>0</v>
      </c>
      <c r="E8" s="4" t="str">
        <f t="shared" si="0"/>
        <v/>
      </c>
    </row>
    <row r="9" spans="1:6" x14ac:dyDescent="0.35">
      <c r="A9" s="13">
        <v>2010</v>
      </c>
      <c r="B9" s="15">
        <v>112000</v>
      </c>
      <c r="C9" s="23" t="s">
        <v>50</v>
      </c>
      <c r="D9" s="9">
        <v>0</v>
      </c>
      <c r="E9" s="4" t="str">
        <f t="shared" si="0"/>
        <v/>
      </c>
    </row>
    <row r="10" spans="1:6" x14ac:dyDescent="0.35">
      <c r="A10" s="13">
        <v>2011</v>
      </c>
      <c r="B10" s="20">
        <v>115000</v>
      </c>
      <c r="C10" s="23" t="s">
        <v>51</v>
      </c>
      <c r="D10" s="9">
        <v>0</v>
      </c>
      <c r="E10" s="4" t="str">
        <f t="shared" si="0"/>
        <v/>
      </c>
      <c r="F10" s="3"/>
    </row>
    <row r="11" spans="1:6" x14ac:dyDescent="0.35">
      <c r="A11" s="13">
        <v>2012</v>
      </c>
      <c r="B11" s="20">
        <v>115000</v>
      </c>
      <c r="C11" s="23" t="s">
        <v>52</v>
      </c>
      <c r="D11" s="9">
        <v>0</v>
      </c>
      <c r="E11" s="4" t="str">
        <f t="shared" si="0"/>
        <v/>
      </c>
    </row>
    <row r="12" spans="1:6" x14ac:dyDescent="0.35">
      <c r="A12" s="13">
        <v>2013</v>
      </c>
      <c r="B12" s="20">
        <v>119000</v>
      </c>
      <c r="C12" s="23" t="s">
        <v>53</v>
      </c>
      <c r="D12" s="9">
        <v>0</v>
      </c>
      <c r="E12" s="4" t="str">
        <f t="shared" si="0"/>
        <v/>
      </c>
      <c r="F12" s="3"/>
    </row>
    <row r="13" spans="1:6" x14ac:dyDescent="0.35">
      <c r="A13" s="13">
        <v>2013</v>
      </c>
      <c r="B13" s="20">
        <v>94000</v>
      </c>
      <c r="C13" s="23" t="s">
        <v>54</v>
      </c>
      <c r="D13" s="9">
        <v>0</v>
      </c>
      <c r="E13" s="4" t="str">
        <f t="shared" si="0"/>
        <v/>
      </c>
    </row>
    <row r="14" spans="1:6" x14ac:dyDescent="0.35">
      <c r="A14" s="13">
        <v>2014</v>
      </c>
      <c r="B14" s="20">
        <v>103000</v>
      </c>
      <c r="C14" s="23" t="s">
        <v>55</v>
      </c>
      <c r="D14" s="9">
        <v>0</v>
      </c>
      <c r="E14" s="4" t="str">
        <f t="shared" si="0"/>
        <v/>
      </c>
    </row>
    <row r="15" spans="1:6" x14ac:dyDescent="0.35">
      <c r="A15" s="13">
        <v>2015</v>
      </c>
      <c r="B15" s="20">
        <v>122000</v>
      </c>
      <c r="C15" s="23" t="s">
        <v>56</v>
      </c>
      <c r="D15" s="9">
        <v>0</v>
      </c>
      <c r="E15" s="4" t="str">
        <f t="shared" si="0"/>
        <v/>
      </c>
    </row>
    <row r="16" spans="1:6" x14ac:dyDescent="0.35">
      <c r="A16" s="13">
        <v>2016</v>
      </c>
      <c r="B16" s="20">
        <v>90000</v>
      </c>
      <c r="C16" s="23" t="s">
        <v>57</v>
      </c>
      <c r="D16" s="9">
        <v>0</v>
      </c>
      <c r="E16" s="4" t="str">
        <f t="shared" si="0"/>
        <v/>
      </c>
    </row>
    <row r="17" spans="1:5" x14ac:dyDescent="0.35">
      <c r="A17" s="13">
        <v>2016</v>
      </c>
      <c r="B17" s="20">
        <v>105000</v>
      </c>
      <c r="C17" s="23" t="s">
        <v>58</v>
      </c>
      <c r="D17" s="9">
        <v>0</v>
      </c>
      <c r="E17" s="4" t="str">
        <f t="shared" si="0"/>
        <v/>
      </c>
    </row>
    <row r="18" spans="1:5" x14ac:dyDescent="0.35">
      <c r="A18" s="13">
        <v>2017</v>
      </c>
      <c r="B18" s="20">
        <v>90000</v>
      </c>
      <c r="C18" s="23" t="s">
        <v>59</v>
      </c>
      <c r="D18" s="9">
        <v>0</v>
      </c>
      <c r="E18" s="4" t="str">
        <f t="shared" si="0"/>
        <v/>
      </c>
    </row>
    <row r="19" spans="1:5" x14ac:dyDescent="0.35">
      <c r="A19" s="13">
        <v>2017</v>
      </c>
      <c r="B19" s="20">
        <v>105000</v>
      </c>
      <c r="C19" s="23" t="s">
        <v>60</v>
      </c>
      <c r="D19" s="9">
        <v>0</v>
      </c>
      <c r="E19" s="4" t="str">
        <f t="shared" si="0"/>
        <v/>
      </c>
    </row>
    <row r="20" spans="1:5" x14ac:dyDescent="0.35">
      <c r="A20" s="13">
        <v>2018</v>
      </c>
      <c r="B20" s="20">
        <v>86000</v>
      </c>
      <c r="C20" s="23" t="s">
        <v>61</v>
      </c>
      <c r="D20" s="9">
        <v>0</v>
      </c>
      <c r="E20" s="4" t="str">
        <f t="shared" si="0"/>
        <v/>
      </c>
    </row>
    <row r="21" spans="1:5" x14ac:dyDescent="0.35">
      <c r="A21" s="13">
        <v>2018</v>
      </c>
      <c r="B21" s="20">
        <v>94000</v>
      </c>
      <c r="C21" s="23" t="s">
        <v>62</v>
      </c>
      <c r="D21" s="9">
        <v>0</v>
      </c>
      <c r="E21" s="4" t="str">
        <f t="shared" si="0"/>
        <v/>
      </c>
    </row>
    <row r="22" spans="1:5" x14ac:dyDescent="0.35">
      <c r="A22" s="13">
        <v>2019</v>
      </c>
      <c r="B22" s="20">
        <v>79000</v>
      </c>
      <c r="C22" s="23" t="s">
        <v>63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9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10" r:id="rId1" tooltip="Ватикан" display="https://ru.wikipedia.org/wiki/%D0%92%D0%B0%D1%82%D0%B8%D0%BA%D0%B0%D0%BD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  <col min="7" max="7" width="13.7265625" customWidth="1"/>
  </cols>
  <sheetData>
    <row r="1" spans="1:7" x14ac:dyDescent="0.35">
      <c r="A1" s="34" t="s">
        <v>40</v>
      </c>
      <c r="B1" s="34" t="s">
        <v>41</v>
      </c>
      <c r="C1" s="34" t="s">
        <v>42</v>
      </c>
      <c r="D1" s="44" t="s">
        <v>86</v>
      </c>
      <c r="E1" s="45"/>
      <c r="F1" s="46"/>
    </row>
    <row r="2" spans="1:7" x14ac:dyDescent="0.35">
      <c r="A2" s="35"/>
      <c r="B2" s="35"/>
      <c r="C2" s="35"/>
      <c r="D2" s="29" t="s">
        <v>336</v>
      </c>
      <c r="E2" s="29" t="s">
        <v>335</v>
      </c>
      <c r="F2" s="29" t="s">
        <v>181</v>
      </c>
    </row>
    <row r="3" spans="1:7" x14ac:dyDescent="0.35">
      <c r="A3" s="12">
        <v>2004</v>
      </c>
      <c r="B3" s="14" t="s">
        <v>295</v>
      </c>
      <c r="C3" s="21" t="s">
        <v>315</v>
      </c>
      <c r="D3" s="7">
        <v>0</v>
      </c>
      <c r="E3" s="17" t="s">
        <v>182</v>
      </c>
      <c r="F3" s="17" t="s">
        <v>182</v>
      </c>
      <c r="G3" s="8" t="str">
        <f>IF(OR(AND(D3&gt;1,D3&lt;&gt;"-"),AND(E3&gt;1,E3&lt;&gt;"-"),AND(F3&gt;1,F3&lt;&gt;"-")),"Есть на обмен","")</f>
        <v/>
      </c>
    </row>
    <row r="4" spans="1:7" x14ac:dyDescent="0.35">
      <c r="A4" s="13">
        <v>2005</v>
      </c>
      <c r="B4" s="15" t="s">
        <v>296</v>
      </c>
      <c r="C4" s="22" t="s">
        <v>316</v>
      </c>
      <c r="D4" s="17" t="s">
        <v>182</v>
      </c>
      <c r="E4" s="9">
        <v>0</v>
      </c>
      <c r="F4" s="17" t="s">
        <v>182</v>
      </c>
      <c r="G4" s="8" t="str">
        <f t="shared" ref="G4:G28" si="0">IF(OR(AND(D4&gt;1,D4&lt;&gt;"-"),AND(E4&gt;1,E4&lt;&gt;"-"),AND(F4&gt;1,F4&lt;&gt;"-")),"Есть на обмен","")</f>
        <v/>
      </c>
    </row>
    <row r="5" spans="1:7" x14ac:dyDescent="0.35">
      <c r="A5" s="13">
        <v>2006</v>
      </c>
      <c r="B5" s="15" t="s">
        <v>297</v>
      </c>
      <c r="C5" s="22" t="s">
        <v>317</v>
      </c>
      <c r="D5" s="17" t="s">
        <v>182</v>
      </c>
      <c r="E5" s="9">
        <v>0</v>
      </c>
      <c r="F5" s="17" t="s">
        <v>182</v>
      </c>
      <c r="G5" s="8" t="str">
        <f t="shared" si="0"/>
        <v/>
      </c>
    </row>
    <row r="6" spans="1:7" x14ac:dyDescent="0.35">
      <c r="A6" s="13">
        <v>2007</v>
      </c>
      <c r="B6" s="15" t="s">
        <v>298</v>
      </c>
      <c r="C6" s="22" t="s">
        <v>33</v>
      </c>
      <c r="D6" s="17" t="s">
        <v>182</v>
      </c>
      <c r="E6" s="17" t="s">
        <v>182</v>
      </c>
      <c r="F6" s="9">
        <v>0</v>
      </c>
      <c r="G6" s="8" t="str">
        <f t="shared" si="0"/>
        <v/>
      </c>
    </row>
    <row r="7" spans="1:7" x14ac:dyDescent="0.35">
      <c r="A7" s="13">
        <v>2007</v>
      </c>
      <c r="B7" s="15" t="s">
        <v>299</v>
      </c>
      <c r="C7" s="23" t="s">
        <v>6</v>
      </c>
      <c r="D7" s="17" t="s">
        <v>182</v>
      </c>
      <c r="E7" s="17" t="s">
        <v>182</v>
      </c>
      <c r="F7" s="9">
        <v>0</v>
      </c>
      <c r="G7" s="8" t="str">
        <f t="shared" si="0"/>
        <v/>
      </c>
    </row>
    <row r="8" spans="1:7" x14ac:dyDescent="0.35">
      <c r="A8" s="13">
        <v>2008</v>
      </c>
      <c r="B8" s="15" t="s">
        <v>214</v>
      </c>
      <c r="C8" s="23" t="s">
        <v>318</v>
      </c>
      <c r="D8" s="17" t="s">
        <v>182</v>
      </c>
      <c r="E8" s="17" t="s">
        <v>182</v>
      </c>
      <c r="F8" s="9">
        <v>0</v>
      </c>
      <c r="G8" s="8" t="str">
        <f t="shared" si="0"/>
        <v/>
      </c>
    </row>
    <row r="9" spans="1:7" x14ac:dyDescent="0.35">
      <c r="A9" s="13">
        <v>2009</v>
      </c>
      <c r="B9" s="15" t="s">
        <v>300</v>
      </c>
      <c r="C9" s="23" t="s">
        <v>319</v>
      </c>
      <c r="D9" s="9">
        <v>0</v>
      </c>
      <c r="E9" s="17" t="s">
        <v>182</v>
      </c>
      <c r="F9" s="17" t="s">
        <v>182</v>
      </c>
      <c r="G9" s="8" t="str">
        <f t="shared" si="0"/>
        <v/>
      </c>
    </row>
    <row r="10" spans="1:7" x14ac:dyDescent="0.35">
      <c r="A10" s="13">
        <v>2009</v>
      </c>
      <c r="B10" s="20" t="s">
        <v>301</v>
      </c>
      <c r="C10" s="23" t="s">
        <v>43</v>
      </c>
      <c r="D10" s="9">
        <v>0</v>
      </c>
      <c r="E10" s="17" t="s">
        <v>182</v>
      </c>
      <c r="F10" s="17" t="s">
        <v>182</v>
      </c>
      <c r="G10" s="8" t="str">
        <f t="shared" si="0"/>
        <v/>
      </c>
    </row>
    <row r="11" spans="1:7" x14ac:dyDescent="0.35">
      <c r="A11" s="13">
        <v>2010</v>
      </c>
      <c r="B11" s="20" t="s">
        <v>302</v>
      </c>
      <c r="C11" s="23" t="s">
        <v>32</v>
      </c>
      <c r="D11" s="9">
        <v>0</v>
      </c>
      <c r="E11" s="17" t="s">
        <v>182</v>
      </c>
      <c r="F11" s="17" t="s">
        <v>182</v>
      </c>
      <c r="G11" s="8" t="str">
        <f t="shared" si="0"/>
        <v/>
      </c>
    </row>
    <row r="12" spans="1:7" x14ac:dyDescent="0.35">
      <c r="A12" s="13">
        <v>2011</v>
      </c>
      <c r="B12" s="20" t="s">
        <v>303</v>
      </c>
      <c r="C12" s="23" t="s">
        <v>320</v>
      </c>
      <c r="D12" s="9">
        <v>0</v>
      </c>
      <c r="E12" s="17" t="s">
        <v>182</v>
      </c>
      <c r="F12" s="17" t="s">
        <v>182</v>
      </c>
      <c r="G12" s="8" t="str">
        <f t="shared" si="0"/>
        <v/>
      </c>
    </row>
    <row r="13" spans="1:7" x14ac:dyDescent="0.35">
      <c r="A13" s="13">
        <v>2012</v>
      </c>
      <c r="B13" s="20" t="s">
        <v>304</v>
      </c>
      <c r="C13" s="23" t="s">
        <v>321</v>
      </c>
      <c r="D13" s="9">
        <v>0</v>
      </c>
      <c r="E13" s="17" t="s">
        <v>182</v>
      </c>
      <c r="F13" s="17" t="s">
        <v>182</v>
      </c>
      <c r="G13" s="8" t="str">
        <f t="shared" si="0"/>
        <v/>
      </c>
    </row>
    <row r="14" spans="1:7" x14ac:dyDescent="0.35">
      <c r="A14" s="13">
        <v>2012</v>
      </c>
      <c r="B14" s="20" t="s">
        <v>288</v>
      </c>
      <c r="C14" s="23" t="s">
        <v>322</v>
      </c>
      <c r="D14" s="9">
        <v>0</v>
      </c>
      <c r="E14" s="17" t="s">
        <v>182</v>
      </c>
      <c r="F14" s="17" t="s">
        <v>182</v>
      </c>
      <c r="G14" s="8" t="str">
        <f t="shared" si="0"/>
        <v/>
      </c>
    </row>
    <row r="15" spans="1:7" x14ac:dyDescent="0.35">
      <c r="A15" s="13">
        <v>2012</v>
      </c>
      <c r="B15" s="20" t="s">
        <v>305</v>
      </c>
      <c r="C15" s="23" t="s">
        <v>192</v>
      </c>
      <c r="D15" s="9">
        <v>0</v>
      </c>
      <c r="E15" s="17" t="s">
        <v>182</v>
      </c>
      <c r="F15" s="17" t="s">
        <v>182</v>
      </c>
      <c r="G15" s="8" t="str">
        <f t="shared" si="0"/>
        <v/>
      </c>
    </row>
    <row r="16" spans="1:7" x14ac:dyDescent="0.35">
      <c r="A16" s="13">
        <v>2013</v>
      </c>
      <c r="B16" s="20" t="s">
        <v>306</v>
      </c>
      <c r="C16" s="23" t="s">
        <v>323</v>
      </c>
      <c r="D16" s="9">
        <v>0</v>
      </c>
      <c r="E16" s="17" t="s">
        <v>182</v>
      </c>
      <c r="F16" s="17" t="s">
        <v>182</v>
      </c>
      <c r="G16" s="8" t="str">
        <f t="shared" si="0"/>
        <v/>
      </c>
    </row>
    <row r="17" spans="1:7" x14ac:dyDescent="0.35">
      <c r="A17" s="13">
        <v>2014</v>
      </c>
      <c r="B17" s="20" t="s">
        <v>307</v>
      </c>
      <c r="C17" s="23" t="s">
        <v>324</v>
      </c>
      <c r="D17" s="9">
        <v>0</v>
      </c>
      <c r="E17" s="17" t="s">
        <v>182</v>
      </c>
      <c r="F17" s="17" t="s">
        <v>182</v>
      </c>
      <c r="G17" s="8" t="str">
        <f t="shared" si="0"/>
        <v/>
      </c>
    </row>
    <row r="18" spans="1:7" x14ac:dyDescent="0.35">
      <c r="A18" s="13">
        <v>2014</v>
      </c>
      <c r="B18" s="20" t="s">
        <v>288</v>
      </c>
      <c r="C18" s="23" t="s">
        <v>325</v>
      </c>
      <c r="D18" s="9">
        <v>0</v>
      </c>
      <c r="E18" s="17" t="s">
        <v>182</v>
      </c>
      <c r="F18" s="17" t="s">
        <v>182</v>
      </c>
      <c r="G18" s="8" t="str">
        <f t="shared" si="0"/>
        <v/>
      </c>
    </row>
    <row r="19" spans="1:7" x14ac:dyDescent="0.35">
      <c r="A19" s="13">
        <v>2015</v>
      </c>
      <c r="B19" s="20" t="s">
        <v>308</v>
      </c>
      <c r="C19" s="23" t="s">
        <v>326</v>
      </c>
      <c r="D19" s="9">
        <v>0</v>
      </c>
      <c r="E19" s="17" t="s">
        <v>182</v>
      </c>
      <c r="F19" s="17" t="s">
        <v>182</v>
      </c>
      <c r="G19" s="8" t="str">
        <f t="shared" si="0"/>
        <v/>
      </c>
    </row>
    <row r="20" spans="1:7" x14ac:dyDescent="0.35">
      <c r="A20" s="13">
        <v>2015</v>
      </c>
      <c r="B20" s="20" t="s">
        <v>309</v>
      </c>
      <c r="C20" s="23" t="s">
        <v>327</v>
      </c>
      <c r="D20" s="9">
        <v>0</v>
      </c>
      <c r="E20" s="17" t="s">
        <v>182</v>
      </c>
      <c r="F20" s="17" t="s">
        <v>182</v>
      </c>
      <c r="G20" s="8" t="str">
        <f t="shared" si="0"/>
        <v/>
      </c>
    </row>
    <row r="21" spans="1:7" x14ac:dyDescent="0.35">
      <c r="A21" s="13">
        <v>2015</v>
      </c>
      <c r="B21" s="20" t="s">
        <v>310</v>
      </c>
      <c r="C21" s="23" t="s">
        <v>254</v>
      </c>
      <c r="D21" s="9">
        <v>0</v>
      </c>
      <c r="E21" s="17" t="s">
        <v>182</v>
      </c>
      <c r="F21" s="17" t="s">
        <v>182</v>
      </c>
      <c r="G21" s="8" t="str">
        <f t="shared" si="0"/>
        <v/>
      </c>
    </row>
    <row r="22" spans="1:7" x14ac:dyDescent="0.35">
      <c r="A22" s="13">
        <v>2016</v>
      </c>
      <c r="B22" s="20" t="s">
        <v>308</v>
      </c>
      <c r="C22" s="23" t="s">
        <v>328</v>
      </c>
      <c r="D22" s="9">
        <v>0</v>
      </c>
      <c r="E22" s="17" t="s">
        <v>182</v>
      </c>
      <c r="F22" s="17" t="s">
        <v>182</v>
      </c>
      <c r="G22" s="8" t="str">
        <f t="shared" si="0"/>
        <v/>
      </c>
    </row>
    <row r="23" spans="1:7" x14ac:dyDescent="0.35">
      <c r="A23" s="13">
        <v>2017</v>
      </c>
      <c r="B23" s="20" t="s">
        <v>311</v>
      </c>
      <c r="C23" s="23" t="s">
        <v>329</v>
      </c>
      <c r="D23" s="9">
        <v>0</v>
      </c>
      <c r="E23" s="17" t="s">
        <v>182</v>
      </c>
      <c r="F23" s="17" t="s">
        <v>182</v>
      </c>
      <c r="G23" s="8" t="str">
        <f t="shared" si="0"/>
        <v/>
      </c>
    </row>
    <row r="24" spans="1:7" x14ac:dyDescent="0.35">
      <c r="A24" s="13">
        <v>2017</v>
      </c>
      <c r="B24" s="20" t="s">
        <v>312</v>
      </c>
      <c r="C24" s="23" t="s">
        <v>330</v>
      </c>
      <c r="D24" s="9">
        <v>2</v>
      </c>
      <c r="E24" s="17" t="s">
        <v>182</v>
      </c>
      <c r="F24" s="17" t="s">
        <v>182</v>
      </c>
      <c r="G24" s="8" t="str">
        <f t="shared" si="0"/>
        <v>Есть на обмен</v>
      </c>
    </row>
    <row r="25" spans="1:7" x14ac:dyDescent="0.35">
      <c r="A25" s="13">
        <v>2018</v>
      </c>
      <c r="B25" s="20" t="s">
        <v>311</v>
      </c>
      <c r="C25" s="23" t="s">
        <v>331</v>
      </c>
      <c r="D25" s="9">
        <v>0</v>
      </c>
      <c r="E25" s="17" t="s">
        <v>182</v>
      </c>
      <c r="F25" s="17" t="s">
        <v>182</v>
      </c>
      <c r="G25" s="8" t="str">
        <f t="shared" si="0"/>
        <v/>
      </c>
    </row>
    <row r="26" spans="1:7" x14ac:dyDescent="0.35">
      <c r="A26" s="13">
        <v>2018</v>
      </c>
      <c r="B26" s="20" t="s">
        <v>312</v>
      </c>
      <c r="C26" s="23" t="s">
        <v>332</v>
      </c>
      <c r="D26" s="9">
        <v>2</v>
      </c>
      <c r="E26" s="17" t="s">
        <v>182</v>
      </c>
      <c r="F26" s="17" t="s">
        <v>182</v>
      </c>
      <c r="G26" s="8" t="str">
        <f t="shared" si="0"/>
        <v>Есть на обмен</v>
      </c>
    </row>
    <row r="27" spans="1:7" x14ac:dyDescent="0.35">
      <c r="A27" s="13">
        <v>2019</v>
      </c>
      <c r="B27" s="20" t="s">
        <v>313</v>
      </c>
      <c r="C27" s="23" t="s">
        <v>333</v>
      </c>
      <c r="D27" s="9">
        <v>1</v>
      </c>
      <c r="E27" s="17" t="s">
        <v>182</v>
      </c>
      <c r="F27" s="17" t="s">
        <v>182</v>
      </c>
      <c r="G27" s="8" t="str">
        <f t="shared" si="0"/>
        <v/>
      </c>
    </row>
    <row r="28" spans="1:7" x14ac:dyDescent="0.35">
      <c r="A28" s="13">
        <v>2019</v>
      </c>
      <c r="B28" s="20" t="s">
        <v>314</v>
      </c>
      <c r="C28" s="23" t="s">
        <v>334</v>
      </c>
      <c r="D28" s="9">
        <v>2</v>
      </c>
      <c r="E28" s="17" t="s">
        <v>182</v>
      </c>
      <c r="F28" s="17" t="s">
        <v>182</v>
      </c>
      <c r="G28" s="8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68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7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6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5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4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3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2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1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0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59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58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7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6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5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4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5" sqref="D25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42" t="s">
        <v>86</v>
      </c>
      <c r="E1" s="43"/>
    </row>
    <row r="2" spans="1:6" x14ac:dyDescent="0.35">
      <c r="A2" s="35"/>
      <c r="B2" s="35"/>
      <c r="C2" s="35"/>
      <c r="D2" s="24" t="s">
        <v>336</v>
      </c>
      <c r="E2" s="24" t="s">
        <v>181</v>
      </c>
    </row>
    <row r="3" spans="1:6" x14ac:dyDescent="0.35">
      <c r="A3" s="12">
        <v>2009</v>
      </c>
      <c r="B3" s="14" t="s">
        <v>337</v>
      </c>
      <c r="C3" s="21" t="s">
        <v>43</v>
      </c>
      <c r="D3" s="7">
        <v>0</v>
      </c>
      <c r="E3" s="17" t="s">
        <v>182</v>
      </c>
      <c r="F3" s="8" t="str">
        <f>IF(OR(AND(D3&gt;1,D3&lt;&gt;"-"),AND(E3&gt;1,E3&lt;&gt;"-")),"Есть на обмен","")</f>
        <v/>
      </c>
    </row>
    <row r="4" spans="1:6" x14ac:dyDescent="0.35">
      <c r="A4" s="13">
        <v>2011</v>
      </c>
      <c r="B4" s="15" t="s">
        <v>276</v>
      </c>
      <c r="C4" s="22" t="s">
        <v>27</v>
      </c>
      <c r="D4" s="7">
        <v>0</v>
      </c>
      <c r="E4" s="17" t="s">
        <v>182</v>
      </c>
      <c r="F4" s="8" t="str">
        <f t="shared" ref="F4:F20" si="0">IF(OR(AND(D4&gt;1,D4&lt;&gt;"-"),AND(E4&gt;1,E4&lt;&gt;"-")),"Есть на обмен","")</f>
        <v/>
      </c>
    </row>
    <row r="5" spans="1:6" x14ac:dyDescent="0.35">
      <c r="A5" s="13">
        <v>2012</v>
      </c>
      <c r="B5" s="15" t="s">
        <v>338</v>
      </c>
      <c r="C5" s="22" t="s">
        <v>26</v>
      </c>
      <c r="D5" s="9">
        <v>0</v>
      </c>
      <c r="E5" s="17" t="s">
        <v>182</v>
      </c>
      <c r="F5" s="8" t="str">
        <f t="shared" si="0"/>
        <v/>
      </c>
    </row>
    <row r="6" spans="1:6" x14ac:dyDescent="0.35">
      <c r="A6" s="13">
        <v>2012</v>
      </c>
      <c r="B6" s="15" t="s">
        <v>232</v>
      </c>
      <c r="C6" s="22" t="s">
        <v>192</v>
      </c>
      <c r="D6" s="9">
        <v>0</v>
      </c>
      <c r="E6" s="17" t="s">
        <v>182</v>
      </c>
      <c r="F6" s="8" t="str">
        <f t="shared" si="0"/>
        <v/>
      </c>
    </row>
    <row r="7" spans="1:6" x14ac:dyDescent="0.35">
      <c r="A7" s="13">
        <v>2013</v>
      </c>
      <c r="B7" s="15" t="s">
        <v>339</v>
      </c>
      <c r="C7" s="23" t="s">
        <v>25</v>
      </c>
      <c r="D7" s="9">
        <v>0</v>
      </c>
      <c r="E7" s="17" t="s">
        <v>182</v>
      </c>
      <c r="F7" s="8" t="str">
        <f t="shared" si="0"/>
        <v/>
      </c>
    </row>
    <row r="8" spans="1:6" x14ac:dyDescent="0.35">
      <c r="A8" s="13">
        <v>2014</v>
      </c>
      <c r="B8" s="15" t="s">
        <v>340</v>
      </c>
      <c r="C8" s="23" t="s">
        <v>348</v>
      </c>
      <c r="D8" s="9">
        <v>0</v>
      </c>
      <c r="E8" s="17" t="s">
        <v>182</v>
      </c>
      <c r="F8" s="8" t="str">
        <f t="shared" si="0"/>
        <v/>
      </c>
    </row>
    <row r="9" spans="1:6" x14ac:dyDescent="0.35">
      <c r="A9" s="13">
        <v>2014</v>
      </c>
      <c r="B9" s="15" t="s">
        <v>234</v>
      </c>
      <c r="C9" s="23" t="s">
        <v>24</v>
      </c>
      <c r="D9" s="9">
        <v>0</v>
      </c>
      <c r="E9" s="17" t="s">
        <v>182</v>
      </c>
      <c r="F9" s="8" t="str">
        <f t="shared" si="0"/>
        <v/>
      </c>
    </row>
    <row r="10" spans="1:6" x14ac:dyDescent="0.35">
      <c r="A10" s="13">
        <v>2015</v>
      </c>
      <c r="B10" s="20" t="s">
        <v>341</v>
      </c>
      <c r="C10" s="23" t="s">
        <v>349</v>
      </c>
      <c r="D10" s="9">
        <v>0</v>
      </c>
      <c r="E10" s="17" t="s">
        <v>182</v>
      </c>
      <c r="F10" s="8" t="str">
        <f t="shared" si="0"/>
        <v/>
      </c>
    </row>
    <row r="11" spans="1:6" x14ac:dyDescent="0.35">
      <c r="A11" s="13">
        <v>2015</v>
      </c>
      <c r="B11" s="20" t="s">
        <v>342</v>
      </c>
      <c r="C11" s="23" t="s">
        <v>350</v>
      </c>
      <c r="D11" s="9">
        <v>0</v>
      </c>
      <c r="E11" s="17" t="s">
        <v>182</v>
      </c>
      <c r="F11" s="8" t="str">
        <f t="shared" si="0"/>
        <v/>
      </c>
    </row>
    <row r="12" spans="1:6" x14ac:dyDescent="0.35">
      <c r="A12" s="13">
        <v>2015</v>
      </c>
      <c r="B12" s="20" t="s">
        <v>234</v>
      </c>
      <c r="C12" s="23" t="s">
        <v>199</v>
      </c>
      <c r="D12" s="9">
        <v>0</v>
      </c>
      <c r="E12" s="17" t="s">
        <v>182</v>
      </c>
      <c r="F12" s="8" t="str">
        <f t="shared" si="0"/>
        <v/>
      </c>
    </row>
    <row r="13" spans="1:6" x14ac:dyDescent="0.35">
      <c r="A13" s="13">
        <v>2016</v>
      </c>
      <c r="B13" s="20" t="s">
        <v>343</v>
      </c>
      <c r="C13" s="23" t="s">
        <v>351</v>
      </c>
      <c r="D13" s="17" t="s">
        <v>182</v>
      </c>
      <c r="E13" s="7">
        <v>0</v>
      </c>
      <c r="F13" s="8" t="str">
        <f t="shared" si="0"/>
        <v/>
      </c>
    </row>
    <row r="14" spans="1:6" x14ac:dyDescent="0.35">
      <c r="A14" s="13">
        <v>2016</v>
      </c>
      <c r="B14" s="20" t="s">
        <v>344</v>
      </c>
      <c r="C14" s="23" t="s">
        <v>23</v>
      </c>
      <c r="D14" s="17" t="s">
        <v>182</v>
      </c>
      <c r="E14" s="7">
        <v>0</v>
      </c>
      <c r="F14" s="8" t="str">
        <f t="shared" si="0"/>
        <v/>
      </c>
    </row>
    <row r="15" spans="1:6" x14ac:dyDescent="0.35">
      <c r="A15" s="13">
        <v>2017</v>
      </c>
      <c r="B15" s="20" t="s">
        <v>345</v>
      </c>
      <c r="C15" s="23" t="s">
        <v>352</v>
      </c>
      <c r="D15" s="17" t="s">
        <v>182</v>
      </c>
      <c r="E15" s="7">
        <v>0</v>
      </c>
      <c r="F15" s="8" t="str">
        <f t="shared" si="0"/>
        <v/>
      </c>
    </row>
    <row r="16" spans="1:6" x14ac:dyDescent="0.35">
      <c r="A16" s="13">
        <v>2017</v>
      </c>
      <c r="B16" s="20" t="s">
        <v>344</v>
      </c>
      <c r="C16" s="23" t="s">
        <v>22</v>
      </c>
      <c r="D16" s="17" t="s">
        <v>182</v>
      </c>
      <c r="E16" s="7">
        <v>0</v>
      </c>
      <c r="F16" s="8" t="str">
        <f t="shared" si="0"/>
        <v/>
      </c>
    </row>
    <row r="17" spans="1:6" x14ac:dyDescent="0.35">
      <c r="A17" s="13">
        <v>2018</v>
      </c>
      <c r="B17" s="20" t="s">
        <v>346</v>
      </c>
      <c r="C17" s="23" t="s">
        <v>353</v>
      </c>
      <c r="D17" s="17" t="s">
        <v>182</v>
      </c>
      <c r="E17" s="7">
        <v>1</v>
      </c>
      <c r="F17" s="8" t="str">
        <f t="shared" si="0"/>
        <v/>
      </c>
    </row>
    <row r="18" spans="1:6" x14ac:dyDescent="0.35">
      <c r="A18" s="13">
        <v>2018</v>
      </c>
      <c r="B18" s="20" t="s">
        <v>347</v>
      </c>
      <c r="C18" s="23" t="s">
        <v>354</v>
      </c>
      <c r="D18" s="17" t="s">
        <v>182</v>
      </c>
      <c r="E18" s="7">
        <v>1</v>
      </c>
      <c r="F18" s="8" t="str">
        <f t="shared" si="0"/>
        <v/>
      </c>
    </row>
    <row r="19" spans="1:6" x14ac:dyDescent="0.35">
      <c r="A19" s="13">
        <v>2019</v>
      </c>
      <c r="B19" s="20" t="s">
        <v>346</v>
      </c>
      <c r="C19" s="23" t="s">
        <v>355</v>
      </c>
      <c r="D19" s="17" t="s">
        <v>182</v>
      </c>
      <c r="E19" s="7">
        <v>1</v>
      </c>
      <c r="F19" s="8" t="str">
        <f t="shared" si="0"/>
        <v/>
      </c>
    </row>
    <row r="20" spans="1:6" x14ac:dyDescent="0.35">
      <c r="A20" s="13">
        <v>2019</v>
      </c>
      <c r="B20" s="20" t="s">
        <v>347</v>
      </c>
      <c r="C20" s="23" t="s">
        <v>356</v>
      </c>
      <c r="D20" s="17" t="s">
        <v>182</v>
      </c>
      <c r="E20" s="7">
        <v>1</v>
      </c>
      <c r="F20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3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52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1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0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49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  <c r="E1" s="6"/>
    </row>
    <row r="2" spans="1:6" x14ac:dyDescent="0.35">
      <c r="A2" s="35"/>
      <c r="B2" s="35"/>
      <c r="C2" s="35"/>
      <c r="D2" s="29" t="s">
        <v>181</v>
      </c>
      <c r="E2" s="6"/>
    </row>
    <row r="3" spans="1:6" x14ac:dyDescent="0.35">
      <c r="A3" s="12">
        <v>2007</v>
      </c>
      <c r="B3" s="16" t="s">
        <v>357</v>
      </c>
      <c r="C3" s="21" t="s">
        <v>21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3">
        <v>2011</v>
      </c>
      <c r="B4" s="15" t="s">
        <v>358</v>
      </c>
      <c r="C4" s="22" t="s">
        <v>364</v>
      </c>
      <c r="D4" s="9">
        <v>0</v>
      </c>
      <c r="E4" s="10" t="str">
        <f>IF(OR(AND(D4&gt;1,D4&lt;&gt;"-")),"Есть на обмен","")</f>
        <v/>
      </c>
    </row>
    <row r="5" spans="1:6" x14ac:dyDescent="0.35">
      <c r="A5" s="13">
        <v>2012</v>
      </c>
      <c r="B5" s="15" t="s">
        <v>359</v>
      </c>
      <c r="C5" s="22" t="s">
        <v>365</v>
      </c>
      <c r="D5" s="9">
        <v>0</v>
      </c>
      <c r="E5" s="10" t="str">
        <f t="shared" ref="E5:E11" si="0">IF(OR(AND(D5&gt;1,D5&lt;&gt;"-")),"Есть на обмен","")</f>
        <v/>
      </c>
    </row>
    <row r="6" spans="1:6" x14ac:dyDescent="0.35">
      <c r="A6" s="13">
        <v>2013</v>
      </c>
      <c r="B6" s="15" t="s">
        <v>360</v>
      </c>
      <c r="C6" s="22" t="s">
        <v>366</v>
      </c>
      <c r="D6" s="9">
        <v>0</v>
      </c>
      <c r="E6" s="10" t="str">
        <f t="shared" si="0"/>
        <v/>
      </c>
    </row>
    <row r="7" spans="1:6" x14ac:dyDescent="0.35">
      <c r="A7" s="13">
        <v>2015</v>
      </c>
      <c r="B7" s="18" t="s">
        <v>361</v>
      </c>
      <c r="C7" s="23" t="s">
        <v>367</v>
      </c>
      <c r="D7" s="9">
        <v>0</v>
      </c>
      <c r="E7" s="10" t="str">
        <f t="shared" si="0"/>
        <v/>
      </c>
    </row>
    <row r="8" spans="1:6" x14ac:dyDescent="0.35">
      <c r="A8" s="13">
        <v>2016</v>
      </c>
      <c r="B8" s="18" t="s">
        <v>362</v>
      </c>
      <c r="C8" s="23" t="s">
        <v>368</v>
      </c>
      <c r="D8" s="9">
        <v>0</v>
      </c>
      <c r="E8" s="10" t="str">
        <f t="shared" si="0"/>
        <v/>
      </c>
      <c r="F8" s="2"/>
    </row>
    <row r="9" spans="1:6" x14ac:dyDescent="0.35">
      <c r="A9" s="13">
        <v>2017</v>
      </c>
      <c r="B9" s="18" t="s">
        <v>362</v>
      </c>
      <c r="C9" s="23" t="s">
        <v>369</v>
      </c>
      <c r="D9" s="9">
        <v>0</v>
      </c>
      <c r="E9" s="10" t="str">
        <f t="shared" si="0"/>
        <v/>
      </c>
    </row>
    <row r="10" spans="1:6" x14ac:dyDescent="0.35">
      <c r="A10" s="13">
        <v>2018</v>
      </c>
      <c r="B10" s="19" t="s">
        <v>363</v>
      </c>
      <c r="C10" s="23" t="s">
        <v>370</v>
      </c>
      <c r="D10" s="9">
        <v>0</v>
      </c>
      <c r="E10" s="10" t="str">
        <f t="shared" si="0"/>
        <v/>
      </c>
    </row>
    <row r="11" spans="1:6" x14ac:dyDescent="0.35">
      <c r="A11" s="13">
        <v>2019</v>
      </c>
      <c r="B11" s="19" t="s">
        <v>362</v>
      </c>
      <c r="C11" s="23" t="s">
        <v>371</v>
      </c>
      <c r="D11" s="9">
        <v>0</v>
      </c>
      <c r="E11" s="10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  <c r="E1" s="6"/>
    </row>
    <row r="2" spans="1:6" x14ac:dyDescent="0.35">
      <c r="A2" s="35"/>
      <c r="B2" s="35"/>
      <c r="C2" s="35"/>
      <c r="D2" s="24" t="s">
        <v>336</v>
      </c>
      <c r="E2" s="6"/>
    </row>
    <row r="3" spans="1:6" x14ac:dyDescent="0.35">
      <c r="A3" s="12">
        <v>2007</v>
      </c>
      <c r="B3" s="14" t="s">
        <v>372</v>
      </c>
      <c r="C3" s="21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3">
        <v>2009</v>
      </c>
      <c r="B4" s="15" t="s">
        <v>373</v>
      </c>
      <c r="C4" s="22" t="s">
        <v>43</v>
      </c>
      <c r="D4" s="9">
        <v>0</v>
      </c>
      <c r="E4" s="10" t="str">
        <f t="shared" ref="E4:E10" si="0">IF(OR(AND(D4&gt;1,D4&lt;&gt;"-")),"Есть на обмен","")</f>
        <v/>
      </c>
    </row>
    <row r="5" spans="1:6" x14ac:dyDescent="0.35">
      <c r="A5" s="13">
        <v>2011</v>
      </c>
      <c r="B5" s="15" t="s">
        <v>374</v>
      </c>
      <c r="C5" s="22" t="s">
        <v>375</v>
      </c>
      <c r="D5" s="9">
        <v>0</v>
      </c>
      <c r="E5" s="10" t="str">
        <f t="shared" si="0"/>
        <v/>
      </c>
    </row>
    <row r="6" spans="1:6" x14ac:dyDescent="0.35">
      <c r="A6" s="13">
        <v>2012</v>
      </c>
      <c r="B6" s="15" t="s">
        <v>268</v>
      </c>
      <c r="C6" s="22" t="s">
        <v>192</v>
      </c>
      <c r="D6" s="9">
        <v>0</v>
      </c>
      <c r="E6" s="10" t="str">
        <f>IF(OR(AND(D6&gt;1,D6&lt;&gt;"-")),"Есть на обмен","")</f>
        <v/>
      </c>
    </row>
    <row r="7" spans="1:6" x14ac:dyDescent="0.35">
      <c r="A7" s="13">
        <v>2013</v>
      </c>
      <c r="B7" s="15" t="s">
        <v>210</v>
      </c>
      <c r="C7" s="23" t="s">
        <v>376</v>
      </c>
      <c r="D7" s="9">
        <v>0</v>
      </c>
      <c r="E7" s="10" t="str">
        <f t="shared" si="0"/>
        <v/>
      </c>
    </row>
    <row r="8" spans="1:6" x14ac:dyDescent="0.35">
      <c r="A8" s="13">
        <v>2013</v>
      </c>
      <c r="B8" s="15" t="s">
        <v>268</v>
      </c>
      <c r="C8" s="23" t="s">
        <v>20</v>
      </c>
      <c r="D8" s="9">
        <v>0</v>
      </c>
      <c r="E8" s="10" t="str">
        <f t="shared" si="0"/>
        <v/>
      </c>
      <c r="F8" s="2"/>
    </row>
    <row r="9" spans="1:6" x14ac:dyDescent="0.35">
      <c r="A9" s="13">
        <v>2014</v>
      </c>
      <c r="B9" s="15" t="s">
        <v>263</v>
      </c>
      <c r="C9" s="23" t="s">
        <v>377</v>
      </c>
      <c r="D9" s="9">
        <v>0</v>
      </c>
      <c r="E9" s="10" t="str">
        <f t="shared" si="0"/>
        <v/>
      </c>
    </row>
    <row r="10" spans="1:6" x14ac:dyDescent="0.35">
      <c r="A10" s="13">
        <v>2015</v>
      </c>
      <c r="B10" s="20" t="s">
        <v>191</v>
      </c>
      <c r="C10" s="23" t="s">
        <v>199</v>
      </c>
      <c r="D10" s="9">
        <v>0</v>
      </c>
      <c r="E10" s="10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  <c r="E1" s="6"/>
    </row>
    <row r="2" spans="1:6" x14ac:dyDescent="0.35">
      <c r="A2" s="35"/>
      <c r="B2" s="35"/>
      <c r="C2" s="35"/>
      <c r="D2" s="29" t="s">
        <v>378</v>
      </c>
      <c r="E2" s="6"/>
    </row>
    <row r="3" spans="1:6" x14ac:dyDescent="0.35">
      <c r="A3" s="12">
        <v>2007</v>
      </c>
      <c r="B3" s="14" t="s">
        <v>379</v>
      </c>
      <c r="C3" s="21" t="s">
        <v>387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3">
        <v>2007</v>
      </c>
      <c r="B4" s="15" t="s">
        <v>380</v>
      </c>
      <c r="C4" s="22" t="s">
        <v>244</v>
      </c>
      <c r="D4" s="9">
        <v>0</v>
      </c>
      <c r="E4" s="10" t="str">
        <f t="shared" ref="E4:E23" si="0">IF(OR(AND(D4&gt;1,D4&lt;&gt;"-")),"Есть на обмен","")</f>
        <v/>
      </c>
    </row>
    <row r="5" spans="1:6" x14ac:dyDescent="0.35">
      <c r="A5" s="13">
        <v>2008</v>
      </c>
      <c r="B5" s="15" t="s">
        <v>279</v>
      </c>
      <c r="C5" s="22" t="s">
        <v>245</v>
      </c>
      <c r="D5" s="9">
        <v>0</v>
      </c>
      <c r="E5" s="10" t="str">
        <f t="shared" si="0"/>
        <v/>
      </c>
    </row>
    <row r="6" spans="1:6" x14ac:dyDescent="0.35">
      <c r="A6" s="13">
        <v>2009</v>
      </c>
      <c r="B6" s="15" t="s">
        <v>379</v>
      </c>
      <c r="C6" s="22" t="s">
        <v>388</v>
      </c>
      <c r="D6" s="9">
        <v>0</v>
      </c>
      <c r="E6" s="10" t="str">
        <f t="shared" si="0"/>
        <v/>
      </c>
    </row>
    <row r="7" spans="1:6" x14ac:dyDescent="0.35">
      <c r="A7" s="13">
        <v>2009</v>
      </c>
      <c r="B7" s="15" t="s">
        <v>381</v>
      </c>
      <c r="C7" s="23" t="s">
        <v>43</v>
      </c>
      <c r="D7" s="9">
        <v>0</v>
      </c>
      <c r="E7" s="10" t="str">
        <f t="shared" si="0"/>
        <v/>
      </c>
    </row>
    <row r="8" spans="1:6" x14ac:dyDescent="0.35">
      <c r="A8" s="13">
        <v>2010</v>
      </c>
      <c r="B8" s="15" t="s">
        <v>382</v>
      </c>
      <c r="C8" s="23" t="s">
        <v>19</v>
      </c>
      <c r="D8" s="9">
        <v>0</v>
      </c>
      <c r="E8" s="10" t="str">
        <f t="shared" si="0"/>
        <v/>
      </c>
      <c r="F8" s="2"/>
    </row>
    <row r="9" spans="1:6" x14ac:dyDescent="0.35">
      <c r="A9" s="13">
        <v>2011</v>
      </c>
      <c r="B9" s="20" t="s">
        <v>383</v>
      </c>
      <c r="C9" s="23" t="s">
        <v>389</v>
      </c>
      <c r="D9" s="9">
        <v>0</v>
      </c>
      <c r="E9" s="10" t="str">
        <f t="shared" si="0"/>
        <v/>
      </c>
    </row>
    <row r="10" spans="1:6" x14ac:dyDescent="0.35">
      <c r="A10" s="13">
        <v>2012</v>
      </c>
      <c r="B10" s="20" t="s">
        <v>383</v>
      </c>
      <c r="C10" s="23" t="s">
        <v>390</v>
      </c>
      <c r="D10" s="9">
        <v>0</v>
      </c>
      <c r="E10" s="10" t="str">
        <f t="shared" si="0"/>
        <v/>
      </c>
    </row>
    <row r="11" spans="1:6" x14ac:dyDescent="0.35">
      <c r="A11" s="13">
        <v>2012</v>
      </c>
      <c r="B11" s="20" t="s">
        <v>383</v>
      </c>
      <c r="C11" s="23" t="s">
        <v>1</v>
      </c>
      <c r="D11" s="9">
        <v>0</v>
      </c>
      <c r="E11" s="10" t="str">
        <f t="shared" si="0"/>
        <v/>
      </c>
    </row>
    <row r="12" spans="1:6" x14ac:dyDescent="0.35">
      <c r="A12" s="13">
        <v>2013</v>
      </c>
      <c r="B12" s="20" t="s">
        <v>384</v>
      </c>
      <c r="C12" s="23" t="s">
        <v>391</v>
      </c>
      <c r="D12" s="9">
        <v>0</v>
      </c>
      <c r="E12" s="10" t="str">
        <f t="shared" si="0"/>
        <v/>
      </c>
    </row>
    <row r="13" spans="1:6" x14ac:dyDescent="0.35">
      <c r="A13" s="13">
        <v>2014</v>
      </c>
      <c r="B13" s="20" t="s">
        <v>384</v>
      </c>
      <c r="C13" s="23" t="s">
        <v>392</v>
      </c>
      <c r="D13" s="9">
        <v>0</v>
      </c>
      <c r="E13" s="10" t="str">
        <f t="shared" si="0"/>
        <v/>
      </c>
    </row>
    <row r="14" spans="1:6" x14ac:dyDescent="0.35">
      <c r="A14" s="13">
        <v>2014</v>
      </c>
      <c r="B14" s="20" t="s">
        <v>384</v>
      </c>
      <c r="C14" s="23" t="s">
        <v>506</v>
      </c>
      <c r="D14" s="9">
        <v>0</v>
      </c>
      <c r="E14" s="10" t="str">
        <f t="shared" si="0"/>
        <v/>
      </c>
      <c r="F14" s="2"/>
    </row>
    <row r="15" spans="1:6" x14ac:dyDescent="0.35">
      <c r="A15" s="13">
        <v>2015</v>
      </c>
      <c r="B15" s="20" t="s">
        <v>383</v>
      </c>
      <c r="C15" s="23" t="s">
        <v>393</v>
      </c>
      <c r="D15" s="9">
        <v>0</v>
      </c>
      <c r="E15" s="10" t="str">
        <f t="shared" si="0"/>
        <v/>
      </c>
    </row>
    <row r="16" spans="1:6" x14ac:dyDescent="0.35">
      <c r="A16" s="13">
        <v>2015</v>
      </c>
      <c r="B16" s="20" t="s">
        <v>383</v>
      </c>
      <c r="C16" s="23" t="s">
        <v>394</v>
      </c>
      <c r="D16" s="9">
        <v>0</v>
      </c>
      <c r="E16" s="10" t="str">
        <f t="shared" si="0"/>
        <v/>
      </c>
    </row>
    <row r="17" spans="1:5" x14ac:dyDescent="0.35">
      <c r="A17" s="13">
        <v>2015</v>
      </c>
      <c r="B17" s="20" t="s">
        <v>383</v>
      </c>
      <c r="C17" s="23" t="s">
        <v>254</v>
      </c>
      <c r="D17" s="9">
        <v>0</v>
      </c>
      <c r="E17" s="10" t="str">
        <f t="shared" si="0"/>
        <v/>
      </c>
    </row>
    <row r="18" spans="1:5" x14ac:dyDescent="0.35">
      <c r="A18" s="13">
        <v>2016</v>
      </c>
      <c r="B18" s="20" t="s">
        <v>385</v>
      </c>
      <c r="C18" s="23" t="s">
        <v>395</v>
      </c>
      <c r="D18" s="9">
        <v>0</v>
      </c>
      <c r="E18" s="10" t="str">
        <f t="shared" si="0"/>
        <v/>
      </c>
    </row>
    <row r="19" spans="1:5" x14ac:dyDescent="0.35">
      <c r="A19" s="13">
        <v>2016</v>
      </c>
      <c r="B19" s="20" t="s">
        <v>383</v>
      </c>
      <c r="C19" s="23" t="s">
        <v>396</v>
      </c>
      <c r="D19" s="9">
        <v>0</v>
      </c>
      <c r="E19" s="10" t="str">
        <f t="shared" si="0"/>
        <v/>
      </c>
    </row>
    <row r="20" spans="1:5" x14ac:dyDescent="0.35">
      <c r="A20" s="13">
        <v>2017</v>
      </c>
      <c r="B20" s="20" t="s">
        <v>383</v>
      </c>
      <c r="C20" s="23" t="s">
        <v>397</v>
      </c>
      <c r="D20" s="9">
        <v>0</v>
      </c>
      <c r="E20" s="10" t="str">
        <f t="shared" si="0"/>
        <v/>
      </c>
    </row>
    <row r="21" spans="1:5" x14ac:dyDescent="0.35">
      <c r="A21" s="13">
        <v>2017</v>
      </c>
      <c r="B21" s="20" t="s">
        <v>383</v>
      </c>
      <c r="C21" s="23" t="s">
        <v>398</v>
      </c>
      <c r="D21" s="9">
        <v>0</v>
      </c>
      <c r="E21" s="10" t="str">
        <f t="shared" si="0"/>
        <v/>
      </c>
    </row>
    <row r="22" spans="1:5" x14ac:dyDescent="0.35">
      <c r="A22" s="13">
        <v>2018</v>
      </c>
      <c r="B22" s="20" t="s">
        <v>386</v>
      </c>
      <c r="C22" s="23" t="s">
        <v>399</v>
      </c>
      <c r="D22" s="9">
        <v>0</v>
      </c>
      <c r="E22" s="10" t="str">
        <f t="shared" si="0"/>
        <v/>
      </c>
    </row>
    <row r="23" spans="1:5" x14ac:dyDescent="0.35">
      <c r="A23" s="13">
        <v>2018</v>
      </c>
      <c r="B23" s="20" t="s">
        <v>386</v>
      </c>
      <c r="C23" s="23" t="s">
        <v>400</v>
      </c>
      <c r="D23" s="9">
        <v>1</v>
      </c>
      <c r="E23" s="10" t="str">
        <f t="shared" si="0"/>
        <v/>
      </c>
    </row>
    <row r="24" spans="1:5" x14ac:dyDescent="0.35">
      <c r="A24" s="13">
        <v>2019</v>
      </c>
      <c r="B24" s="20" t="s">
        <v>511</v>
      </c>
      <c r="C24" s="23" t="s">
        <v>509</v>
      </c>
      <c r="D24" s="9">
        <v>1</v>
      </c>
    </row>
    <row r="25" spans="1:5" x14ac:dyDescent="0.35">
      <c r="A25" s="13">
        <v>2019</v>
      </c>
      <c r="B25" s="20" t="s">
        <v>197</v>
      </c>
      <c r="C25" s="23" t="s">
        <v>510</v>
      </c>
      <c r="D25" s="9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  <c r="E1" s="6"/>
    </row>
    <row r="2" spans="1:6" x14ac:dyDescent="0.35">
      <c r="A2" s="35"/>
      <c r="B2" s="35"/>
      <c r="C2" s="35"/>
      <c r="D2" s="29" t="s">
        <v>183</v>
      </c>
      <c r="E2" s="6"/>
    </row>
    <row r="3" spans="1:6" x14ac:dyDescent="0.35">
      <c r="A3" s="12">
        <v>2004</v>
      </c>
      <c r="B3" s="16" t="s">
        <v>359</v>
      </c>
      <c r="C3" s="21" t="s">
        <v>412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3">
        <v>2005</v>
      </c>
      <c r="B4" s="18" t="s">
        <v>401</v>
      </c>
      <c r="C4" s="22" t="s">
        <v>413</v>
      </c>
      <c r="D4" s="9">
        <v>0</v>
      </c>
      <c r="E4" s="10" t="str">
        <f t="shared" ref="E4:E24" si="0">IF(OR(AND(D4&gt;1,D4&lt;&gt;"-")),"Есть на обмен","")</f>
        <v/>
      </c>
    </row>
    <row r="5" spans="1:6" x14ac:dyDescent="0.35">
      <c r="A5" s="13">
        <v>2006</v>
      </c>
      <c r="B5" s="18" t="s">
        <v>402</v>
      </c>
      <c r="C5" s="22" t="s">
        <v>414</v>
      </c>
      <c r="D5" s="9">
        <v>0</v>
      </c>
      <c r="E5" s="10" t="str">
        <f t="shared" si="0"/>
        <v/>
      </c>
    </row>
    <row r="6" spans="1:6" x14ac:dyDescent="0.35">
      <c r="A6" s="13">
        <v>2007</v>
      </c>
      <c r="B6" s="18" t="s">
        <v>401</v>
      </c>
      <c r="C6" s="22" t="s">
        <v>415</v>
      </c>
      <c r="D6" s="9">
        <v>0</v>
      </c>
      <c r="E6" s="10" t="str">
        <f t="shared" si="0"/>
        <v/>
      </c>
    </row>
    <row r="7" spans="1:6" x14ac:dyDescent="0.35">
      <c r="A7" s="13">
        <v>2008</v>
      </c>
      <c r="B7" s="18" t="s">
        <v>401</v>
      </c>
      <c r="C7" s="23" t="s">
        <v>18</v>
      </c>
      <c r="D7" s="9">
        <v>0</v>
      </c>
      <c r="E7" s="10" t="str">
        <f t="shared" si="0"/>
        <v/>
      </c>
    </row>
    <row r="8" spans="1:6" x14ac:dyDescent="0.35">
      <c r="A8" s="13">
        <v>2009</v>
      </c>
      <c r="B8" s="18" t="s">
        <v>401</v>
      </c>
      <c r="C8" s="23" t="s">
        <v>17</v>
      </c>
      <c r="D8" s="9">
        <v>0</v>
      </c>
      <c r="E8" s="10" t="str">
        <f t="shared" si="0"/>
        <v/>
      </c>
      <c r="F8" s="2"/>
    </row>
    <row r="9" spans="1:6" x14ac:dyDescent="0.35">
      <c r="A9" s="13">
        <v>2010</v>
      </c>
      <c r="B9" s="18" t="s">
        <v>401</v>
      </c>
      <c r="C9" s="23" t="s">
        <v>416</v>
      </c>
      <c r="D9" s="9">
        <v>0</v>
      </c>
      <c r="E9" s="10" t="str">
        <f t="shared" si="0"/>
        <v/>
      </c>
    </row>
    <row r="10" spans="1:6" x14ac:dyDescent="0.35">
      <c r="A10" s="13">
        <v>2011</v>
      </c>
      <c r="B10" s="19" t="s">
        <v>401</v>
      </c>
      <c r="C10" s="23" t="s">
        <v>16</v>
      </c>
      <c r="D10" s="9">
        <v>0</v>
      </c>
      <c r="E10" s="10" t="str">
        <f t="shared" si="0"/>
        <v/>
      </c>
    </row>
    <row r="11" spans="1:6" x14ac:dyDescent="0.35">
      <c r="A11" s="13">
        <v>2012</v>
      </c>
      <c r="B11" s="19" t="s">
        <v>401</v>
      </c>
      <c r="C11" s="23" t="s">
        <v>1</v>
      </c>
      <c r="D11" s="9">
        <v>0</v>
      </c>
      <c r="E11" s="10" t="str">
        <f t="shared" si="0"/>
        <v/>
      </c>
    </row>
    <row r="12" spans="1:6" x14ac:dyDescent="0.35">
      <c r="A12" s="13">
        <v>2013</v>
      </c>
      <c r="B12" s="19" t="s">
        <v>403</v>
      </c>
      <c r="C12" s="23" t="s">
        <v>417</v>
      </c>
      <c r="D12" s="9">
        <v>0</v>
      </c>
      <c r="E12" s="10" t="str">
        <f t="shared" si="0"/>
        <v/>
      </c>
    </row>
    <row r="13" spans="1:6" x14ac:dyDescent="0.35">
      <c r="A13" s="13">
        <v>2014</v>
      </c>
      <c r="B13" s="19" t="s">
        <v>404</v>
      </c>
      <c r="C13" s="23" t="s">
        <v>418</v>
      </c>
      <c r="D13" s="9">
        <v>0</v>
      </c>
      <c r="E13" s="10" t="str">
        <f t="shared" si="0"/>
        <v/>
      </c>
    </row>
    <row r="14" spans="1:6" x14ac:dyDescent="0.35">
      <c r="A14" s="13">
        <v>2014</v>
      </c>
      <c r="B14" s="19" t="s">
        <v>405</v>
      </c>
      <c r="C14" s="23" t="s">
        <v>419</v>
      </c>
      <c r="D14" s="9">
        <v>0</v>
      </c>
      <c r="E14" s="10" t="str">
        <f t="shared" si="0"/>
        <v/>
      </c>
    </row>
    <row r="15" spans="1:6" x14ac:dyDescent="0.35">
      <c r="A15" s="13">
        <v>2015</v>
      </c>
      <c r="B15" s="19" t="s">
        <v>406</v>
      </c>
      <c r="C15" s="23" t="s">
        <v>15</v>
      </c>
      <c r="D15" s="9">
        <v>0</v>
      </c>
      <c r="E15" s="10" t="str">
        <f t="shared" si="0"/>
        <v/>
      </c>
      <c r="F15" s="2"/>
    </row>
    <row r="16" spans="1:6" x14ac:dyDescent="0.35">
      <c r="A16" s="13">
        <v>2015</v>
      </c>
      <c r="B16" s="19" t="s">
        <v>406</v>
      </c>
      <c r="C16" s="23" t="s">
        <v>74</v>
      </c>
      <c r="D16" s="9">
        <v>0</v>
      </c>
      <c r="E16" s="10" t="str">
        <f t="shared" si="0"/>
        <v/>
      </c>
    </row>
    <row r="17" spans="1:5" x14ac:dyDescent="0.35">
      <c r="A17" s="13">
        <v>2016</v>
      </c>
      <c r="B17" s="19" t="s">
        <v>407</v>
      </c>
      <c r="C17" s="23" t="s">
        <v>14</v>
      </c>
      <c r="D17" s="9">
        <v>0</v>
      </c>
      <c r="E17" s="10" t="str">
        <f t="shared" si="0"/>
        <v/>
      </c>
    </row>
    <row r="18" spans="1:5" x14ac:dyDescent="0.35">
      <c r="A18" s="13">
        <v>2016</v>
      </c>
      <c r="B18" s="19" t="s">
        <v>408</v>
      </c>
      <c r="C18" s="23" t="s">
        <v>13</v>
      </c>
      <c r="D18" s="9">
        <v>0</v>
      </c>
      <c r="E18" s="10" t="str">
        <f t="shared" si="0"/>
        <v/>
      </c>
    </row>
    <row r="19" spans="1:5" x14ac:dyDescent="0.35">
      <c r="A19" s="13">
        <v>2017</v>
      </c>
      <c r="B19" s="19" t="s">
        <v>409</v>
      </c>
      <c r="C19" s="23" t="s">
        <v>420</v>
      </c>
      <c r="D19" s="9">
        <v>0</v>
      </c>
      <c r="E19" s="10" t="str">
        <f t="shared" si="0"/>
        <v/>
      </c>
    </row>
    <row r="20" spans="1:5" x14ac:dyDescent="0.35">
      <c r="A20" s="13">
        <v>2017</v>
      </c>
      <c r="B20" s="19" t="s">
        <v>409</v>
      </c>
      <c r="C20" s="23" t="s">
        <v>421</v>
      </c>
      <c r="D20" s="9">
        <v>0</v>
      </c>
      <c r="E20" s="10" t="str">
        <f t="shared" si="0"/>
        <v/>
      </c>
    </row>
    <row r="21" spans="1:5" x14ac:dyDescent="0.35">
      <c r="A21" s="13">
        <v>2018</v>
      </c>
      <c r="B21" s="19" t="s">
        <v>410</v>
      </c>
      <c r="C21" s="23" t="s">
        <v>422</v>
      </c>
      <c r="D21" s="9">
        <v>0</v>
      </c>
      <c r="E21" s="10" t="str">
        <f t="shared" si="0"/>
        <v/>
      </c>
    </row>
    <row r="22" spans="1:5" x14ac:dyDescent="0.35">
      <c r="A22" s="13">
        <v>2018</v>
      </c>
      <c r="B22" s="19" t="s">
        <v>410</v>
      </c>
      <c r="C22" s="23" t="s">
        <v>423</v>
      </c>
      <c r="D22" s="9">
        <v>0</v>
      </c>
      <c r="E22" s="10" t="str">
        <f t="shared" si="0"/>
        <v/>
      </c>
    </row>
    <row r="23" spans="1:5" x14ac:dyDescent="0.35">
      <c r="A23" s="13">
        <v>2019</v>
      </c>
      <c r="B23" s="19" t="s">
        <v>411</v>
      </c>
      <c r="C23" s="23" t="s">
        <v>424</v>
      </c>
      <c r="D23" s="9">
        <v>0</v>
      </c>
      <c r="E23" s="10" t="str">
        <f t="shared" si="0"/>
        <v/>
      </c>
    </row>
    <row r="24" spans="1:5" x14ac:dyDescent="0.35">
      <c r="A24" s="13">
        <v>2019</v>
      </c>
      <c r="B24" s="19" t="s">
        <v>411</v>
      </c>
      <c r="C24" s="23" t="s">
        <v>425</v>
      </c>
      <c r="D24" s="9">
        <v>0</v>
      </c>
      <c r="E24" s="10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  <c r="E1" s="6"/>
    </row>
    <row r="2" spans="1:6" x14ac:dyDescent="0.35">
      <c r="A2" s="35"/>
      <c r="B2" s="35"/>
      <c r="C2" s="35"/>
      <c r="D2" s="29" t="s">
        <v>426</v>
      </c>
      <c r="E2" s="6"/>
    </row>
    <row r="3" spans="1:6" x14ac:dyDescent="0.35">
      <c r="A3" s="12">
        <v>2009</v>
      </c>
      <c r="B3" s="14" t="s">
        <v>191</v>
      </c>
      <c r="C3" s="21" t="s">
        <v>427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3">
        <v>2009</v>
      </c>
      <c r="B4" s="15" t="s">
        <v>189</v>
      </c>
      <c r="C4" s="22" t="s">
        <v>43</v>
      </c>
      <c r="D4" s="9">
        <v>0</v>
      </c>
      <c r="E4" s="10" t="str">
        <f t="shared" ref="E4:E14" si="0">IF(OR(AND(D4&gt;1,D4&lt;&gt;"-")),"Есть на обмен","")</f>
        <v/>
      </c>
    </row>
    <row r="5" spans="1:6" x14ac:dyDescent="0.35">
      <c r="A5" s="13">
        <v>2011</v>
      </c>
      <c r="B5" s="15" t="s">
        <v>191</v>
      </c>
      <c r="C5" s="22" t="s">
        <v>428</v>
      </c>
      <c r="D5" s="9">
        <v>0</v>
      </c>
      <c r="E5" s="10" t="str">
        <f t="shared" si="0"/>
        <v/>
      </c>
    </row>
    <row r="6" spans="1:6" x14ac:dyDescent="0.35">
      <c r="A6" s="13">
        <v>2012</v>
      </c>
      <c r="B6" s="15" t="s">
        <v>191</v>
      </c>
      <c r="C6" s="22" t="s">
        <v>1</v>
      </c>
      <c r="D6" s="9">
        <v>0</v>
      </c>
      <c r="E6" s="10" t="str">
        <f t="shared" si="0"/>
        <v/>
      </c>
    </row>
    <row r="7" spans="1:6" x14ac:dyDescent="0.35">
      <c r="A7" s="13">
        <v>2013</v>
      </c>
      <c r="B7" s="15" t="s">
        <v>191</v>
      </c>
      <c r="C7" s="23" t="s">
        <v>429</v>
      </c>
      <c r="D7" s="9">
        <v>0</v>
      </c>
      <c r="E7" s="10" t="str">
        <f t="shared" si="0"/>
        <v/>
      </c>
    </row>
    <row r="8" spans="1:6" x14ac:dyDescent="0.35">
      <c r="A8" s="13">
        <v>2014</v>
      </c>
      <c r="B8" s="15" t="s">
        <v>191</v>
      </c>
      <c r="C8" s="23" t="s">
        <v>430</v>
      </c>
      <c r="D8" s="9">
        <v>0</v>
      </c>
      <c r="E8" s="10" t="str">
        <f t="shared" si="0"/>
        <v/>
      </c>
      <c r="F8" s="2"/>
    </row>
    <row r="9" spans="1:6" x14ac:dyDescent="0.35">
      <c r="A9" s="13">
        <v>2015</v>
      </c>
      <c r="B9" s="15" t="s">
        <v>191</v>
      </c>
      <c r="C9" s="23" t="s">
        <v>431</v>
      </c>
      <c r="D9" s="9">
        <v>0</v>
      </c>
      <c r="E9" s="10" t="str">
        <f t="shared" si="0"/>
        <v/>
      </c>
    </row>
    <row r="10" spans="1:6" x14ac:dyDescent="0.35">
      <c r="A10" s="13">
        <v>2015</v>
      </c>
      <c r="B10" s="20" t="s">
        <v>191</v>
      </c>
      <c r="C10" s="23" t="s">
        <v>199</v>
      </c>
      <c r="D10" s="9">
        <v>0</v>
      </c>
      <c r="E10" s="10" t="str">
        <f t="shared" si="0"/>
        <v/>
      </c>
    </row>
    <row r="11" spans="1:6" x14ac:dyDescent="0.35">
      <c r="A11" s="13">
        <v>2016</v>
      </c>
      <c r="B11" s="20" t="s">
        <v>191</v>
      </c>
      <c r="C11" s="23" t="s">
        <v>432</v>
      </c>
      <c r="D11" s="9">
        <v>0</v>
      </c>
      <c r="E11" s="10" t="str">
        <f t="shared" si="0"/>
        <v/>
      </c>
    </row>
    <row r="12" spans="1:6" x14ac:dyDescent="0.35">
      <c r="A12" s="13">
        <v>2017</v>
      </c>
      <c r="B12" s="20" t="s">
        <v>191</v>
      </c>
      <c r="C12" s="23" t="s">
        <v>433</v>
      </c>
      <c r="D12" s="9">
        <v>0</v>
      </c>
      <c r="E12" s="10" t="str">
        <f t="shared" si="0"/>
        <v/>
      </c>
    </row>
    <row r="13" spans="1:6" x14ac:dyDescent="0.35">
      <c r="A13" s="13">
        <v>2018</v>
      </c>
      <c r="B13" s="20" t="s">
        <v>191</v>
      </c>
      <c r="C13" s="23" t="s">
        <v>434</v>
      </c>
      <c r="D13" s="9">
        <v>0</v>
      </c>
      <c r="E13" s="10" t="str">
        <f t="shared" si="0"/>
        <v/>
      </c>
    </row>
    <row r="14" spans="1:6" x14ac:dyDescent="0.35">
      <c r="A14" s="13">
        <v>2019</v>
      </c>
      <c r="B14" s="20" t="s">
        <v>191</v>
      </c>
      <c r="C14" s="23" t="s">
        <v>435</v>
      </c>
      <c r="D14" s="9">
        <v>0</v>
      </c>
      <c r="E14" s="10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34" t="s">
        <v>40</v>
      </c>
      <c r="B1" s="34" t="s">
        <v>41</v>
      </c>
      <c r="C1" s="34" t="s">
        <v>42</v>
      </c>
      <c r="D1" s="38" t="s">
        <v>86</v>
      </c>
      <c r="E1" s="47"/>
      <c r="F1" s="47"/>
      <c r="G1" s="47"/>
    </row>
    <row r="2" spans="1:8" x14ac:dyDescent="0.35">
      <c r="A2" s="35"/>
      <c r="B2" s="35"/>
      <c r="C2" s="35"/>
      <c r="D2" s="29" t="s">
        <v>335</v>
      </c>
      <c r="E2" s="29" t="s">
        <v>336</v>
      </c>
      <c r="F2" s="29" t="s">
        <v>426</v>
      </c>
      <c r="G2" s="29" t="s">
        <v>183</v>
      </c>
    </row>
    <row r="3" spans="1:8" x14ac:dyDescent="0.35">
      <c r="A3" s="12">
        <v>2007</v>
      </c>
      <c r="B3" s="14" t="s">
        <v>235</v>
      </c>
      <c r="C3" s="21" t="s">
        <v>6</v>
      </c>
      <c r="D3" s="9">
        <v>0</v>
      </c>
      <c r="E3" s="17" t="s">
        <v>182</v>
      </c>
      <c r="F3" s="17" t="s">
        <v>182</v>
      </c>
      <c r="G3" s="17" t="s">
        <v>182</v>
      </c>
      <c r="H3" s="4" t="str">
        <f>IF(OR(AND(D3&gt;1,D3&lt;&gt;"-"),AND(E3&gt;1,E3&lt;&gt;"-"),AND(F3&gt;1,F3&lt;&gt;"-"),AND(G3&gt;1,G3&lt;&gt;"-")),"Есть на обмен","")</f>
        <v/>
      </c>
    </row>
    <row r="4" spans="1:8" x14ac:dyDescent="0.35">
      <c r="A4" s="13">
        <v>2008</v>
      </c>
      <c r="B4" s="15" t="s">
        <v>191</v>
      </c>
      <c r="C4" s="22" t="s">
        <v>436</v>
      </c>
      <c r="D4" s="17" t="s">
        <v>182</v>
      </c>
      <c r="E4" s="9">
        <v>0</v>
      </c>
      <c r="F4" s="17" t="s">
        <v>182</v>
      </c>
      <c r="G4" s="17" t="s">
        <v>182</v>
      </c>
      <c r="H4" s="4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3">
        <v>2009</v>
      </c>
      <c r="B5" s="15" t="s">
        <v>191</v>
      </c>
      <c r="C5" s="22" t="s">
        <v>43</v>
      </c>
      <c r="D5" s="9">
        <v>0</v>
      </c>
      <c r="E5" s="17" t="s">
        <v>182</v>
      </c>
      <c r="F5" s="17" t="s">
        <v>182</v>
      </c>
      <c r="G5" s="17" t="s">
        <v>182</v>
      </c>
      <c r="H5" s="4" t="str">
        <f t="shared" si="0"/>
        <v/>
      </c>
    </row>
    <row r="6" spans="1:8" x14ac:dyDescent="0.35">
      <c r="A6" s="13">
        <v>2010</v>
      </c>
      <c r="B6" s="15" t="s">
        <v>191</v>
      </c>
      <c r="C6" s="22" t="s">
        <v>437</v>
      </c>
      <c r="D6" s="9">
        <v>0</v>
      </c>
      <c r="E6" s="17" t="s">
        <v>182</v>
      </c>
      <c r="F6" s="17" t="s">
        <v>182</v>
      </c>
      <c r="G6" s="17" t="s">
        <v>182</v>
      </c>
      <c r="H6" s="4" t="str">
        <f t="shared" si="0"/>
        <v/>
      </c>
    </row>
    <row r="7" spans="1:8" x14ac:dyDescent="0.35">
      <c r="A7" s="13">
        <v>2011</v>
      </c>
      <c r="B7" s="15" t="s">
        <v>191</v>
      </c>
      <c r="C7" s="23" t="s">
        <v>12</v>
      </c>
      <c r="D7" s="9">
        <v>0</v>
      </c>
      <c r="E7" s="17" t="s">
        <v>182</v>
      </c>
      <c r="F7" s="17" t="s">
        <v>182</v>
      </c>
      <c r="G7" s="17" t="s">
        <v>182</v>
      </c>
      <c r="H7" s="4" t="str">
        <f t="shared" si="0"/>
        <v/>
      </c>
    </row>
    <row r="8" spans="1:8" x14ac:dyDescent="0.35">
      <c r="A8" s="13">
        <v>2012</v>
      </c>
      <c r="B8" s="15" t="s">
        <v>191</v>
      </c>
      <c r="C8" s="23" t="s">
        <v>192</v>
      </c>
      <c r="D8" s="17" t="s">
        <v>182</v>
      </c>
      <c r="E8" s="17" t="s">
        <v>182</v>
      </c>
      <c r="F8" s="9">
        <v>0</v>
      </c>
      <c r="G8" s="17" t="s">
        <v>182</v>
      </c>
      <c r="H8" s="4" t="str">
        <f t="shared" si="0"/>
        <v/>
      </c>
    </row>
    <row r="9" spans="1:8" x14ac:dyDescent="0.35">
      <c r="A9" s="13">
        <v>2013</v>
      </c>
      <c r="B9" s="15" t="s">
        <v>191</v>
      </c>
      <c r="C9" s="23" t="s">
        <v>438</v>
      </c>
      <c r="D9" s="17" t="s">
        <v>182</v>
      </c>
      <c r="E9" s="17" t="s">
        <v>182</v>
      </c>
      <c r="F9" s="9">
        <v>0</v>
      </c>
      <c r="G9" s="17" t="s">
        <v>182</v>
      </c>
      <c r="H9" s="4" t="str">
        <f t="shared" si="0"/>
        <v/>
      </c>
    </row>
    <row r="10" spans="1:8" x14ac:dyDescent="0.35">
      <c r="A10" s="13">
        <v>2014</v>
      </c>
      <c r="B10" s="20" t="s">
        <v>191</v>
      </c>
      <c r="C10" s="23" t="s">
        <v>11</v>
      </c>
      <c r="D10" s="17" t="s">
        <v>182</v>
      </c>
      <c r="E10" s="9">
        <v>0</v>
      </c>
      <c r="F10" s="17" t="s">
        <v>182</v>
      </c>
      <c r="G10" s="17" t="s">
        <v>182</v>
      </c>
      <c r="H10" s="4" t="str">
        <f t="shared" si="0"/>
        <v/>
      </c>
    </row>
    <row r="11" spans="1:8" x14ac:dyDescent="0.35">
      <c r="A11" s="13">
        <v>2015</v>
      </c>
      <c r="B11" s="20" t="s">
        <v>191</v>
      </c>
      <c r="C11" s="23" t="s">
        <v>439</v>
      </c>
      <c r="D11" s="17" t="s">
        <v>182</v>
      </c>
      <c r="E11" s="17" t="s">
        <v>182</v>
      </c>
      <c r="F11" s="9">
        <v>0</v>
      </c>
      <c r="G11" s="17" t="s">
        <v>182</v>
      </c>
      <c r="H11" s="4" t="str">
        <f t="shared" si="0"/>
        <v/>
      </c>
    </row>
    <row r="12" spans="1:8" x14ac:dyDescent="0.35">
      <c r="A12" s="13">
        <v>2015</v>
      </c>
      <c r="B12" s="20" t="s">
        <v>191</v>
      </c>
      <c r="C12" s="23" t="s">
        <v>254</v>
      </c>
      <c r="D12" s="17" t="s">
        <v>182</v>
      </c>
      <c r="E12" s="17" t="s">
        <v>182</v>
      </c>
      <c r="F12" s="9">
        <v>0</v>
      </c>
      <c r="G12" s="17" t="s">
        <v>182</v>
      </c>
      <c r="H12" s="4" t="str">
        <f t="shared" si="0"/>
        <v/>
      </c>
    </row>
    <row r="13" spans="1:8" x14ac:dyDescent="0.35">
      <c r="A13" s="13">
        <v>2016</v>
      </c>
      <c r="B13" s="20" t="s">
        <v>191</v>
      </c>
      <c r="C13" s="23" t="s">
        <v>440</v>
      </c>
      <c r="D13" s="17" t="s">
        <v>182</v>
      </c>
      <c r="E13" s="17" t="s">
        <v>182</v>
      </c>
      <c r="F13" s="17" t="s">
        <v>182</v>
      </c>
      <c r="G13" s="9">
        <v>0</v>
      </c>
      <c r="H13" s="4" t="str">
        <f t="shared" si="0"/>
        <v/>
      </c>
    </row>
    <row r="14" spans="1:8" x14ac:dyDescent="0.35">
      <c r="A14" s="13">
        <v>2017</v>
      </c>
      <c r="B14" s="20" t="s">
        <v>191</v>
      </c>
      <c r="C14" s="23" t="s">
        <v>441</v>
      </c>
      <c r="D14" s="17" t="s">
        <v>182</v>
      </c>
      <c r="E14" s="17" t="s">
        <v>182</v>
      </c>
      <c r="F14" s="9">
        <v>0</v>
      </c>
      <c r="G14" s="17" t="s">
        <v>182</v>
      </c>
      <c r="H14" s="4" t="str">
        <f t="shared" si="0"/>
        <v/>
      </c>
    </row>
    <row r="15" spans="1:8" x14ac:dyDescent="0.35">
      <c r="A15" s="13">
        <v>2018</v>
      </c>
      <c r="B15" s="20" t="s">
        <v>191</v>
      </c>
      <c r="C15" s="23" t="s">
        <v>442</v>
      </c>
      <c r="D15" s="17" t="s">
        <v>182</v>
      </c>
      <c r="E15" s="17" t="s">
        <v>182</v>
      </c>
      <c r="F15" s="9">
        <v>0</v>
      </c>
      <c r="G15" s="17" t="s">
        <v>182</v>
      </c>
      <c r="H15" s="4" t="str">
        <f t="shared" si="0"/>
        <v/>
      </c>
    </row>
    <row r="16" spans="1:8" x14ac:dyDescent="0.35">
      <c r="A16" s="13">
        <v>2019</v>
      </c>
      <c r="B16" s="20" t="s">
        <v>191</v>
      </c>
      <c r="C16" s="23" t="s">
        <v>514</v>
      </c>
      <c r="D16" s="17" t="s">
        <v>182</v>
      </c>
      <c r="E16" s="17" t="s">
        <v>182</v>
      </c>
      <c r="F16" s="9"/>
      <c r="G16" s="17" t="s">
        <v>182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  <c r="E1" s="6"/>
    </row>
    <row r="2" spans="1:6" x14ac:dyDescent="0.35">
      <c r="A2" s="35"/>
      <c r="B2" s="35"/>
      <c r="C2" s="35"/>
      <c r="D2" s="29" t="s">
        <v>335</v>
      </c>
      <c r="E2" s="6"/>
    </row>
    <row r="3" spans="1:6" x14ac:dyDescent="0.35">
      <c r="A3" s="12">
        <v>2004</v>
      </c>
      <c r="B3" s="14" t="s">
        <v>191</v>
      </c>
      <c r="C3" s="21" t="s">
        <v>445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3">
        <v>2005</v>
      </c>
      <c r="B4" s="15" t="s">
        <v>264</v>
      </c>
      <c r="C4" s="22" t="s">
        <v>446</v>
      </c>
      <c r="D4" s="9">
        <v>0</v>
      </c>
      <c r="E4" s="10" t="str">
        <f t="shared" ref="E4:E19" si="0">IF(OR(AND(D4&gt;1,D4&lt;&gt;"-")),"Есть на обмен","")</f>
        <v/>
      </c>
    </row>
    <row r="5" spans="1:6" x14ac:dyDescent="0.35">
      <c r="A5" s="13">
        <v>2006</v>
      </c>
      <c r="B5" s="15" t="s">
        <v>189</v>
      </c>
      <c r="C5" s="22" t="s">
        <v>447</v>
      </c>
      <c r="D5" s="9">
        <v>0</v>
      </c>
      <c r="E5" s="10" t="str">
        <f t="shared" si="0"/>
        <v/>
      </c>
    </row>
    <row r="6" spans="1:6" x14ac:dyDescent="0.35">
      <c r="A6" s="13">
        <v>2007</v>
      </c>
      <c r="B6" s="15" t="s">
        <v>264</v>
      </c>
      <c r="C6" s="22" t="s">
        <v>448</v>
      </c>
      <c r="D6" s="9">
        <v>0</v>
      </c>
      <c r="E6" s="10" t="str">
        <f t="shared" si="0"/>
        <v/>
      </c>
    </row>
    <row r="7" spans="1:6" x14ac:dyDescent="0.35">
      <c r="A7" s="13">
        <v>2007</v>
      </c>
      <c r="B7" s="15" t="s">
        <v>443</v>
      </c>
      <c r="C7" s="23" t="s">
        <v>6</v>
      </c>
      <c r="D7" s="9">
        <v>0</v>
      </c>
      <c r="E7" s="10" t="str">
        <f t="shared" si="0"/>
        <v/>
      </c>
    </row>
    <row r="8" spans="1:6" x14ac:dyDescent="0.35">
      <c r="A8" s="13">
        <v>2008</v>
      </c>
      <c r="B8" s="15" t="s">
        <v>269</v>
      </c>
      <c r="C8" s="23" t="s">
        <v>245</v>
      </c>
      <c r="D8" s="9">
        <v>0</v>
      </c>
      <c r="E8" s="10" t="str">
        <f t="shared" si="0"/>
        <v/>
      </c>
      <c r="F8" s="2"/>
    </row>
    <row r="9" spans="1:6" x14ac:dyDescent="0.35">
      <c r="A9" s="13">
        <v>2009</v>
      </c>
      <c r="B9" s="15" t="s">
        <v>444</v>
      </c>
      <c r="C9" s="23" t="s">
        <v>449</v>
      </c>
      <c r="D9" s="9">
        <v>0</v>
      </c>
      <c r="E9" s="10" t="str">
        <f t="shared" si="0"/>
        <v/>
      </c>
    </row>
    <row r="10" spans="1:6" x14ac:dyDescent="0.35">
      <c r="A10" s="13">
        <v>2009</v>
      </c>
      <c r="B10" s="20" t="s">
        <v>443</v>
      </c>
      <c r="C10" s="23" t="s">
        <v>43</v>
      </c>
      <c r="D10" s="9">
        <v>0</v>
      </c>
      <c r="E10" s="10" t="str">
        <f t="shared" si="0"/>
        <v/>
      </c>
    </row>
    <row r="11" spans="1:6" x14ac:dyDescent="0.35">
      <c r="A11" s="13">
        <v>2010</v>
      </c>
      <c r="B11" s="20" t="s">
        <v>444</v>
      </c>
      <c r="C11" s="23" t="s">
        <v>450</v>
      </c>
      <c r="D11" s="9">
        <v>0</v>
      </c>
      <c r="E11" s="10" t="str">
        <f t="shared" si="0"/>
        <v/>
      </c>
    </row>
    <row r="12" spans="1:6" x14ac:dyDescent="0.35">
      <c r="A12" s="13">
        <v>2011</v>
      </c>
      <c r="B12" s="20" t="s">
        <v>444</v>
      </c>
      <c r="C12" s="23" t="s">
        <v>451</v>
      </c>
      <c r="D12" s="9">
        <v>0</v>
      </c>
      <c r="E12" s="10" t="str">
        <f t="shared" si="0"/>
        <v/>
      </c>
    </row>
    <row r="13" spans="1:6" x14ac:dyDescent="0.35">
      <c r="A13" s="13">
        <v>2012</v>
      </c>
      <c r="B13" s="20" t="s">
        <v>264</v>
      </c>
      <c r="C13" s="23" t="s">
        <v>452</v>
      </c>
      <c r="D13" s="9">
        <v>0</v>
      </c>
      <c r="E13" s="10" t="str">
        <f t="shared" si="0"/>
        <v/>
      </c>
    </row>
    <row r="14" spans="1:6" x14ac:dyDescent="0.35">
      <c r="A14" s="13">
        <v>2012</v>
      </c>
      <c r="B14" s="20" t="s">
        <v>269</v>
      </c>
      <c r="C14" s="23" t="s">
        <v>1</v>
      </c>
      <c r="D14" s="9">
        <v>0</v>
      </c>
      <c r="E14" s="10" t="str">
        <f t="shared" si="0"/>
        <v/>
      </c>
    </row>
    <row r="15" spans="1:6" x14ac:dyDescent="0.35">
      <c r="A15" s="13">
        <v>2013</v>
      </c>
      <c r="B15" s="20" t="s">
        <v>191</v>
      </c>
      <c r="C15" s="23" t="s">
        <v>453</v>
      </c>
      <c r="D15" s="9">
        <v>0</v>
      </c>
      <c r="E15" s="10" t="str">
        <f t="shared" si="0"/>
        <v/>
      </c>
      <c r="F15" s="2"/>
    </row>
    <row r="16" spans="1:6" x14ac:dyDescent="0.35">
      <c r="A16" s="13">
        <v>2013</v>
      </c>
      <c r="B16" s="20" t="s">
        <v>269</v>
      </c>
      <c r="C16" s="23" t="s">
        <v>454</v>
      </c>
      <c r="D16" s="9">
        <v>0</v>
      </c>
      <c r="E16" s="10" t="str">
        <f t="shared" si="0"/>
        <v/>
      </c>
    </row>
    <row r="17" spans="1:5" x14ac:dyDescent="0.35">
      <c r="A17" s="13">
        <v>2014</v>
      </c>
      <c r="B17" s="20" t="s">
        <v>269</v>
      </c>
      <c r="C17" s="23" t="s">
        <v>455</v>
      </c>
      <c r="D17" s="9">
        <v>0</v>
      </c>
      <c r="E17" s="10" t="str">
        <f t="shared" si="0"/>
        <v/>
      </c>
    </row>
    <row r="18" spans="1:5" x14ac:dyDescent="0.35">
      <c r="A18" s="13">
        <v>2014</v>
      </c>
      <c r="B18" s="20" t="s">
        <v>191</v>
      </c>
      <c r="C18" s="23" t="s">
        <v>10</v>
      </c>
      <c r="D18" s="9">
        <v>0</v>
      </c>
      <c r="E18" s="10" t="str">
        <f t="shared" si="0"/>
        <v/>
      </c>
    </row>
    <row r="19" spans="1:5" x14ac:dyDescent="0.35">
      <c r="A19" s="13">
        <v>2015</v>
      </c>
      <c r="B19" s="20" t="s">
        <v>191</v>
      </c>
      <c r="C19" s="23" t="s">
        <v>456</v>
      </c>
      <c r="D19" s="9">
        <v>0</v>
      </c>
      <c r="E19" s="10" t="str">
        <f t="shared" si="0"/>
        <v/>
      </c>
    </row>
    <row r="20" spans="1:5" x14ac:dyDescent="0.35">
      <c r="A20" s="13">
        <v>2015</v>
      </c>
      <c r="B20" s="20" t="s">
        <v>232</v>
      </c>
      <c r="C20" s="23" t="s">
        <v>457</v>
      </c>
      <c r="D20" s="9">
        <v>0</v>
      </c>
    </row>
    <row r="21" spans="1:5" x14ac:dyDescent="0.35">
      <c r="A21" s="13">
        <v>2015</v>
      </c>
      <c r="B21" s="20" t="s">
        <v>232</v>
      </c>
      <c r="C21" s="23" t="s">
        <v>254</v>
      </c>
      <c r="D21" s="9">
        <v>0</v>
      </c>
    </row>
    <row r="22" spans="1:5" x14ac:dyDescent="0.35">
      <c r="A22" s="13">
        <v>2016</v>
      </c>
      <c r="B22" s="20" t="s">
        <v>191</v>
      </c>
      <c r="C22" s="23" t="s">
        <v>458</v>
      </c>
      <c r="D22" s="9">
        <v>0</v>
      </c>
    </row>
    <row r="23" spans="1:5" x14ac:dyDescent="0.35">
      <c r="A23" s="13">
        <v>2016</v>
      </c>
      <c r="B23" s="20" t="s">
        <v>191</v>
      </c>
      <c r="C23" s="23" t="s">
        <v>459</v>
      </c>
      <c r="D23" s="9">
        <v>0</v>
      </c>
    </row>
    <row r="24" spans="1:5" x14ac:dyDescent="0.35">
      <c r="A24" s="13">
        <v>2017</v>
      </c>
      <c r="B24" s="20" t="s">
        <v>189</v>
      </c>
      <c r="C24" s="23" t="s">
        <v>460</v>
      </c>
      <c r="D24" s="9">
        <v>0</v>
      </c>
    </row>
    <row r="25" spans="1:5" x14ac:dyDescent="0.35">
      <c r="A25" s="13">
        <v>2017</v>
      </c>
      <c r="B25" s="20" t="s">
        <v>232</v>
      </c>
      <c r="C25" s="23" t="s">
        <v>461</v>
      </c>
      <c r="D25" s="9">
        <v>0</v>
      </c>
    </row>
    <row r="26" spans="1:5" x14ac:dyDescent="0.35">
      <c r="A26" s="13">
        <v>2018</v>
      </c>
      <c r="B26" s="20" t="s">
        <v>191</v>
      </c>
      <c r="C26" s="23" t="s">
        <v>462</v>
      </c>
      <c r="D26" s="9">
        <v>0</v>
      </c>
    </row>
    <row r="27" spans="1:5" x14ac:dyDescent="0.35">
      <c r="A27" s="13">
        <v>2018</v>
      </c>
      <c r="B27" s="20" t="s">
        <v>191</v>
      </c>
      <c r="C27" s="23" t="s">
        <v>463</v>
      </c>
      <c r="D27" s="9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  <c r="E1" s="6"/>
    </row>
    <row r="2" spans="1:6" x14ac:dyDescent="0.35">
      <c r="A2" s="35"/>
      <c r="B2" s="35"/>
      <c r="C2" s="35"/>
      <c r="D2" s="29" t="s">
        <v>181</v>
      </c>
      <c r="E2" s="6"/>
    </row>
    <row r="3" spans="1:6" x14ac:dyDescent="0.35">
      <c r="A3" s="12">
        <v>2007</v>
      </c>
      <c r="B3" s="14" t="s">
        <v>464</v>
      </c>
      <c r="C3" s="23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3">
        <v>2008</v>
      </c>
      <c r="B4" s="15" t="s">
        <v>465</v>
      </c>
      <c r="C4" s="22" t="s">
        <v>3</v>
      </c>
      <c r="D4" s="9">
        <v>1</v>
      </c>
      <c r="E4" s="10" t="str">
        <f t="shared" ref="E4:E22" si="0">IF(OR(AND(D4&gt;1,D4&lt;&gt;"-")),"Есть на обмен","")</f>
        <v/>
      </c>
    </row>
    <row r="5" spans="1:6" x14ac:dyDescent="0.35">
      <c r="A5" s="13">
        <v>2009</v>
      </c>
      <c r="B5" s="15" t="s">
        <v>466</v>
      </c>
      <c r="C5" s="22" t="s">
        <v>43</v>
      </c>
      <c r="D5" s="9">
        <v>0</v>
      </c>
      <c r="E5" s="10" t="str">
        <f t="shared" si="0"/>
        <v/>
      </c>
    </row>
    <row r="6" spans="1:6" x14ac:dyDescent="0.35">
      <c r="A6" s="13">
        <v>2010</v>
      </c>
      <c r="B6" s="15" t="s">
        <v>467</v>
      </c>
      <c r="C6" s="22" t="s">
        <v>478</v>
      </c>
      <c r="D6" s="9">
        <v>0</v>
      </c>
      <c r="E6" s="10" t="str">
        <f t="shared" si="0"/>
        <v/>
      </c>
    </row>
    <row r="7" spans="1:6" x14ac:dyDescent="0.35">
      <c r="A7" s="13">
        <v>2011</v>
      </c>
      <c r="B7" s="15" t="s">
        <v>468</v>
      </c>
      <c r="C7" s="23" t="s">
        <v>479</v>
      </c>
      <c r="D7" s="9">
        <v>1</v>
      </c>
      <c r="E7" s="10" t="str">
        <f t="shared" si="0"/>
        <v/>
      </c>
    </row>
    <row r="8" spans="1:6" x14ac:dyDescent="0.35">
      <c r="A8" s="13">
        <v>2012</v>
      </c>
      <c r="B8" s="15" t="s">
        <v>469</v>
      </c>
      <c r="C8" s="23" t="s">
        <v>2</v>
      </c>
      <c r="D8" s="9">
        <v>1</v>
      </c>
      <c r="E8" s="10" t="str">
        <f t="shared" si="0"/>
        <v/>
      </c>
      <c r="F8" s="2"/>
    </row>
    <row r="9" spans="1:6" x14ac:dyDescent="0.35">
      <c r="A9" s="13">
        <v>2012</v>
      </c>
      <c r="B9" s="15" t="s">
        <v>470</v>
      </c>
      <c r="C9" s="21" t="s">
        <v>1</v>
      </c>
      <c r="D9" s="9">
        <v>1</v>
      </c>
      <c r="E9" s="10" t="str">
        <f t="shared" si="0"/>
        <v/>
      </c>
    </row>
    <row r="10" spans="1:6" x14ac:dyDescent="0.35">
      <c r="A10" s="13">
        <v>2013</v>
      </c>
      <c r="B10" s="20" t="s">
        <v>471</v>
      </c>
      <c r="C10" s="23" t="s">
        <v>480</v>
      </c>
      <c r="D10" s="9">
        <v>0</v>
      </c>
      <c r="E10" s="10" t="str">
        <f t="shared" si="0"/>
        <v/>
      </c>
    </row>
    <row r="11" spans="1:6" x14ac:dyDescent="0.35">
      <c r="A11" s="13">
        <v>2013</v>
      </c>
      <c r="B11" s="20" t="s">
        <v>469</v>
      </c>
      <c r="C11" s="23" t="s">
        <v>9</v>
      </c>
      <c r="D11" s="9">
        <v>0</v>
      </c>
      <c r="E11" s="10" t="str">
        <f t="shared" si="0"/>
        <v/>
      </c>
    </row>
    <row r="12" spans="1:6" x14ac:dyDescent="0.35">
      <c r="A12" s="13">
        <v>2014</v>
      </c>
      <c r="B12" s="20" t="s">
        <v>472</v>
      </c>
      <c r="C12" s="23" t="s">
        <v>485</v>
      </c>
      <c r="D12" s="9">
        <v>0</v>
      </c>
      <c r="E12" s="10" t="str">
        <f t="shared" si="0"/>
        <v/>
      </c>
    </row>
    <row r="13" spans="1:6" x14ac:dyDescent="0.35">
      <c r="A13" s="13">
        <v>2014</v>
      </c>
      <c r="B13" s="20" t="s">
        <v>472</v>
      </c>
      <c r="C13" s="23" t="s">
        <v>481</v>
      </c>
      <c r="D13" s="9">
        <v>0</v>
      </c>
      <c r="E13" s="10" t="str">
        <f t="shared" si="0"/>
        <v/>
      </c>
    </row>
    <row r="14" spans="1:6" x14ac:dyDescent="0.35">
      <c r="A14" s="13">
        <v>2015</v>
      </c>
      <c r="B14" s="20" t="s">
        <v>473</v>
      </c>
      <c r="C14" s="23" t="s">
        <v>8</v>
      </c>
      <c r="D14" s="9">
        <v>0</v>
      </c>
      <c r="E14" s="10" t="str">
        <f t="shared" si="0"/>
        <v/>
      </c>
    </row>
    <row r="15" spans="1:6" x14ac:dyDescent="0.35">
      <c r="A15" s="13">
        <v>2015</v>
      </c>
      <c r="B15" s="20" t="s">
        <v>474</v>
      </c>
      <c r="C15" s="23" t="s">
        <v>482</v>
      </c>
      <c r="D15" s="9">
        <v>0</v>
      </c>
      <c r="E15" s="10" t="str">
        <f t="shared" si="0"/>
        <v/>
      </c>
      <c r="F15" s="2"/>
    </row>
    <row r="16" spans="1:6" x14ac:dyDescent="0.35">
      <c r="A16" s="13">
        <v>2015</v>
      </c>
      <c r="B16" s="20" t="s">
        <v>474</v>
      </c>
      <c r="C16" s="23" t="s">
        <v>199</v>
      </c>
      <c r="D16" s="9">
        <v>0</v>
      </c>
      <c r="E16" s="10" t="str">
        <f t="shared" si="0"/>
        <v/>
      </c>
    </row>
    <row r="17" spans="1:5" x14ac:dyDescent="0.35">
      <c r="A17" s="13">
        <v>2016</v>
      </c>
      <c r="B17" s="20" t="s">
        <v>475</v>
      </c>
      <c r="C17" s="23" t="s">
        <v>0</v>
      </c>
      <c r="D17" s="9">
        <v>1</v>
      </c>
      <c r="E17" s="10" t="str">
        <f t="shared" si="0"/>
        <v/>
      </c>
    </row>
    <row r="18" spans="1:5" x14ac:dyDescent="0.35">
      <c r="A18" s="13">
        <v>2016</v>
      </c>
      <c r="B18" s="20" t="s">
        <v>470</v>
      </c>
      <c r="C18" s="23" t="s">
        <v>7</v>
      </c>
      <c r="D18" s="9">
        <v>0</v>
      </c>
      <c r="E18" s="10" t="str">
        <f t="shared" si="0"/>
        <v/>
      </c>
    </row>
    <row r="19" spans="1:5" x14ac:dyDescent="0.35">
      <c r="A19" s="13">
        <v>2017</v>
      </c>
      <c r="B19" s="20" t="s">
        <v>470</v>
      </c>
      <c r="C19" s="23" t="s">
        <v>486</v>
      </c>
      <c r="D19" s="9">
        <v>0</v>
      </c>
      <c r="E19" s="10" t="str">
        <f t="shared" si="0"/>
        <v/>
      </c>
    </row>
    <row r="20" spans="1:5" x14ac:dyDescent="0.35">
      <c r="A20" s="13">
        <v>2017</v>
      </c>
      <c r="B20" s="20" t="s">
        <v>475</v>
      </c>
      <c r="C20" s="23" t="s">
        <v>487</v>
      </c>
      <c r="D20" s="9">
        <v>0</v>
      </c>
      <c r="E20" s="10" t="str">
        <f t="shared" si="0"/>
        <v/>
      </c>
    </row>
    <row r="21" spans="1:5" x14ac:dyDescent="0.35">
      <c r="A21" s="13">
        <v>2018</v>
      </c>
      <c r="B21" s="20" t="s">
        <v>476</v>
      </c>
      <c r="C21" s="23" t="s">
        <v>488</v>
      </c>
      <c r="D21" s="9">
        <v>1</v>
      </c>
      <c r="E21" s="10" t="str">
        <f t="shared" si="0"/>
        <v/>
      </c>
    </row>
    <row r="22" spans="1:5" x14ac:dyDescent="0.35">
      <c r="A22" s="13">
        <v>2018</v>
      </c>
      <c r="B22" s="20" t="s">
        <v>477</v>
      </c>
      <c r="C22" s="23" t="s">
        <v>483</v>
      </c>
      <c r="D22" s="9">
        <v>1</v>
      </c>
      <c r="E22" s="10" t="str">
        <f t="shared" si="0"/>
        <v/>
      </c>
    </row>
    <row r="23" spans="1:5" x14ac:dyDescent="0.35">
      <c r="A23" s="13">
        <v>2019</v>
      </c>
      <c r="B23" s="20" t="s">
        <v>484</v>
      </c>
      <c r="C23" s="23" t="s">
        <v>489</v>
      </c>
      <c r="D23" s="9">
        <v>0</v>
      </c>
    </row>
    <row r="24" spans="1:5" x14ac:dyDescent="0.35">
      <c r="A24" s="13">
        <v>2019</v>
      </c>
      <c r="B24" s="20" t="s">
        <v>266</v>
      </c>
      <c r="C24" s="23" t="s">
        <v>80</v>
      </c>
      <c r="D24" s="9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I24" sqref="I24"/>
    </sheetView>
  </sheetViews>
  <sheetFormatPr defaultColWidth="9.1796875" defaultRowHeight="15" customHeight="1" x14ac:dyDescent="0.35"/>
  <cols>
    <col min="1" max="1" width="6.7265625" style="5" customWidth="1"/>
    <col min="2" max="6" width="12.7265625" style="5" customWidth="1"/>
    <col min="7" max="7" width="82.54296875" style="5" customWidth="1"/>
    <col min="8" max="12" width="3.7265625" style="5" customWidth="1"/>
    <col min="13" max="13" width="15" style="5" customWidth="1"/>
    <col min="14" max="16384" width="9.1796875" style="5"/>
  </cols>
  <sheetData>
    <row r="1" spans="1:13" ht="15" customHeight="1" x14ac:dyDescent="0.35">
      <c r="A1" s="34" t="s">
        <v>40</v>
      </c>
      <c r="B1" s="38" t="s">
        <v>41</v>
      </c>
      <c r="C1" s="39"/>
      <c r="D1" s="39"/>
      <c r="E1" s="39"/>
      <c r="F1" s="40"/>
      <c r="G1" s="36" t="s">
        <v>42</v>
      </c>
      <c r="H1" s="36" t="s">
        <v>86</v>
      </c>
      <c r="I1" s="37"/>
      <c r="J1" s="37"/>
      <c r="K1" s="37"/>
      <c r="L1" s="37"/>
      <c r="M1" s="6"/>
    </row>
    <row r="2" spans="1:13" ht="15" customHeight="1" x14ac:dyDescent="0.35">
      <c r="A2" s="35"/>
      <c r="B2" s="27" t="s">
        <v>81</v>
      </c>
      <c r="C2" s="27" t="s">
        <v>82</v>
      </c>
      <c r="D2" s="27" t="s">
        <v>83</v>
      </c>
      <c r="E2" s="28" t="s">
        <v>84</v>
      </c>
      <c r="F2" s="28" t="s">
        <v>85</v>
      </c>
      <c r="G2" s="37"/>
      <c r="H2" s="25" t="s">
        <v>81</v>
      </c>
      <c r="I2" s="25" t="s">
        <v>82</v>
      </c>
      <c r="J2" s="25" t="s">
        <v>83</v>
      </c>
      <c r="K2" s="26" t="s">
        <v>84</v>
      </c>
      <c r="L2" s="26" t="s">
        <v>85</v>
      </c>
      <c r="M2" s="6"/>
    </row>
    <row r="3" spans="1:13" ht="15" customHeight="1" x14ac:dyDescent="0.35">
      <c r="A3" s="12">
        <v>2006</v>
      </c>
      <c r="B3" s="14" t="s">
        <v>87</v>
      </c>
      <c r="C3" s="14" t="s">
        <v>88</v>
      </c>
      <c r="D3" s="14" t="s">
        <v>89</v>
      </c>
      <c r="E3" s="14" t="s">
        <v>90</v>
      </c>
      <c r="F3" s="14" t="s">
        <v>88</v>
      </c>
      <c r="G3" s="21" t="s">
        <v>64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8" t="str">
        <f>IF(OR(AND(H3&gt;1,I3&lt;&gt;"-"),AND(I3&gt;1,I3&lt;&gt;"-"),AND(J3&gt;1,J3&lt;&gt;"-"),AND(K3&gt;1,K3&lt;&gt;"-"),AND(L3&gt;1,L3&lt;&gt;"-")),"Есть на обмен","")</f>
        <v/>
      </c>
    </row>
    <row r="4" spans="1:13" ht="15" customHeight="1" x14ac:dyDescent="0.35">
      <c r="A4" s="13">
        <v>2007</v>
      </c>
      <c r="B4" s="14" t="s">
        <v>91</v>
      </c>
      <c r="C4" s="14" t="s">
        <v>93</v>
      </c>
      <c r="D4" s="14" t="s">
        <v>95</v>
      </c>
      <c r="E4" s="14" t="s">
        <v>97</v>
      </c>
      <c r="F4" s="14" t="s">
        <v>99</v>
      </c>
      <c r="G4" s="22" t="s">
        <v>65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8" t="str">
        <f t="shared" ref="M4:M24" si="0">IF(OR(AND(H4&gt;1,I4&lt;&gt;"-"),AND(I4&gt;1,I4&lt;&gt;"-"),AND(J4&gt;1,J4&lt;&gt;"-"),AND(K4&gt;1,K4&lt;&gt;"-"),AND(L4&gt;1,L4&lt;&gt;"-")),"Есть на обмен","")</f>
        <v/>
      </c>
    </row>
    <row r="5" spans="1:13" ht="15" customHeight="1" x14ac:dyDescent="0.35">
      <c r="A5" s="13">
        <v>2007</v>
      </c>
      <c r="B5" s="15" t="s">
        <v>92</v>
      </c>
      <c r="C5" s="15" t="s">
        <v>94</v>
      </c>
      <c r="D5" s="15" t="s">
        <v>96</v>
      </c>
      <c r="E5" s="15" t="s">
        <v>98</v>
      </c>
      <c r="F5" s="15" t="s">
        <v>100</v>
      </c>
      <c r="G5" s="22" t="s">
        <v>44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8" t="str">
        <f t="shared" si="0"/>
        <v/>
      </c>
    </row>
    <row r="6" spans="1:13" ht="15" customHeight="1" x14ac:dyDescent="0.35">
      <c r="A6" s="13">
        <v>2008</v>
      </c>
      <c r="B6" s="15" t="s">
        <v>101</v>
      </c>
      <c r="C6" s="15" t="s">
        <v>102</v>
      </c>
      <c r="D6" s="15" t="s">
        <v>103</v>
      </c>
      <c r="E6" s="15" t="s">
        <v>104</v>
      </c>
      <c r="F6" s="15" t="s">
        <v>105</v>
      </c>
      <c r="G6" s="22" t="s">
        <v>66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8" t="str">
        <f t="shared" si="0"/>
        <v/>
      </c>
    </row>
    <row r="7" spans="1:13" ht="15" customHeight="1" x14ac:dyDescent="0.35">
      <c r="A7" s="13">
        <v>2009</v>
      </c>
      <c r="B7" s="15" t="s">
        <v>106</v>
      </c>
      <c r="C7" s="15" t="s">
        <v>108</v>
      </c>
      <c r="D7" s="15" t="s">
        <v>110</v>
      </c>
      <c r="E7" s="15" t="s">
        <v>112</v>
      </c>
      <c r="F7" s="15" t="s">
        <v>108</v>
      </c>
      <c r="G7" s="23" t="s">
        <v>67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8" t="str">
        <f t="shared" si="0"/>
        <v/>
      </c>
    </row>
    <row r="8" spans="1:13" ht="15" customHeight="1" x14ac:dyDescent="0.35">
      <c r="A8" s="13">
        <v>2009</v>
      </c>
      <c r="B8" s="15" t="s">
        <v>107</v>
      </c>
      <c r="C8" s="15" t="s">
        <v>109</v>
      </c>
      <c r="D8" s="15" t="s">
        <v>111</v>
      </c>
      <c r="E8" s="15" t="s">
        <v>113</v>
      </c>
      <c r="F8" s="15" t="s">
        <v>109</v>
      </c>
      <c r="G8" s="22" t="s">
        <v>43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8" t="str">
        <f t="shared" si="0"/>
        <v/>
      </c>
    </row>
    <row r="9" spans="1:13" ht="15" customHeight="1" x14ac:dyDescent="0.35">
      <c r="A9" s="13">
        <v>2010</v>
      </c>
      <c r="B9" s="15" t="s">
        <v>114</v>
      </c>
      <c r="C9" s="15" t="s">
        <v>115</v>
      </c>
      <c r="D9" s="15" t="s">
        <v>116</v>
      </c>
      <c r="E9" s="15" t="s">
        <v>117</v>
      </c>
      <c r="F9" s="15" t="s">
        <v>115</v>
      </c>
      <c r="G9" s="23" t="s">
        <v>68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8" t="str">
        <f t="shared" si="0"/>
        <v/>
      </c>
    </row>
    <row r="10" spans="1:13" ht="15" customHeight="1" x14ac:dyDescent="0.35">
      <c r="A10" s="13">
        <v>2011</v>
      </c>
      <c r="B10" s="15" t="s">
        <v>118</v>
      </c>
      <c r="C10" s="15" t="s">
        <v>119</v>
      </c>
      <c r="D10" s="15" t="s">
        <v>120</v>
      </c>
      <c r="E10" s="15" t="s">
        <v>121</v>
      </c>
      <c r="F10" s="15" t="s">
        <v>119</v>
      </c>
      <c r="G10" s="23" t="s">
        <v>179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8" t="str">
        <f t="shared" si="0"/>
        <v/>
      </c>
    </row>
    <row r="11" spans="1:13" ht="15" customHeight="1" x14ac:dyDescent="0.35">
      <c r="A11" s="13">
        <v>2012</v>
      </c>
      <c r="B11" s="15" t="s">
        <v>122</v>
      </c>
      <c r="C11" s="15" t="s">
        <v>124</v>
      </c>
      <c r="D11" s="15" t="s">
        <v>126</v>
      </c>
      <c r="E11" s="15" t="s">
        <v>128</v>
      </c>
      <c r="F11" s="15" t="s">
        <v>124</v>
      </c>
      <c r="G11" s="23" t="s">
        <v>69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8" t="str">
        <f t="shared" si="0"/>
        <v/>
      </c>
    </row>
    <row r="12" spans="1:13" ht="15" customHeight="1" x14ac:dyDescent="0.35">
      <c r="A12" s="13">
        <v>2012</v>
      </c>
      <c r="B12" s="15" t="s">
        <v>123</v>
      </c>
      <c r="C12" s="15" t="s">
        <v>125</v>
      </c>
      <c r="D12" s="15" t="s">
        <v>127</v>
      </c>
      <c r="E12" s="15" t="s">
        <v>129</v>
      </c>
      <c r="F12" s="15" t="s">
        <v>125</v>
      </c>
      <c r="G12" s="22" t="s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8" t="str">
        <f t="shared" si="0"/>
        <v/>
      </c>
    </row>
    <row r="13" spans="1:13" ht="15" customHeight="1" x14ac:dyDescent="0.35">
      <c r="A13" s="13">
        <v>2013</v>
      </c>
      <c r="B13" s="15" t="s">
        <v>130</v>
      </c>
      <c r="C13" s="15" t="s">
        <v>132</v>
      </c>
      <c r="D13" s="15" t="s">
        <v>134</v>
      </c>
      <c r="E13" s="15" t="s">
        <v>136</v>
      </c>
      <c r="F13" s="15" t="s">
        <v>132</v>
      </c>
      <c r="G13" s="23" t="s">
        <v>70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8" t="str">
        <f t="shared" si="0"/>
        <v/>
      </c>
    </row>
    <row r="14" spans="1:13" ht="15" customHeight="1" x14ac:dyDescent="0.35">
      <c r="A14" s="13">
        <v>2013</v>
      </c>
      <c r="B14" s="15" t="s">
        <v>131</v>
      </c>
      <c r="C14" s="15" t="s">
        <v>133</v>
      </c>
      <c r="D14" s="15" t="s">
        <v>135</v>
      </c>
      <c r="E14" s="15" t="s">
        <v>137</v>
      </c>
      <c r="F14" s="15" t="s">
        <v>133</v>
      </c>
      <c r="G14" s="23" t="s">
        <v>71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8" t="str">
        <f t="shared" si="0"/>
        <v/>
      </c>
    </row>
    <row r="15" spans="1:13" ht="15" customHeight="1" x14ac:dyDescent="0.35">
      <c r="A15" s="13">
        <v>2014</v>
      </c>
      <c r="B15" s="15" t="s">
        <v>138</v>
      </c>
      <c r="C15" s="15" t="s">
        <v>139</v>
      </c>
      <c r="D15" s="15" t="s">
        <v>140</v>
      </c>
      <c r="E15" s="15" t="s">
        <v>141</v>
      </c>
      <c r="F15" s="15" t="s">
        <v>139</v>
      </c>
      <c r="G15" s="23" t="s">
        <v>72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8" t="str">
        <f t="shared" si="0"/>
        <v/>
      </c>
    </row>
    <row r="16" spans="1:13" ht="15" customHeight="1" x14ac:dyDescent="0.35">
      <c r="A16" s="13">
        <v>2015</v>
      </c>
      <c r="B16" s="15" t="s">
        <v>142</v>
      </c>
      <c r="C16" s="15" t="s">
        <v>145</v>
      </c>
      <c r="D16" s="15" t="s">
        <v>148</v>
      </c>
      <c r="E16" s="15" t="s">
        <v>151</v>
      </c>
      <c r="F16" s="15" t="s">
        <v>145</v>
      </c>
      <c r="G16" s="23" t="s">
        <v>73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8" t="str">
        <f t="shared" si="0"/>
        <v/>
      </c>
    </row>
    <row r="17" spans="1:13" ht="15" customHeight="1" x14ac:dyDescent="0.35">
      <c r="A17" s="13">
        <v>2015</v>
      </c>
      <c r="B17" s="15" t="s">
        <v>143</v>
      </c>
      <c r="C17" s="15" t="s">
        <v>146</v>
      </c>
      <c r="D17" s="15" t="s">
        <v>149</v>
      </c>
      <c r="E17" s="15" t="s">
        <v>152</v>
      </c>
      <c r="F17" s="15" t="s">
        <v>146</v>
      </c>
      <c r="G17" s="23" t="s">
        <v>74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8" t="str">
        <f t="shared" si="0"/>
        <v/>
      </c>
    </row>
    <row r="18" spans="1:13" ht="15" customHeight="1" x14ac:dyDescent="0.35">
      <c r="A18" s="13">
        <v>2015</v>
      </c>
      <c r="B18" s="15" t="s">
        <v>144</v>
      </c>
      <c r="C18" s="15" t="s">
        <v>147</v>
      </c>
      <c r="D18" s="15" t="s">
        <v>150</v>
      </c>
      <c r="E18" s="15" t="s">
        <v>153</v>
      </c>
      <c r="F18" s="15" t="s">
        <v>147</v>
      </c>
      <c r="G18" s="23" t="s">
        <v>45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8" t="str">
        <f t="shared" si="0"/>
        <v/>
      </c>
    </row>
    <row r="19" spans="1:13" ht="15" customHeight="1" x14ac:dyDescent="0.35">
      <c r="A19" s="13">
        <v>2016</v>
      </c>
      <c r="B19" s="15" t="s">
        <v>154</v>
      </c>
      <c r="C19" s="15" t="s">
        <v>155</v>
      </c>
      <c r="D19" s="15" t="s">
        <v>156</v>
      </c>
      <c r="E19" s="15" t="s">
        <v>157</v>
      </c>
      <c r="F19" s="15" t="s">
        <v>155</v>
      </c>
      <c r="G19" s="23" t="s">
        <v>75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8" t="str">
        <f t="shared" si="0"/>
        <v/>
      </c>
    </row>
    <row r="20" spans="1:13" ht="15" customHeight="1" x14ac:dyDescent="0.35">
      <c r="A20" s="13">
        <v>2017</v>
      </c>
      <c r="B20" s="15" t="s">
        <v>158</v>
      </c>
      <c r="C20" s="15" t="s">
        <v>159</v>
      </c>
      <c r="D20" s="15" t="s">
        <v>160</v>
      </c>
      <c r="E20" s="15" t="s">
        <v>161</v>
      </c>
      <c r="F20" s="15" t="s">
        <v>159</v>
      </c>
      <c r="G20" s="23" t="s">
        <v>76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8" t="str">
        <f t="shared" si="0"/>
        <v/>
      </c>
    </row>
    <row r="21" spans="1:13" ht="15" customHeight="1" x14ac:dyDescent="0.35">
      <c r="A21" s="13">
        <v>2018</v>
      </c>
      <c r="B21" s="15" t="s">
        <v>162</v>
      </c>
      <c r="C21" s="15" t="s">
        <v>164</v>
      </c>
      <c r="D21" s="15" t="s">
        <v>166</v>
      </c>
      <c r="E21" s="15" t="s">
        <v>168</v>
      </c>
      <c r="F21" s="15" t="s">
        <v>164</v>
      </c>
      <c r="G21" s="23" t="s">
        <v>77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8" t="str">
        <f t="shared" si="0"/>
        <v/>
      </c>
    </row>
    <row r="22" spans="1:13" ht="15" customHeight="1" x14ac:dyDescent="0.35">
      <c r="A22" s="13">
        <v>2018</v>
      </c>
      <c r="B22" s="15" t="s">
        <v>163</v>
      </c>
      <c r="C22" s="15" t="s">
        <v>165</v>
      </c>
      <c r="D22" s="15" t="s">
        <v>167</v>
      </c>
      <c r="E22" s="15" t="s">
        <v>169</v>
      </c>
      <c r="F22" s="15" t="s">
        <v>165</v>
      </c>
      <c r="G22" s="23" t="s">
        <v>78</v>
      </c>
      <c r="H22" s="9">
        <v>0</v>
      </c>
      <c r="I22" s="9">
        <v>0</v>
      </c>
      <c r="J22" s="9">
        <v>0</v>
      </c>
      <c r="K22" s="9">
        <v>1</v>
      </c>
      <c r="L22" s="9">
        <v>0</v>
      </c>
      <c r="M22" s="8" t="str">
        <f t="shared" si="0"/>
        <v/>
      </c>
    </row>
    <row r="23" spans="1:13" ht="15" customHeight="1" x14ac:dyDescent="0.35">
      <c r="A23" s="13">
        <v>2019</v>
      </c>
      <c r="B23" s="15" t="s">
        <v>170</v>
      </c>
      <c r="C23" s="15" t="s">
        <v>172</v>
      </c>
      <c r="D23" s="15" t="s">
        <v>174</v>
      </c>
      <c r="E23" s="15" t="s">
        <v>176</v>
      </c>
      <c r="F23" s="15" t="s">
        <v>172</v>
      </c>
      <c r="G23" s="23" t="s">
        <v>79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8" t="str">
        <f t="shared" si="0"/>
        <v/>
      </c>
    </row>
    <row r="24" spans="1:13" ht="15" customHeight="1" x14ac:dyDescent="0.35">
      <c r="A24" s="13">
        <v>2019</v>
      </c>
      <c r="B24" s="15" t="s">
        <v>171</v>
      </c>
      <c r="C24" s="15" t="s">
        <v>173</v>
      </c>
      <c r="D24" s="15" t="s">
        <v>175</v>
      </c>
      <c r="E24" s="15" t="s">
        <v>177</v>
      </c>
      <c r="F24" s="15" t="s">
        <v>178</v>
      </c>
      <c r="G24" s="23" t="s">
        <v>80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8" t="str">
        <f t="shared" si="0"/>
        <v/>
      </c>
    </row>
  </sheetData>
  <mergeCells count="4">
    <mergeCell ref="A1:A2"/>
    <mergeCell ref="G1:G2"/>
    <mergeCell ref="H1:L1"/>
    <mergeCell ref="B1:F1"/>
  </mergeCells>
  <conditionalFormatting sqref="H3:H24">
    <cfRule type="containsText" dxfId="98" priority="9" operator="containsText" text="*-">
      <formula>NOT(ISERROR(SEARCH(("*-"),(H3))))</formula>
    </cfRule>
  </conditionalFormatting>
  <conditionalFormatting sqref="H3: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4">
    <cfRule type="containsText" dxfId="97" priority="7" operator="containsText" text="*-">
      <formula>NOT(ISERROR(SEARCH(("*-"),(I3))))</formula>
    </cfRule>
  </conditionalFormatting>
  <conditionalFormatting sqref="I3: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4">
    <cfRule type="containsText" dxfId="96" priority="5" operator="containsText" text="*-">
      <formula>NOT(ISERROR(SEARCH(("*-"),(J3))))</formula>
    </cfRule>
  </conditionalFormatting>
  <conditionalFormatting sqref="J3:J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24">
    <cfRule type="containsText" dxfId="95" priority="3" operator="containsText" text="*-">
      <formula>NOT(ISERROR(SEARCH(("*-"),(K3))))</formula>
    </cfRule>
  </conditionalFormatting>
  <conditionalFormatting sqref="K3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24">
    <cfRule type="containsText" dxfId="94" priority="1" operator="containsText" text="*-">
      <formula>NOT(ISERROR(SEARCH(("*-"),(L3))))</formula>
    </cfRule>
  </conditionalFormatting>
  <conditionalFormatting sqref="L3:L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34" t="s">
        <v>40</v>
      </c>
      <c r="B1" s="34" t="s">
        <v>41</v>
      </c>
      <c r="C1" s="34" t="s">
        <v>42</v>
      </c>
      <c r="D1" s="38" t="s">
        <v>86</v>
      </c>
      <c r="E1" s="47"/>
      <c r="F1" s="47"/>
    </row>
    <row r="2" spans="1:7" x14ac:dyDescent="0.35">
      <c r="A2" s="35"/>
      <c r="B2" s="35"/>
      <c r="C2" s="35"/>
      <c r="D2" s="25" t="s">
        <v>81</v>
      </c>
      <c r="E2" s="24" t="s">
        <v>292</v>
      </c>
      <c r="F2" s="29" t="s">
        <v>426</v>
      </c>
    </row>
    <row r="3" spans="1:7" x14ac:dyDescent="0.35">
      <c r="A3" s="12">
        <v>2012</v>
      </c>
      <c r="B3" s="14" t="s">
        <v>264</v>
      </c>
      <c r="C3" s="21" t="s">
        <v>1</v>
      </c>
      <c r="D3" s="7">
        <v>0</v>
      </c>
      <c r="E3" s="17" t="s">
        <v>182</v>
      </c>
      <c r="F3" s="17" t="s">
        <v>182</v>
      </c>
      <c r="G3" s="4" t="str">
        <f>IF(OR(AND(D3&gt;1,D3&lt;&gt;"-"),AND(E3&gt;1,E3&lt;&gt;"-"),AND(F3&gt;1,F3&lt;&gt;"-")),"Есть на обмен","")</f>
        <v/>
      </c>
    </row>
    <row r="4" spans="1:7" x14ac:dyDescent="0.35">
      <c r="A4" s="13">
        <v>2015</v>
      </c>
      <c r="B4" s="15" t="s">
        <v>274</v>
      </c>
      <c r="C4" s="22" t="s">
        <v>254</v>
      </c>
      <c r="D4" s="17" t="s">
        <v>182</v>
      </c>
      <c r="E4" s="9">
        <v>0</v>
      </c>
      <c r="F4" s="17" t="s">
        <v>182</v>
      </c>
      <c r="G4" s="4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3">
        <v>2016</v>
      </c>
      <c r="B5" s="15" t="s">
        <v>232</v>
      </c>
      <c r="C5" s="22" t="s">
        <v>491</v>
      </c>
      <c r="D5" s="17" t="s">
        <v>182</v>
      </c>
      <c r="E5" s="9">
        <v>0</v>
      </c>
      <c r="F5" s="17" t="s">
        <v>182</v>
      </c>
      <c r="G5" s="4" t="str">
        <f t="shared" si="0"/>
        <v/>
      </c>
    </row>
    <row r="6" spans="1:7" x14ac:dyDescent="0.35">
      <c r="A6" s="13">
        <v>2017</v>
      </c>
      <c r="B6" s="15" t="s">
        <v>269</v>
      </c>
      <c r="C6" s="22" t="s">
        <v>492</v>
      </c>
      <c r="D6" s="17" t="s">
        <v>182</v>
      </c>
      <c r="E6" s="9">
        <v>1</v>
      </c>
      <c r="F6" s="17" t="s">
        <v>182</v>
      </c>
      <c r="G6" s="4" t="str">
        <f t="shared" si="0"/>
        <v/>
      </c>
    </row>
    <row r="7" spans="1:7" x14ac:dyDescent="0.35">
      <c r="A7" s="13">
        <v>2018</v>
      </c>
      <c r="B7" s="15" t="s">
        <v>232</v>
      </c>
      <c r="C7" s="23" t="s">
        <v>287</v>
      </c>
      <c r="D7" s="17" t="s">
        <v>182</v>
      </c>
      <c r="E7" s="9">
        <v>1</v>
      </c>
      <c r="F7" s="17" t="s">
        <v>182</v>
      </c>
      <c r="G7" s="4" t="str">
        <f t="shared" si="0"/>
        <v/>
      </c>
    </row>
    <row r="8" spans="1:7" x14ac:dyDescent="0.35">
      <c r="A8" s="13">
        <v>2018</v>
      </c>
      <c r="B8" s="15" t="s">
        <v>490</v>
      </c>
      <c r="C8" s="23" t="s">
        <v>493</v>
      </c>
      <c r="D8" s="17" t="s">
        <v>182</v>
      </c>
      <c r="E8" s="9">
        <v>1</v>
      </c>
      <c r="F8" s="17" t="s">
        <v>182</v>
      </c>
      <c r="G8" s="4" t="str">
        <f t="shared" si="0"/>
        <v/>
      </c>
    </row>
    <row r="9" spans="1:7" x14ac:dyDescent="0.35">
      <c r="A9" s="13">
        <v>2019</v>
      </c>
      <c r="B9" s="15" t="s">
        <v>191</v>
      </c>
      <c r="C9" s="23" t="s">
        <v>494</v>
      </c>
      <c r="D9" s="17" t="s">
        <v>182</v>
      </c>
      <c r="E9" s="17" t="s">
        <v>182</v>
      </c>
      <c r="F9" s="9">
        <v>1</v>
      </c>
      <c r="G9" s="4" t="str">
        <f t="shared" si="0"/>
        <v/>
      </c>
    </row>
    <row r="10" spans="1:7" x14ac:dyDescent="0.35">
      <c r="A10" s="13">
        <v>2019</v>
      </c>
      <c r="B10" s="20" t="s">
        <v>191</v>
      </c>
      <c r="C10" s="23" t="s">
        <v>495</v>
      </c>
      <c r="D10" s="17" t="s">
        <v>182</v>
      </c>
      <c r="E10" s="17" t="s">
        <v>182</v>
      </c>
      <c r="F10" s="9">
        <v>2</v>
      </c>
      <c r="G10" s="4" t="str">
        <f t="shared" si="0"/>
        <v>Есть на обмен</v>
      </c>
    </row>
    <row r="12" spans="1:7" x14ac:dyDescent="0.35">
      <c r="C12" s="5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496</v>
      </c>
      <c r="B1" t="s">
        <v>497</v>
      </c>
      <c r="C1" t="s">
        <v>498</v>
      </c>
    </row>
    <row r="2" spans="1:3" ht="29" x14ac:dyDescent="0.35">
      <c r="A2" s="1">
        <v>1</v>
      </c>
      <c r="B2" s="31" t="s">
        <v>499</v>
      </c>
      <c r="C2" s="32" t="s">
        <v>502</v>
      </c>
    </row>
    <row r="3" spans="1:3" x14ac:dyDescent="0.35">
      <c r="A3" s="1">
        <v>2</v>
      </c>
      <c r="B3" s="31" t="s">
        <v>500</v>
      </c>
      <c r="C3" s="32" t="s">
        <v>505</v>
      </c>
    </row>
    <row r="4" spans="1:3" x14ac:dyDescent="0.35">
      <c r="A4" s="1">
        <v>3</v>
      </c>
      <c r="B4" s="31" t="s">
        <v>501</v>
      </c>
      <c r="C4" s="32" t="s">
        <v>505</v>
      </c>
    </row>
    <row r="5" spans="1:3" ht="29" x14ac:dyDescent="0.35">
      <c r="A5" s="1">
        <v>4</v>
      </c>
      <c r="B5" s="31" t="s">
        <v>503</v>
      </c>
      <c r="C5" s="32" t="s">
        <v>504</v>
      </c>
    </row>
    <row r="6" spans="1:3" x14ac:dyDescent="0.35">
      <c r="A6" s="1">
        <v>5</v>
      </c>
      <c r="B6" s="31" t="s">
        <v>512</v>
      </c>
      <c r="C6" s="33" t="s">
        <v>513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34" sqref="C3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</row>
    <row r="2" spans="1:6" x14ac:dyDescent="0.35">
      <c r="A2" s="35"/>
      <c r="B2" s="35"/>
      <c r="C2" s="35"/>
      <c r="D2" s="29" t="s">
        <v>184</v>
      </c>
    </row>
    <row r="3" spans="1:6" x14ac:dyDescent="0.35">
      <c r="A3" s="12">
        <v>2004</v>
      </c>
      <c r="B3" s="14" t="s">
        <v>185</v>
      </c>
      <c r="C3" s="21" t="s">
        <v>188</v>
      </c>
      <c r="D3" s="7">
        <v>0</v>
      </c>
      <c r="E3" s="4" t="str">
        <f>IF(OR(AND(D3&gt;1,D3&lt;&gt;"-")),"Есть на обмен","")</f>
        <v/>
      </c>
    </row>
    <row r="4" spans="1:6" x14ac:dyDescent="0.35">
      <c r="A4" s="13">
        <v>2007</v>
      </c>
      <c r="B4" s="15" t="s">
        <v>186</v>
      </c>
      <c r="C4" s="22" t="s">
        <v>6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35">
      <c r="A5" s="13">
        <v>2009</v>
      </c>
      <c r="B5" s="15" t="s">
        <v>187</v>
      </c>
      <c r="C5" s="22" t="s">
        <v>43</v>
      </c>
      <c r="D5" s="9">
        <v>0</v>
      </c>
      <c r="E5" s="4" t="str">
        <f t="shared" si="0"/>
        <v/>
      </c>
    </row>
    <row r="6" spans="1:6" x14ac:dyDescent="0.35">
      <c r="A6" s="13">
        <v>2010</v>
      </c>
      <c r="B6" s="15" t="s">
        <v>189</v>
      </c>
      <c r="C6" s="22" t="s">
        <v>37</v>
      </c>
      <c r="D6" s="9">
        <v>0</v>
      </c>
      <c r="E6" s="4" t="str">
        <f t="shared" si="0"/>
        <v/>
      </c>
    </row>
    <row r="7" spans="1:6" x14ac:dyDescent="0.35">
      <c r="A7" s="13">
        <v>2011</v>
      </c>
      <c r="B7" s="15" t="s">
        <v>191</v>
      </c>
      <c r="C7" s="23" t="s">
        <v>190</v>
      </c>
      <c r="D7" s="9">
        <v>0</v>
      </c>
      <c r="E7" s="4" t="str">
        <f t="shared" si="0"/>
        <v/>
      </c>
    </row>
    <row r="8" spans="1:6" x14ac:dyDescent="0.35">
      <c r="A8" s="13">
        <v>2012</v>
      </c>
      <c r="B8" s="15" t="s">
        <v>191</v>
      </c>
      <c r="C8" s="23" t="s">
        <v>192</v>
      </c>
      <c r="D8" s="9">
        <v>0</v>
      </c>
      <c r="E8" s="4" t="str">
        <f t="shared" si="0"/>
        <v/>
      </c>
      <c r="F8" s="2"/>
    </row>
    <row r="9" spans="1:6" x14ac:dyDescent="0.35">
      <c r="A9" s="13">
        <v>2013</v>
      </c>
      <c r="B9" s="15" t="s">
        <v>194</v>
      </c>
      <c r="C9" s="23" t="s">
        <v>193</v>
      </c>
      <c r="D9" s="9">
        <v>0</v>
      </c>
      <c r="E9" s="4" t="str">
        <f t="shared" si="0"/>
        <v/>
      </c>
    </row>
    <row r="10" spans="1:6" x14ac:dyDescent="0.35">
      <c r="A10" s="13">
        <v>2013</v>
      </c>
      <c r="B10" s="20" t="s">
        <v>194</v>
      </c>
      <c r="C10" s="23" t="s">
        <v>195</v>
      </c>
      <c r="D10" s="9">
        <v>0</v>
      </c>
      <c r="E10" s="4" t="str">
        <f t="shared" si="0"/>
        <v/>
      </c>
    </row>
    <row r="11" spans="1:6" x14ac:dyDescent="0.35">
      <c r="A11" s="13">
        <v>2014</v>
      </c>
      <c r="B11" s="20" t="s">
        <v>197</v>
      </c>
      <c r="C11" s="23" t="s">
        <v>196</v>
      </c>
      <c r="D11" s="9">
        <v>0</v>
      </c>
      <c r="E11" s="4" t="str">
        <f t="shared" si="0"/>
        <v/>
      </c>
    </row>
    <row r="12" spans="1:6" x14ac:dyDescent="0.35">
      <c r="A12" s="13">
        <v>2014</v>
      </c>
      <c r="B12" s="20" t="s">
        <v>197</v>
      </c>
      <c r="C12" s="23" t="s">
        <v>198</v>
      </c>
      <c r="D12" s="9">
        <v>0</v>
      </c>
      <c r="E12" s="4" t="str">
        <f t="shared" si="0"/>
        <v/>
      </c>
    </row>
    <row r="13" spans="1:6" x14ac:dyDescent="0.35">
      <c r="A13" s="13">
        <v>2015</v>
      </c>
      <c r="B13" s="20" t="s">
        <v>197</v>
      </c>
      <c r="C13" s="23" t="s">
        <v>200</v>
      </c>
      <c r="D13" s="9">
        <v>0</v>
      </c>
      <c r="E13" s="4" t="str">
        <f t="shared" si="0"/>
        <v/>
      </c>
    </row>
    <row r="14" spans="1:6" x14ac:dyDescent="0.35">
      <c r="A14" s="13">
        <v>2015</v>
      </c>
      <c r="B14" s="20" t="s">
        <v>197</v>
      </c>
      <c r="C14" s="23" t="s">
        <v>199</v>
      </c>
      <c r="D14" s="9">
        <v>0</v>
      </c>
      <c r="E14" s="4" t="str">
        <f t="shared" si="0"/>
        <v/>
      </c>
    </row>
    <row r="15" spans="1:6" x14ac:dyDescent="0.35">
      <c r="A15" s="13">
        <v>2016</v>
      </c>
      <c r="B15" s="20" t="s">
        <v>197</v>
      </c>
      <c r="C15" s="23" t="s">
        <v>201</v>
      </c>
      <c r="D15" s="9">
        <v>0</v>
      </c>
      <c r="E15" s="4" t="str">
        <f t="shared" si="0"/>
        <v/>
      </c>
      <c r="F15" s="2"/>
    </row>
    <row r="16" spans="1:6" x14ac:dyDescent="0.35">
      <c r="A16" s="13">
        <v>2016</v>
      </c>
      <c r="B16" s="20" t="s">
        <v>197</v>
      </c>
      <c r="C16" s="23" t="s">
        <v>202</v>
      </c>
      <c r="D16" s="9">
        <v>0</v>
      </c>
      <c r="E16" s="4" t="str">
        <f t="shared" si="0"/>
        <v/>
      </c>
    </row>
    <row r="17" spans="1:5" x14ac:dyDescent="0.35">
      <c r="A17" s="13">
        <v>2017</v>
      </c>
      <c r="B17" s="20" t="s">
        <v>197</v>
      </c>
      <c r="C17" s="23" t="s">
        <v>203</v>
      </c>
      <c r="D17" s="9">
        <v>0</v>
      </c>
      <c r="E17" s="4" t="str">
        <f t="shared" si="0"/>
        <v/>
      </c>
    </row>
    <row r="18" spans="1:5" x14ac:dyDescent="0.35">
      <c r="A18" s="13">
        <v>2017</v>
      </c>
      <c r="B18" s="20" t="s">
        <v>197</v>
      </c>
      <c r="C18" s="23" t="s">
        <v>204</v>
      </c>
      <c r="D18" s="9">
        <v>0</v>
      </c>
      <c r="E18" s="4" t="str">
        <f t="shared" si="0"/>
        <v/>
      </c>
    </row>
    <row r="19" spans="1:5" x14ac:dyDescent="0.35">
      <c r="A19" s="13">
        <v>2018</v>
      </c>
      <c r="B19" s="20" t="s">
        <v>197</v>
      </c>
      <c r="C19" s="23" t="s">
        <v>205</v>
      </c>
      <c r="D19" s="9">
        <v>0</v>
      </c>
      <c r="E19" s="4" t="str">
        <f t="shared" si="0"/>
        <v/>
      </c>
    </row>
    <row r="20" spans="1:5" x14ac:dyDescent="0.35">
      <c r="A20" s="13">
        <v>2018</v>
      </c>
      <c r="B20" s="20" t="s">
        <v>197</v>
      </c>
      <c r="C20" s="23" t="s">
        <v>206</v>
      </c>
      <c r="D20" s="9">
        <v>0</v>
      </c>
      <c r="E20" s="4" t="str">
        <f t="shared" si="0"/>
        <v/>
      </c>
    </row>
    <row r="21" spans="1:5" x14ac:dyDescent="0.35">
      <c r="A21" s="13">
        <v>2019</v>
      </c>
      <c r="B21" s="20" t="s">
        <v>197</v>
      </c>
      <c r="C21" s="23" t="s">
        <v>208</v>
      </c>
      <c r="D21" s="9">
        <v>1</v>
      </c>
      <c r="E21" s="4" t="str">
        <f t="shared" si="0"/>
        <v/>
      </c>
    </row>
    <row r="22" spans="1:5" x14ac:dyDescent="0.35">
      <c r="A22" s="13">
        <v>2019</v>
      </c>
      <c r="B22" s="20" t="s">
        <v>197</v>
      </c>
      <c r="C22" s="23" t="s">
        <v>207</v>
      </c>
      <c r="D22" s="9">
        <v>1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93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  <c r="E1" s="6"/>
    </row>
    <row r="2" spans="1:6" x14ac:dyDescent="0.35">
      <c r="A2" s="35"/>
      <c r="B2" s="35"/>
      <c r="C2" s="35"/>
      <c r="D2" s="29" t="s">
        <v>209</v>
      </c>
      <c r="E2" s="6"/>
    </row>
    <row r="3" spans="1:6" x14ac:dyDescent="0.35">
      <c r="A3" s="12">
        <v>2007</v>
      </c>
      <c r="B3" s="14" t="s">
        <v>211</v>
      </c>
      <c r="C3" s="21" t="s">
        <v>6</v>
      </c>
      <c r="D3" s="7">
        <v>0</v>
      </c>
      <c r="E3" s="6"/>
    </row>
    <row r="4" spans="1:6" x14ac:dyDescent="0.35">
      <c r="A4" s="13">
        <v>2009</v>
      </c>
      <c r="B4" s="15" t="s">
        <v>212</v>
      </c>
      <c r="C4" s="22" t="s">
        <v>43</v>
      </c>
      <c r="D4" s="9">
        <v>0</v>
      </c>
      <c r="E4" s="10" t="str">
        <f>IF(OR(AND(D4&gt;1,D4&lt;&gt;"-")),"Есть на обмен","")</f>
        <v/>
      </c>
    </row>
    <row r="5" spans="1:6" x14ac:dyDescent="0.35">
      <c r="A5" s="13">
        <v>2012</v>
      </c>
      <c r="B5" s="15" t="s">
        <v>216</v>
      </c>
      <c r="C5" s="22" t="s">
        <v>192</v>
      </c>
      <c r="D5" s="9">
        <v>0</v>
      </c>
      <c r="E5" s="10" t="str">
        <f>IF(OR(AND(D5&gt;1,D5&lt;&gt;"-")),"Есть на обмен","")</f>
        <v/>
      </c>
    </row>
    <row r="6" spans="1:6" x14ac:dyDescent="0.35">
      <c r="A6" s="13">
        <v>2015</v>
      </c>
      <c r="B6" s="15" t="s">
        <v>217</v>
      </c>
      <c r="C6" s="22" t="s">
        <v>199</v>
      </c>
      <c r="D6" s="9">
        <v>0</v>
      </c>
      <c r="E6" s="10" t="str">
        <f>IF(OR(AND(D6&gt;1,D6&lt;&gt;"-")),"Есть на обмен","")</f>
        <v/>
      </c>
    </row>
    <row r="7" spans="1:6" x14ac:dyDescent="0.35">
      <c r="A7" s="13">
        <v>2016</v>
      </c>
      <c r="B7" s="15" t="s">
        <v>218</v>
      </c>
      <c r="C7" s="23" t="s">
        <v>219</v>
      </c>
      <c r="D7" s="9">
        <v>0</v>
      </c>
      <c r="E7" s="10" t="str">
        <f>IF(OR(AND(D7&gt;1,D7&lt;&gt;"-")),"Есть на обмен","")</f>
        <v/>
      </c>
    </row>
    <row r="8" spans="1:6" x14ac:dyDescent="0.35">
      <c r="A8" s="13">
        <v>2019</v>
      </c>
      <c r="B8" s="15" t="s">
        <v>191</v>
      </c>
      <c r="C8" s="23" t="s">
        <v>220</v>
      </c>
      <c r="D8" s="9">
        <v>1</v>
      </c>
      <c r="E8" s="10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92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0" sqref="D20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  <c r="E1" s="6"/>
    </row>
    <row r="2" spans="1:6" x14ac:dyDescent="0.35">
      <c r="A2" s="35"/>
      <c r="B2" s="35"/>
      <c r="C2" s="35"/>
      <c r="D2" s="29" t="s">
        <v>180</v>
      </c>
      <c r="E2" s="6"/>
    </row>
    <row r="3" spans="1:6" x14ac:dyDescent="0.35">
      <c r="A3" s="12">
        <v>2005</v>
      </c>
      <c r="B3" s="14" t="s">
        <v>222</v>
      </c>
      <c r="C3" s="21" t="s">
        <v>221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3">
        <v>2007</v>
      </c>
      <c r="B4" s="15" t="s">
        <v>222</v>
      </c>
      <c r="C4" s="22" t="s">
        <v>6</v>
      </c>
      <c r="D4" s="9">
        <v>2</v>
      </c>
      <c r="E4" s="10" t="str">
        <f t="shared" ref="E4:E22" si="0">IF(OR(AND(D4&gt;1,D4&lt;&gt;"-")),"Есть на обмен","")</f>
        <v>Есть на обмен</v>
      </c>
    </row>
    <row r="5" spans="1:6" x14ac:dyDescent="0.35">
      <c r="A5" s="13">
        <v>2009</v>
      </c>
      <c r="B5" s="15" t="s">
        <v>222</v>
      </c>
      <c r="C5" s="22" t="s">
        <v>43</v>
      </c>
      <c r="D5" s="9">
        <v>2</v>
      </c>
      <c r="E5" s="10" t="str">
        <f t="shared" si="0"/>
        <v>Есть на обмен</v>
      </c>
    </row>
    <row r="6" spans="1:6" x14ac:dyDescent="0.35">
      <c r="A6" s="13">
        <v>2010</v>
      </c>
      <c r="B6" s="15" t="s">
        <v>187</v>
      </c>
      <c r="C6" s="22" t="s">
        <v>5</v>
      </c>
      <c r="D6" s="30">
        <v>1</v>
      </c>
      <c r="E6" s="10" t="str">
        <f t="shared" si="0"/>
        <v/>
      </c>
    </row>
    <row r="7" spans="1:6" x14ac:dyDescent="0.35">
      <c r="A7" s="13">
        <v>2011</v>
      </c>
      <c r="B7" s="15" t="s">
        <v>187</v>
      </c>
      <c r="C7" s="23" t="s">
        <v>4</v>
      </c>
      <c r="D7" s="9">
        <v>1</v>
      </c>
      <c r="E7" s="10" t="str">
        <f t="shared" si="0"/>
        <v/>
      </c>
    </row>
    <row r="8" spans="1:6" x14ac:dyDescent="0.35">
      <c r="A8" s="13">
        <v>2012</v>
      </c>
      <c r="B8" s="15" t="s">
        <v>187</v>
      </c>
      <c r="C8" s="23" t="s">
        <v>36</v>
      </c>
      <c r="D8" s="9">
        <v>0</v>
      </c>
      <c r="E8" s="10" t="str">
        <f t="shared" si="0"/>
        <v/>
      </c>
      <c r="F8" s="2"/>
    </row>
    <row r="9" spans="1:6" x14ac:dyDescent="0.35">
      <c r="A9" s="13">
        <v>2012</v>
      </c>
      <c r="B9" s="15" t="s">
        <v>187</v>
      </c>
      <c r="C9" s="23" t="s">
        <v>1</v>
      </c>
      <c r="D9" s="9">
        <v>1</v>
      </c>
      <c r="E9" s="10" t="str">
        <f t="shared" si="0"/>
        <v/>
      </c>
    </row>
    <row r="10" spans="1:6" x14ac:dyDescent="0.35">
      <c r="A10" s="13">
        <v>2013</v>
      </c>
      <c r="B10" s="20" t="s">
        <v>187</v>
      </c>
      <c r="C10" s="23" t="s">
        <v>223</v>
      </c>
      <c r="D10" s="9">
        <v>0</v>
      </c>
      <c r="E10" s="10" t="str">
        <f t="shared" si="0"/>
        <v/>
      </c>
    </row>
    <row r="11" spans="1:6" x14ac:dyDescent="0.35">
      <c r="A11" s="13">
        <v>2014</v>
      </c>
      <c r="B11" s="20" t="s">
        <v>187</v>
      </c>
      <c r="C11" s="23" t="s">
        <v>224</v>
      </c>
      <c r="D11" s="9">
        <v>0</v>
      </c>
      <c r="E11" s="10" t="str">
        <f t="shared" si="0"/>
        <v/>
      </c>
    </row>
    <row r="12" spans="1:6" x14ac:dyDescent="0.35">
      <c r="A12" s="13">
        <v>2014</v>
      </c>
      <c r="B12" s="20" t="s">
        <v>225</v>
      </c>
      <c r="C12" s="23" t="s">
        <v>226</v>
      </c>
      <c r="D12" s="9">
        <v>0</v>
      </c>
      <c r="E12" s="10" t="str">
        <f t="shared" si="0"/>
        <v/>
      </c>
    </row>
    <row r="13" spans="1:6" x14ac:dyDescent="0.35">
      <c r="A13" s="13">
        <v>2015</v>
      </c>
      <c r="B13" s="20" t="s">
        <v>228</v>
      </c>
      <c r="C13" s="23" t="s">
        <v>227</v>
      </c>
      <c r="D13" s="9">
        <v>0</v>
      </c>
      <c r="E13" s="10" t="str">
        <f t="shared" si="0"/>
        <v/>
      </c>
    </row>
    <row r="14" spans="1:6" x14ac:dyDescent="0.35">
      <c r="A14" s="13">
        <v>2015</v>
      </c>
      <c r="B14" s="20" t="s">
        <v>229</v>
      </c>
      <c r="C14" s="22" t="s">
        <v>199</v>
      </c>
      <c r="D14" s="9">
        <v>0</v>
      </c>
      <c r="E14" s="10" t="str">
        <f t="shared" si="0"/>
        <v/>
      </c>
    </row>
    <row r="15" spans="1:6" x14ac:dyDescent="0.35">
      <c r="A15" s="13">
        <v>2016</v>
      </c>
      <c r="B15" s="20" t="s">
        <v>230</v>
      </c>
      <c r="C15" s="23" t="s">
        <v>35</v>
      </c>
      <c r="D15" s="9">
        <v>0</v>
      </c>
      <c r="E15" s="10" t="str">
        <f t="shared" si="0"/>
        <v/>
      </c>
      <c r="F15" s="2"/>
    </row>
    <row r="16" spans="1:6" x14ac:dyDescent="0.35">
      <c r="A16" s="13">
        <v>2017</v>
      </c>
      <c r="B16" s="20" t="s">
        <v>232</v>
      </c>
      <c r="C16" s="23" t="s">
        <v>231</v>
      </c>
      <c r="D16" s="9">
        <v>0</v>
      </c>
      <c r="E16" s="10" t="str">
        <f t="shared" si="0"/>
        <v/>
      </c>
    </row>
    <row r="17" spans="1:5" x14ac:dyDescent="0.35">
      <c r="A17" s="13">
        <v>2018</v>
      </c>
      <c r="B17" s="20" t="s">
        <v>234</v>
      </c>
      <c r="C17" s="23" t="s">
        <v>233</v>
      </c>
      <c r="D17" s="9">
        <v>0</v>
      </c>
      <c r="E17" s="10" t="str">
        <f t="shared" si="0"/>
        <v/>
      </c>
    </row>
    <row r="18" spans="1:5" x14ac:dyDescent="0.35">
      <c r="A18" s="13">
        <v>2018</v>
      </c>
      <c r="B18" s="20" t="s">
        <v>235</v>
      </c>
      <c r="C18" s="23" t="s">
        <v>236</v>
      </c>
      <c r="D18" s="9">
        <v>0</v>
      </c>
      <c r="E18" s="10" t="str">
        <f t="shared" si="0"/>
        <v/>
      </c>
    </row>
    <row r="19" spans="1:5" x14ac:dyDescent="0.35">
      <c r="A19" s="13">
        <v>2019</v>
      </c>
      <c r="B19" s="20">
        <v>1000000</v>
      </c>
      <c r="C19" s="23" t="s">
        <v>237</v>
      </c>
      <c r="D19" s="9">
        <v>1</v>
      </c>
      <c r="E19" s="10" t="str">
        <f t="shared" si="0"/>
        <v/>
      </c>
    </row>
    <row r="20" spans="1:5" x14ac:dyDescent="0.35">
      <c r="A20" s="13">
        <v>2020</v>
      </c>
      <c r="B20" s="20" t="s">
        <v>187</v>
      </c>
      <c r="C20" s="23" t="s">
        <v>238</v>
      </c>
      <c r="D20" s="9">
        <v>0</v>
      </c>
      <c r="E20" s="10" t="str">
        <f t="shared" si="0"/>
        <v/>
      </c>
    </row>
    <row r="21" spans="1:5" x14ac:dyDescent="0.35">
      <c r="A21" s="13">
        <v>2021</v>
      </c>
      <c r="B21" s="20"/>
      <c r="C21" s="23" t="s">
        <v>239</v>
      </c>
      <c r="D21" s="9">
        <v>0</v>
      </c>
      <c r="E21" s="10" t="str">
        <f t="shared" si="0"/>
        <v/>
      </c>
    </row>
    <row r="22" spans="1:5" x14ac:dyDescent="0.35">
      <c r="A22" s="13">
        <v>2022</v>
      </c>
      <c r="B22" s="20"/>
      <c r="C22" s="23" t="s">
        <v>240</v>
      </c>
      <c r="D22" s="9">
        <v>0</v>
      </c>
      <c r="E22" s="10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1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6" sqref="D2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  <c r="E1" s="6"/>
    </row>
    <row r="2" spans="1:6" x14ac:dyDescent="0.35">
      <c r="A2" s="35"/>
      <c r="B2" s="35"/>
      <c r="C2" s="35"/>
      <c r="D2" s="29" t="s">
        <v>183</v>
      </c>
      <c r="E2" s="6"/>
    </row>
    <row r="3" spans="1:6" x14ac:dyDescent="0.35">
      <c r="A3" s="13">
        <v>2004</v>
      </c>
      <c r="B3" s="14" t="s">
        <v>260</v>
      </c>
      <c r="C3" s="21" t="s">
        <v>241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3">
        <v>2005</v>
      </c>
      <c r="B4" s="15" t="s">
        <v>261</v>
      </c>
      <c r="C4" s="22" t="s">
        <v>242</v>
      </c>
      <c r="D4" s="9">
        <v>0</v>
      </c>
      <c r="E4" s="10" t="str">
        <f t="shared" ref="E4:E29" si="0">IF(OR(AND(D4&gt;1,D4&lt;&gt;"-")),"Есть на обмен","")</f>
        <v/>
      </c>
    </row>
    <row r="5" spans="1:6" x14ac:dyDescent="0.35">
      <c r="A5" s="13">
        <v>2006</v>
      </c>
      <c r="B5" s="15" t="s">
        <v>262</v>
      </c>
      <c r="C5" s="22" t="s">
        <v>243</v>
      </c>
      <c r="D5" s="9">
        <v>0</v>
      </c>
      <c r="E5" s="10" t="str">
        <f t="shared" si="0"/>
        <v/>
      </c>
    </row>
    <row r="6" spans="1:6" x14ac:dyDescent="0.35">
      <c r="A6" s="13">
        <v>2007</v>
      </c>
      <c r="B6" s="15" t="s">
        <v>263</v>
      </c>
      <c r="C6" s="22" t="s">
        <v>6</v>
      </c>
      <c r="D6" s="9">
        <v>0</v>
      </c>
      <c r="E6" s="10" t="str">
        <f t="shared" si="0"/>
        <v/>
      </c>
    </row>
    <row r="7" spans="1:6" x14ac:dyDescent="0.35">
      <c r="A7" s="13">
        <v>2008</v>
      </c>
      <c r="B7" s="15" t="s">
        <v>189</v>
      </c>
      <c r="C7" s="23" t="s">
        <v>245</v>
      </c>
      <c r="D7" s="9">
        <v>0</v>
      </c>
      <c r="E7" s="10" t="str">
        <f t="shared" si="0"/>
        <v/>
      </c>
    </row>
    <row r="8" spans="1:6" x14ac:dyDescent="0.35">
      <c r="A8" s="13">
        <v>2009</v>
      </c>
      <c r="B8" s="15" t="s">
        <v>264</v>
      </c>
      <c r="C8" s="23" t="s">
        <v>246</v>
      </c>
      <c r="D8" s="9">
        <v>0</v>
      </c>
      <c r="E8" s="10" t="str">
        <f t="shared" si="0"/>
        <v/>
      </c>
      <c r="F8" s="2"/>
    </row>
    <row r="9" spans="1:6" x14ac:dyDescent="0.35">
      <c r="A9" s="13">
        <v>2009</v>
      </c>
      <c r="B9" s="15" t="s">
        <v>264</v>
      </c>
      <c r="C9" s="23" t="s">
        <v>43</v>
      </c>
      <c r="D9" s="9">
        <v>0</v>
      </c>
      <c r="E9" s="10" t="str">
        <f t="shared" si="0"/>
        <v/>
      </c>
    </row>
    <row r="10" spans="1:6" x14ac:dyDescent="0.35">
      <c r="A10" s="13">
        <v>2010</v>
      </c>
      <c r="B10" s="20" t="s">
        <v>187</v>
      </c>
      <c r="C10" s="23" t="s">
        <v>247</v>
      </c>
      <c r="D10" s="9">
        <v>0</v>
      </c>
      <c r="E10" s="10" t="str">
        <f t="shared" si="0"/>
        <v/>
      </c>
    </row>
    <row r="11" spans="1:6" x14ac:dyDescent="0.35">
      <c r="A11" s="13">
        <v>2011</v>
      </c>
      <c r="B11" s="20" t="s">
        <v>265</v>
      </c>
      <c r="C11" s="23" t="s">
        <v>248</v>
      </c>
      <c r="D11" s="9">
        <v>0</v>
      </c>
      <c r="E11" s="10" t="str">
        <f t="shared" si="0"/>
        <v/>
      </c>
    </row>
    <row r="12" spans="1:6" x14ac:dyDescent="0.35">
      <c r="A12" s="13">
        <v>2012</v>
      </c>
      <c r="B12" s="20" t="s">
        <v>266</v>
      </c>
      <c r="C12" s="23" t="s">
        <v>249</v>
      </c>
      <c r="D12" s="9">
        <v>0</v>
      </c>
      <c r="E12" s="10" t="str">
        <f t="shared" si="0"/>
        <v/>
      </c>
    </row>
    <row r="13" spans="1:6" x14ac:dyDescent="0.35">
      <c r="A13" s="13">
        <v>2012</v>
      </c>
      <c r="B13" s="20" t="s">
        <v>266</v>
      </c>
      <c r="C13" s="23" t="s">
        <v>1</v>
      </c>
      <c r="D13" s="9">
        <v>0</v>
      </c>
      <c r="E13" s="10" t="str">
        <f t="shared" si="0"/>
        <v/>
      </c>
    </row>
    <row r="14" spans="1:6" x14ac:dyDescent="0.35">
      <c r="A14" s="13">
        <v>2013</v>
      </c>
      <c r="B14" s="20" t="s">
        <v>265</v>
      </c>
      <c r="C14" s="23" t="s">
        <v>250</v>
      </c>
      <c r="D14" s="9">
        <v>0</v>
      </c>
      <c r="E14" s="10" t="str">
        <f t="shared" si="0"/>
        <v/>
      </c>
    </row>
    <row r="15" spans="1:6" x14ac:dyDescent="0.35">
      <c r="A15" s="13">
        <v>2013</v>
      </c>
      <c r="B15" s="20" t="s">
        <v>265</v>
      </c>
      <c r="C15" s="23" t="s">
        <v>251</v>
      </c>
      <c r="D15" s="9">
        <v>0</v>
      </c>
      <c r="E15" s="10" t="str">
        <f t="shared" si="0"/>
        <v/>
      </c>
      <c r="F15" s="2"/>
    </row>
    <row r="16" spans="1:6" x14ac:dyDescent="0.35">
      <c r="A16" s="13">
        <v>2014</v>
      </c>
      <c r="B16" s="20" t="s">
        <v>267</v>
      </c>
      <c r="C16" s="23" t="s">
        <v>252</v>
      </c>
      <c r="D16" s="9">
        <v>0</v>
      </c>
      <c r="E16" s="10" t="str">
        <f t="shared" si="0"/>
        <v/>
      </c>
    </row>
    <row r="17" spans="1:5" x14ac:dyDescent="0.35">
      <c r="A17" s="13">
        <v>2014</v>
      </c>
      <c r="B17" s="20" t="s">
        <v>267</v>
      </c>
      <c r="C17" s="23" t="s">
        <v>34</v>
      </c>
      <c r="D17" s="9">
        <v>0</v>
      </c>
      <c r="E17" s="10" t="str">
        <f t="shared" si="0"/>
        <v/>
      </c>
    </row>
    <row r="18" spans="1:5" x14ac:dyDescent="0.35">
      <c r="A18" s="13">
        <v>2015</v>
      </c>
      <c r="B18" s="20" t="s">
        <v>268</v>
      </c>
      <c r="C18" s="23" t="s">
        <v>253</v>
      </c>
      <c r="D18" s="9">
        <v>0</v>
      </c>
      <c r="E18" s="10" t="str">
        <f t="shared" si="0"/>
        <v/>
      </c>
    </row>
    <row r="19" spans="1:5" x14ac:dyDescent="0.35">
      <c r="A19" s="13">
        <v>2015</v>
      </c>
      <c r="B19" s="20" t="s">
        <v>268</v>
      </c>
      <c r="C19" s="23" t="s">
        <v>15</v>
      </c>
      <c r="D19" s="9">
        <v>0</v>
      </c>
      <c r="E19" s="10" t="str">
        <f t="shared" si="0"/>
        <v/>
      </c>
    </row>
    <row r="20" spans="1:5" x14ac:dyDescent="0.35">
      <c r="A20" s="13">
        <v>2015</v>
      </c>
      <c r="B20" s="20" t="s">
        <v>191</v>
      </c>
      <c r="C20" s="23" t="s">
        <v>254</v>
      </c>
      <c r="D20" s="9">
        <v>0</v>
      </c>
      <c r="E20" s="10" t="str">
        <f t="shared" si="0"/>
        <v/>
      </c>
    </row>
    <row r="21" spans="1:5" x14ac:dyDescent="0.35">
      <c r="A21" s="13">
        <v>2016</v>
      </c>
      <c r="B21" s="20" t="s">
        <v>269</v>
      </c>
      <c r="C21" s="23" t="s">
        <v>14</v>
      </c>
      <c r="D21" s="9">
        <v>0</v>
      </c>
      <c r="E21" s="10" t="str">
        <f t="shared" si="0"/>
        <v/>
      </c>
    </row>
    <row r="22" spans="1:5" x14ac:dyDescent="0.35">
      <c r="A22" s="13">
        <v>2016</v>
      </c>
      <c r="B22" s="20" t="s">
        <v>269</v>
      </c>
      <c r="C22" s="23" t="s">
        <v>255</v>
      </c>
      <c r="D22" s="9">
        <v>0</v>
      </c>
      <c r="E22" s="10" t="str">
        <f t="shared" si="0"/>
        <v/>
      </c>
    </row>
    <row r="23" spans="1:5" x14ac:dyDescent="0.35">
      <c r="A23" s="13">
        <v>2017</v>
      </c>
      <c r="B23" s="20" t="s">
        <v>269</v>
      </c>
      <c r="C23" s="23" t="s">
        <v>256</v>
      </c>
      <c r="D23" s="9">
        <v>0</v>
      </c>
      <c r="E23" s="10" t="str">
        <f t="shared" si="0"/>
        <v/>
      </c>
    </row>
    <row r="24" spans="1:5" x14ac:dyDescent="0.35">
      <c r="A24" s="13">
        <v>2017</v>
      </c>
      <c r="B24" s="20" t="s">
        <v>269</v>
      </c>
      <c r="C24" s="23" t="s">
        <v>257</v>
      </c>
      <c r="D24" s="9">
        <v>0</v>
      </c>
      <c r="E24" s="10" t="str">
        <f t="shared" si="0"/>
        <v/>
      </c>
    </row>
    <row r="25" spans="1:5" x14ac:dyDescent="0.35">
      <c r="A25" s="13">
        <v>2018</v>
      </c>
      <c r="B25" s="20" t="s">
        <v>187</v>
      </c>
      <c r="C25" s="23" t="s">
        <v>258</v>
      </c>
      <c r="D25" s="9">
        <v>2</v>
      </c>
      <c r="E25" s="10" t="str">
        <f t="shared" si="0"/>
        <v>Есть на обмен</v>
      </c>
    </row>
    <row r="26" spans="1:5" x14ac:dyDescent="0.35">
      <c r="A26" s="13">
        <v>2018</v>
      </c>
      <c r="B26" s="20" t="s">
        <v>270</v>
      </c>
      <c r="C26" s="23" t="s">
        <v>259</v>
      </c>
      <c r="D26" s="9">
        <v>1</v>
      </c>
      <c r="E26" s="10" t="str">
        <f t="shared" si="0"/>
        <v/>
      </c>
    </row>
    <row r="27" spans="1:5" x14ac:dyDescent="0.35">
      <c r="A27" s="13">
        <v>2019</v>
      </c>
      <c r="B27" s="20" t="s">
        <v>270</v>
      </c>
      <c r="C27" s="23" t="s">
        <v>271</v>
      </c>
      <c r="D27" s="9">
        <v>1</v>
      </c>
      <c r="E27" s="10" t="str">
        <f t="shared" si="0"/>
        <v/>
      </c>
    </row>
    <row r="28" spans="1:5" x14ac:dyDescent="0.35">
      <c r="A28" s="13">
        <v>2020</v>
      </c>
      <c r="B28" s="20"/>
      <c r="C28" s="23" t="s">
        <v>272</v>
      </c>
      <c r="D28" s="9">
        <v>0</v>
      </c>
      <c r="E28" s="10" t="str">
        <f t="shared" si="0"/>
        <v/>
      </c>
    </row>
    <row r="29" spans="1:5" x14ac:dyDescent="0.35">
      <c r="A29" s="13">
        <v>2020</v>
      </c>
      <c r="B29" s="20"/>
      <c r="C29" s="23" t="s">
        <v>273</v>
      </c>
      <c r="D29" s="9">
        <v>0</v>
      </c>
      <c r="E29" s="10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0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89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36" t="s">
        <v>86</v>
      </c>
      <c r="E1" s="41"/>
    </row>
    <row r="2" spans="1:6" x14ac:dyDescent="0.35">
      <c r="A2" s="35"/>
      <c r="B2" s="35"/>
      <c r="C2" s="35"/>
      <c r="D2" s="24" t="s">
        <v>184</v>
      </c>
      <c r="E2" s="24" t="s">
        <v>181</v>
      </c>
    </row>
    <row r="3" spans="1:6" x14ac:dyDescent="0.35">
      <c r="A3" s="12">
        <v>2009</v>
      </c>
      <c r="B3" s="14" t="s">
        <v>191</v>
      </c>
      <c r="C3" s="21" t="s">
        <v>43</v>
      </c>
      <c r="D3" s="17" t="s">
        <v>182</v>
      </c>
      <c r="E3" s="7">
        <v>0</v>
      </c>
      <c r="F3" s="8" t="str">
        <f>IF(OR(AND(D3&gt;1,D3&lt;&gt;"-"),AND(E3&gt;1,E3&lt;&gt;"-")),"Есть на обмен","")</f>
        <v/>
      </c>
    </row>
    <row r="4" spans="1:6" x14ac:dyDescent="0.35">
      <c r="A4" s="13">
        <v>2012</v>
      </c>
      <c r="B4" s="15" t="s">
        <v>191</v>
      </c>
      <c r="C4" s="23" t="s">
        <v>1</v>
      </c>
      <c r="D4" s="7">
        <v>0</v>
      </c>
      <c r="E4" s="17" t="s">
        <v>182</v>
      </c>
      <c r="F4" s="8" t="str">
        <f>IF(OR(AND(D4&gt;1,D4&lt;&gt;"-"),AND(E4&gt;1,E4&lt;&gt;"-")),"Есть на обмен","")</f>
        <v/>
      </c>
    </row>
    <row r="5" spans="1:6" x14ac:dyDescent="0.35">
      <c r="A5" s="13">
        <v>2016</v>
      </c>
      <c r="B5" s="15" t="s">
        <v>274</v>
      </c>
      <c r="C5" s="22" t="s">
        <v>199</v>
      </c>
      <c r="D5" s="7">
        <v>0</v>
      </c>
      <c r="E5" s="17" t="s">
        <v>182</v>
      </c>
      <c r="F5" s="8" t="str">
        <f>IF(OR(AND(D5&gt;1,D5&lt;&gt;"-"),AND(E5&gt;1,E5&lt;&gt;"-")),"Есть на обмен","")</f>
        <v/>
      </c>
    </row>
    <row r="6" spans="1:6" x14ac:dyDescent="0.35">
      <c r="A6" s="13">
        <v>2017</v>
      </c>
      <c r="B6" s="15" t="s">
        <v>276</v>
      </c>
      <c r="C6" s="22" t="s">
        <v>275</v>
      </c>
      <c r="D6" s="9">
        <v>0</v>
      </c>
      <c r="E6" s="17" t="s">
        <v>182</v>
      </c>
      <c r="F6" s="8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88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87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6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5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4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3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42" t="s">
        <v>86</v>
      </c>
      <c r="E1" s="43"/>
    </row>
    <row r="2" spans="1:6" x14ac:dyDescent="0.35">
      <c r="A2" s="35"/>
      <c r="B2" s="35"/>
      <c r="C2" s="35"/>
      <c r="D2" s="24" t="s">
        <v>291</v>
      </c>
      <c r="E2" s="24" t="s">
        <v>292</v>
      </c>
    </row>
    <row r="3" spans="1:6" x14ac:dyDescent="0.35">
      <c r="A3" s="12">
        <v>2014</v>
      </c>
      <c r="B3" s="14" t="s">
        <v>277</v>
      </c>
      <c r="C3" s="21" t="s">
        <v>278</v>
      </c>
      <c r="D3" s="7">
        <v>0</v>
      </c>
      <c r="E3" s="17" t="s">
        <v>182</v>
      </c>
      <c r="F3" s="8" t="str">
        <f>IF(OR(AND(D3&gt;1,D3&lt;&gt;"-"),AND(E3&gt;1,E3&lt;&gt;"-")),"Есть на обмен","")</f>
        <v/>
      </c>
    </row>
    <row r="4" spans="1:6" x14ac:dyDescent="0.35">
      <c r="A4" s="13">
        <v>2015</v>
      </c>
      <c r="B4" s="15" t="s">
        <v>279</v>
      </c>
      <c r="C4" s="22" t="s">
        <v>29</v>
      </c>
      <c r="D4" s="7">
        <v>0</v>
      </c>
      <c r="E4" s="17" t="s">
        <v>182</v>
      </c>
      <c r="F4" s="8" t="str">
        <f t="shared" ref="F4:F12" si="0">IF(OR(AND(D4&gt;1,D4&lt;&gt;"-"),AND(E4&gt;1,E4&lt;&gt;"-")),"Есть на обмен","")</f>
        <v/>
      </c>
    </row>
    <row r="5" spans="1:6" x14ac:dyDescent="0.35">
      <c r="A5" s="13">
        <v>2015</v>
      </c>
      <c r="B5" s="15" t="s">
        <v>280</v>
      </c>
      <c r="C5" s="22" t="s">
        <v>28</v>
      </c>
      <c r="D5" s="7">
        <v>0</v>
      </c>
      <c r="E5" s="17" t="s">
        <v>182</v>
      </c>
      <c r="F5" s="8" t="str">
        <f t="shared" si="0"/>
        <v/>
      </c>
    </row>
    <row r="6" spans="1:6" x14ac:dyDescent="0.35">
      <c r="A6" s="13">
        <v>2015</v>
      </c>
      <c r="B6" s="15" t="s">
        <v>213</v>
      </c>
      <c r="C6" s="22" t="s">
        <v>199</v>
      </c>
      <c r="D6" s="9">
        <v>0</v>
      </c>
      <c r="E6" s="17" t="s">
        <v>182</v>
      </c>
      <c r="F6" s="8" t="str">
        <f t="shared" si="0"/>
        <v/>
      </c>
    </row>
    <row r="7" spans="1:6" x14ac:dyDescent="0.35">
      <c r="A7" s="13">
        <v>2016</v>
      </c>
      <c r="B7" s="15" t="s">
        <v>282</v>
      </c>
      <c r="C7" s="23" t="s">
        <v>281</v>
      </c>
      <c r="D7" s="17" t="s">
        <v>182</v>
      </c>
      <c r="E7" s="7">
        <v>0</v>
      </c>
      <c r="F7" s="8" t="str">
        <f t="shared" si="0"/>
        <v/>
      </c>
    </row>
    <row r="8" spans="1:6" x14ac:dyDescent="0.35">
      <c r="A8" s="13">
        <v>2016</v>
      </c>
      <c r="B8" s="15" t="s">
        <v>215</v>
      </c>
      <c r="C8" s="23" t="s">
        <v>283</v>
      </c>
      <c r="D8" s="17" t="s">
        <v>182</v>
      </c>
      <c r="E8" s="7">
        <v>0</v>
      </c>
      <c r="F8" s="8" t="str">
        <f t="shared" si="0"/>
        <v/>
      </c>
    </row>
    <row r="9" spans="1:6" x14ac:dyDescent="0.35">
      <c r="A9" s="13">
        <v>2017</v>
      </c>
      <c r="B9" s="15" t="s">
        <v>284</v>
      </c>
      <c r="C9" s="23" t="s">
        <v>285</v>
      </c>
      <c r="D9" s="9">
        <v>0</v>
      </c>
      <c r="E9" s="17" t="s">
        <v>182</v>
      </c>
      <c r="F9" s="8" t="str">
        <f t="shared" si="0"/>
        <v/>
      </c>
    </row>
    <row r="10" spans="1:6" x14ac:dyDescent="0.35">
      <c r="A10" s="13">
        <v>2017</v>
      </c>
      <c r="B10" s="20" t="s">
        <v>284</v>
      </c>
      <c r="C10" s="23" t="s">
        <v>286</v>
      </c>
      <c r="D10" s="9">
        <v>0</v>
      </c>
      <c r="E10" s="17" t="s">
        <v>182</v>
      </c>
      <c r="F10" s="8" t="str">
        <f t="shared" si="0"/>
        <v/>
      </c>
    </row>
    <row r="11" spans="1:6" x14ac:dyDescent="0.35">
      <c r="A11" s="13">
        <v>2018</v>
      </c>
      <c r="B11" s="20" t="s">
        <v>288</v>
      </c>
      <c r="C11" s="23" t="s">
        <v>287</v>
      </c>
      <c r="D11" s="17" t="s">
        <v>182</v>
      </c>
      <c r="E11" s="7">
        <v>1</v>
      </c>
      <c r="F11" s="8" t="str">
        <f t="shared" si="0"/>
        <v/>
      </c>
    </row>
    <row r="12" spans="1:6" x14ac:dyDescent="0.35">
      <c r="A12" s="13">
        <v>2018</v>
      </c>
      <c r="B12" s="20" t="s">
        <v>290</v>
      </c>
      <c r="C12" s="23" t="s">
        <v>289</v>
      </c>
      <c r="D12" s="9">
        <v>0</v>
      </c>
      <c r="E12" s="17" t="s">
        <v>182</v>
      </c>
      <c r="F12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2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1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0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79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78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7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6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5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4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3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2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40</v>
      </c>
      <c r="B1" s="34" t="s">
        <v>41</v>
      </c>
      <c r="C1" s="34" t="s">
        <v>42</v>
      </c>
      <c r="D1" s="11" t="s">
        <v>86</v>
      </c>
      <c r="E1" s="6"/>
    </row>
    <row r="2" spans="1:6" x14ac:dyDescent="0.35">
      <c r="A2" s="35"/>
      <c r="B2" s="35"/>
      <c r="C2" s="35"/>
      <c r="D2" s="24" t="s">
        <v>292</v>
      </c>
      <c r="E2" s="6"/>
    </row>
    <row r="3" spans="1:6" x14ac:dyDescent="0.35">
      <c r="A3" s="12">
        <v>2015</v>
      </c>
      <c r="B3" s="14" t="s">
        <v>191</v>
      </c>
      <c r="C3" s="21" t="s">
        <v>31</v>
      </c>
      <c r="D3" s="7">
        <v>0</v>
      </c>
      <c r="E3" s="10" t="str">
        <f t="shared" ref="E3:E8" si="0">IF(OR(AND(D3&gt;1,D3&lt;&gt;"-")),"Есть на обмен","")</f>
        <v/>
      </c>
    </row>
    <row r="4" spans="1:6" x14ac:dyDescent="0.35">
      <c r="A4" s="13">
        <v>2015</v>
      </c>
      <c r="B4" s="15" t="s">
        <v>197</v>
      </c>
      <c r="C4" s="22" t="s">
        <v>199</v>
      </c>
      <c r="D4" s="9">
        <v>0</v>
      </c>
      <c r="E4" s="10" t="str">
        <f t="shared" si="0"/>
        <v/>
      </c>
    </row>
    <row r="5" spans="1:6" x14ac:dyDescent="0.35">
      <c r="A5" s="13">
        <v>2016</v>
      </c>
      <c r="B5" s="15" t="s">
        <v>191</v>
      </c>
      <c r="C5" s="22" t="s">
        <v>30</v>
      </c>
      <c r="D5" s="9">
        <v>0</v>
      </c>
      <c r="E5" s="10" t="str">
        <f t="shared" si="0"/>
        <v/>
      </c>
    </row>
    <row r="6" spans="1:6" x14ac:dyDescent="0.35">
      <c r="A6" s="13">
        <v>2017</v>
      </c>
      <c r="B6" s="15" t="s">
        <v>191</v>
      </c>
      <c r="C6" s="21" t="s">
        <v>293</v>
      </c>
      <c r="D6" s="9">
        <v>0</v>
      </c>
      <c r="E6" s="10" t="str">
        <f t="shared" si="0"/>
        <v/>
      </c>
    </row>
    <row r="7" spans="1:6" x14ac:dyDescent="0.35">
      <c r="A7" s="13">
        <v>2018</v>
      </c>
      <c r="B7" s="15" t="s">
        <v>191</v>
      </c>
      <c r="C7" s="23" t="s">
        <v>287</v>
      </c>
      <c r="D7" s="9">
        <v>1</v>
      </c>
      <c r="E7" s="10" t="str">
        <f t="shared" si="0"/>
        <v/>
      </c>
    </row>
    <row r="8" spans="1:6" x14ac:dyDescent="0.35">
      <c r="A8" s="13">
        <v>2018</v>
      </c>
      <c r="B8" s="15" t="s">
        <v>232</v>
      </c>
      <c r="C8" s="23" t="s">
        <v>294</v>
      </c>
      <c r="D8" s="9">
        <v>1</v>
      </c>
      <c r="E8" s="10" t="str">
        <f t="shared" si="0"/>
        <v/>
      </c>
      <c r="F8" s="2"/>
    </row>
    <row r="9" spans="1:6" x14ac:dyDescent="0.35">
      <c r="A9" s="13">
        <v>2019</v>
      </c>
      <c r="B9" s="15" t="s">
        <v>232</v>
      </c>
      <c r="C9" s="23" t="s">
        <v>507</v>
      </c>
      <c r="D9" s="9">
        <v>1</v>
      </c>
    </row>
    <row r="10" spans="1:6" x14ac:dyDescent="0.35">
      <c r="A10" s="13">
        <v>2019</v>
      </c>
      <c r="B10" s="15" t="s">
        <v>232</v>
      </c>
      <c r="C10" s="23" t="s">
        <v>508</v>
      </c>
      <c r="D10" s="9">
        <v>1</v>
      </c>
    </row>
  </sheetData>
  <mergeCells count="3">
    <mergeCell ref="A1:A2"/>
    <mergeCell ref="B1:B2"/>
    <mergeCell ref="C1:C2"/>
  </mergeCells>
  <conditionalFormatting sqref="D3:D8">
    <cfRule type="containsText" dxfId="71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0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69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2019-12-23T07:15:23Z</dcterms:modified>
</cp:coreProperties>
</file>