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105" windowWidth="16485" windowHeight="9315"/>
  </bookViews>
  <sheets>
    <sheet name="доходыКБ" sheetId="1" r:id="rId1"/>
    <sheet name="доходы Д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P2" i="1" l="1"/>
  <c r="N2" i="1"/>
  <c r="O13" i="1"/>
  <c r="N13" i="1"/>
  <c r="M13" i="1"/>
  <c r="L13" i="1"/>
  <c r="K13" i="1"/>
  <c r="O12" i="1"/>
  <c r="N12" i="1"/>
  <c r="M12" i="1"/>
  <c r="L12" i="1"/>
  <c r="K12" i="1"/>
</calcChain>
</file>

<file path=xl/sharedStrings.xml><?xml version="1.0" encoding="utf-8"?>
<sst xmlns="http://schemas.openxmlformats.org/spreadsheetml/2006/main" count="11" uniqueCount="11">
  <si>
    <t>Доходы - всего</t>
  </si>
  <si>
    <t>`</t>
  </si>
  <si>
    <t>Дотации ФБ</t>
  </si>
  <si>
    <t>текущие цены</t>
  </si>
  <si>
    <t>собств. Доходы КБ</t>
  </si>
  <si>
    <t>%ФБ</t>
  </si>
  <si>
    <t>ПРОГНОЗ</t>
  </si>
  <si>
    <t>Сценарии уровня дотаций ФБ</t>
  </si>
  <si>
    <t>сц.1</t>
  </si>
  <si>
    <t>сц. 2</t>
  </si>
  <si>
    <t>сц.3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</si>
</sst>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</sheetNames>
    <definedNames>
      <definedName name="KumIndBud" refersTo="='Сценарии'!$G$31:$AF$33"/>
    </definedNames>
    <sheetDataSet>
      <sheetData sheetId="0" refreshError="1"/>
      <sheetData sheetId="1" refreshError="1"/>
      <sheetData sheetId="2">
        <row r="11">
          <cell r="C11">
            <v>1</v>
          </cell>
        </row>
        <row r="33"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</sheetData>
      <sheetData sheetId="3">
        <row r="2">
          <cell r="C2">
            <v>4</v>
          </cell>
        </row>
      </sheetData>
      <sheetData sheetId="4" refreshError="1"/>
      <sheetData sheetId="5" refreshError="1"/>
      <sheetData sheetId="6">
        <row r="4">
          <cell r="L4">
            <v>2.2680776441803925</v>
          </cell>
        </row>
      </sheetData>
      <sheetData sheetId="7" refreshError="1"/>
      <sheetData sheetId="8" refreshError="1"/>
      <sheetData sheetId="9">
        <row r="14">
          <cell r="C14" t="str">
            <v>ScenInflPPP[3;25]</v>
          </cell>
        </row>
        <row r="31">
          <cell r="G31">
            <v>1.08405</v>
          </cell>
          <cell r="H31">
            <v>1.2097998000000001</v>
          </cell>
          <cell r="I31">
            <v>1.3901809501800002</v>
          </cell>
          <cell r="J31">
            <v>1.5301721718631263</v>
          </cell>
          <cell r="K31">
            <v>1.7010924034602373</v>
          </cell>
          <cell r="L31">
            <v>1.8866815846777492</v>
          </cell>
          <cell r="M31">
            <v>2.0777552621659883</v>
          </cell>
          <cell r="N31">
            <v>2.2680776441803925</v>
          </cell>
          <cell r="O31">
            <v>2.525504456794867</v>
          </cell>
          <cell r="P31">
            <v>2.8954908597153151</v>
          </cell>
          <cell r="Q31">
            <v>3.3196802706636088</v>
          </cell>
          <cell r="R31">
            <v>3.8450196734961248</v>
          </cell>
          <cell r="S31">
            <v>4.3448722310506209</v>
          </cell>
          <cell r="T31">
            <v>4.7663248374625313</v>
          </cell>
          <cell r="U31">
            <v>5.1333318499471456</v>
          </cell>
          <cell r="V31">
            <v>5.4772650838936041</v>
          </cell>
          <cell r="W31">
            <v>5.8086396214691671</v>
          </cell>
          <cell r="X31">
            <v>6.1949141562968668</v>
          </cell>
          <cell r="Y31">
            <v>6.6642718273486992</v>
          </cell>
          <cell r="Z31">
            <v>7.1540958066588276</v>
          </cell>
          <cell r="AA31">
            <v>7.654739431208812</v>
          </cell>
          <cell r="AB31">
            <v>8.0755204577423605</v>
          </cell>
          <cell r="AC31">
            <v>8.507560802231577</v>
          </cell>
          <cell r="AD31">
            <v>8.9609287173824974</v>
          </cell>
          <cell r="AE31">
            <v>9.4403384037624622</v>
          </cell>
          <cell r="AF31">
            <v>9.9473789794285441</v>
          </cell>
        </row>
        <row r="32">
          <cell r="G32">
            <v>1.08405</v>
          </cell>
          <cell r="H32">
            <v>1.2097998000000001</v>
          </cell>
          <cell r="I32">
            <v>1.3901809501800002</v>
          </cell>
          <cell r="J32">
            <v>1.5301721718631263</v>
          </cell>
          <cell r="K32">
            <v>1.7010924034602373</v>
          </cell>
          <cell r="L32">
            <v>1.8866815846777492</v>
          </cell>
          <cell r="M32">
            <v>2.0777552621659883</v>
          </cell>
          <cell r="N32">
            <v>2.2680776441803925</v>
          </cell>
          <cell r="O32">
            <v>2.525504456794867</v>
          </cell>
          <cell r="P32">
            <v>2.8954908597153151</v>
          </cell>
          <cell r="Q32">
            <v>3.3783139605728438</v>
          </cell>
          <cell r="R32">
            <v>3.9644514327322322</v>
          </cell>
          <cell r="S32">
            <v>4.5333502133293075</v>
          </cell>
          <cell r="T32">
            <v>5.0637521882888361</v>
          </cell>
          <cell r="U32">
            <v>5.5549361505528534</v>
          </cell>
          <cell r="V32">
            <v>6.0021085106723584</v>
          </cell>
          <cell r="W32">
            <v>6.4462645404621135</v>
          </cell>
          <cell r="X32">
            <v>7.0038664232120862</v>
          </cell>
          <cell r="Y32">
            <v>7.6797395330520528</v>
          </cell>
          <cell r="Z32">
            <v>8.3977951793924195</v>
          </cell>
          <cell r="AA32">
            <v>9.1752630571005689</v>
          </cell>
          <cell r="AB32">
            <v>9.8496448917974604</v>
          </cell>
          <cell r="AC32">
            <v>10.475097342426597</v>
          </cell>
          <cell r="AD32">
            <v>11.140266023670685</v>
          </cell>
          <cell r="AE32">
            <v>11.847672916173773</v>
          </cell>
          <cell r="AF32">
            <v>12.600000146350807</v>
          </cell>
        </row>
        <row r="33">
          <cell r="G33">
            <v>1.08405</v>
          </cell>
          <cell r="H33">
            <v>1.2097998000000001</v>
          </cell>
          <cell r="I33">
            <v>1.3901809501800002</v>
          </cell>
          <cell r="J33">
            <v>1.5301721718631263</v>
          </cell>
          <cell r="K33">
            <v>1.7010924034602373</v>
          </cell>
          <cell r="L33">
            <v>1.8866815846777492</v>
          </cell>
          <cell r="M33">
            <v>2.0777552621659883</v>
          </cell>
          <cell r="N33">
            <v>2.2680776441803925</v>
          </cell>
          <cell r="O33">
            <v>2.525504456794867</v>
          </cell>
          <cell r="P33">
            <v>2.8954908597153151</v>
          </cell>
          <cell r="Q33">
            <v>3.4268134324730752</v>
          </cell>
          <cell r="R33">
            <v>4.0796213913591961</v>
          </cell>
          <cell r="S33">
            <v>4.7609181637161821</v>
          </cell>
          <cell r="T33">
            <v>5.4607731337824612</v>
          </cell>
          <cell r="U33">
            <v>6.1351786158045947</v>
          </cell>
          <cell r="V33">
            <v>6.7916427276956863</v>
          </cell>
          <cell r="W33">
            <v>7.427442361648918</v>
          </cell>
          <cell r="X33">
            <v>8.2184649731645276</v>
          </cell>
          <cell r="Y33">
            <v>9.2190219913224425</v>
          </cell>
          <cell r="Z33">
            <v>10.297647564307168</v>
          </cell>
          <cell r="AA33">
            <v>11.439450726237547</v>
          </cell>
          <cell r="AB33">
            <v>12.493138532631287</v>
          </cell>
          <cell r="AC33">
            <v>13.536315600105999</v>
          </cell>
          <cell r="AD33">
            <v>14.666597952714849</v>
          </cell>
          <cell r="AE33">
            <v>15.891258881766538</v>
          </cell>
          <cell r="AF33">
            <v>17.218178998394041</v>
          </cell>
        </row>
        <row r="39">
          <cell r="G39">
            <v>1.073</v>
          </cell>
        </row>
      </sheetData>
      <sheetData sheetId="10" refreshError="1"/>
      <sheetData sheetId="11">
        <row r="6">
          <cell r="E6">
            <v>1.1679999999999999</v>
          </cell>
        </row>
      </sheetData>
      <sheetData sheetId="12" refreshError="1"/>
      <sheetData sheetId="13">
        <row r="7">
          <cell r="D7">
            <v>2714500</v>
          </cell>
        </row>
        <row r="33"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</sheetData>
      <sheetData sheetId="14">
        <row r="52">
          <cell r="C52">
            <v>1134.087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AC22"/>
  <sheetViews>
    <sheetView tabSelected="1" workbookViewId="0">
      <selection activeCell="L21" sqref="L21"/>
    </sheetView>
  </sheetViews>
  <sheetFormatPr defaultRowHeight="15" x14ac:dyDescent="0.25"/>
  <cols>
    <col min="12" max="12" width="9.140625" style="1"/>
    <col min="14" max="14" width="10.28515625" bestFit="1" customWidth="1"/>
  </cols>
  <sheetData>
    <row r="2" spans="2:29" x14ac:dyDescent="0.25">
      <c r="N2" t="e">
        <f>INDEX([1]!KumIndBud,D$72)</f>
        <v>#REF!</v>
      </c>
      <c r="P2">
        <f>[1]Сценарии!$G$39</f>
        <v>1.073</v>
      </c>
    </row>
    <row r="3" spans="2:29" x14ac:dyDescent="0.25">
      <c r="C3">
        <v>2013</v>
      </c>
      <c r="D3">
        <v>2014</v>
      </c>
      <c r="E3">
        <v>2015</v>
      </c>
      <c r="F3">
        <v>2016</v>
      </c>
      <c r="G3">
        <v>2017</v>
      </c>
    </row>
    <row r="4" spans="2:29" x14ac:dyDescent="0.25">
      <c r="C4">
        <v>21364.5</v>
      </c>
      <c r="D4">
        <v>18437.3</v>
      </c>
      <c r="E4">
        <v>19685.3</v>
      </c>
      <c r="F4">
        <v>17757.099999999999</v>
      </c>
      <c r="G4">
        <v>16484.900000000001</v>
      </c>
    </row>
    <row r="5" spans="2:29" x14ac:dyDescent="0.25">
      <c r="B5" t="s">
        <v>0</v>
      </c>
      <c r="C5">
        <v>52399.3</v>
      </c>
      <c r="D5">
        <v>49472.2</v>
      </c>
      <c r="E5">
        <v>53187.7</v>
      </c>
      <c r="F5">
        <v>55572.1</v>
      </c>
      <c r="G5">
        <v>58800.3</v>
      </c>
    </row>
    <row r="6" spans="2:29" x14ac:dyDescent="0.25">
      <c r="C6">
        <v>0.40772491235569941</v>
      </c>
      <c r="D6">
        <v>0.37268001018753966</v>
      </c>
      <c r="E6">
        <v>0.37011000663687282</v>
      </c>
      <c r="F6">
        <v>0.31953264317886132</v>
      </c>
      <c r="G6">
        <v>0.28035401179925956</v>
      </c>
    </row>
    <row r="8" spans="2:29" x14ac:dyDescent="0.25">
      <c r="M8" t="s">
        <v>6</v>
      </c>
    </row>
    <row r="9" spans="2:29" x14ac:dyDescent="0.25">
      <c r="B9" t="s">
        <v>3</v>
      </c>
    </row>
    <row r="10" spans="2:29" x14ac:dyDescent="0.25">
      <c r="C10">
        <v>2005</v>
      </c>
      <c r="D10">
        <v>2006</v>
      </c>
      <c r="E10">
        <v>2007</v>
      </c>
      <c r="F10">
        <v>2008</v>
      </c>
      <c r="G10">
        <v>2009</v>
      </c>
      <c r="H10">
        <v>2010</v>
      </c>
      <c r="I10">
        <v>2011</v>
      </c>
      <c r="J10">
        <v>2012</v>
      </c>
      <c r="K10">
        <v>2013</v>
      </c>
      <c r="L10" s="1">
        <v>2014</v>
      </c>
      <c r="M10">
        <v>2015</v>
      </c>
      <c r="N10">
        <v>2016</v>
      </c>
      <c r="O10">
        <v>2017</v>
      </c>
      <c r="P10">
        <v>2018</v>
      </c>
      <c r="Q10">
        <v>2019</v>
      </c>
      <c r="R10">
        <v>2020</v>
      </c>
      <c r="S10">
        <v>2021</v>
      </c>
      <c r="T10">
        <v>2022</v>
      </c>
      <c r="U10">
        <v>2023</v>
      </c>
      <c r="V10">
        <v>2024</v>
      </c>
      <c r="W10">
        <v>2025</v>
      </c>
      <c r="X10">
        <v>2026</v>
      </c>
      <c r="Y10">
        <v>2027</v>
      </c>
      <c r="Z10">
        <v>2028</v>
      </c>
      <c r="AA10">
        <v>2029</v>
      </c>
      <c r="AB10">
        <v>2030</v>
      </c>
      <c r="AC10">
        <v>2031</v>
      </c>
    </row>
    <row r="11" spans="2:29" x14ac:dyDescent="0.25">
      <c r="B11" t="s">
        <v>2</v>
      </c>
      <c r="K11">
        <v>21364.5</v>
      </c>
      <c r="L11" s="1">
        <v>18437.3</v>
      </c>
      <c r="M11">
        <v>19685.3</v>
      </c>
      <c r="N11">
        <v>17757.099999999999</v>
      </c>
      <c r="O11">
        <v>16484.900000000001</v>
      </c>
    </row>
    <row r="12" spans="2:29" x14ac:dyDescent="0.25">
      <c r="B12" t="s">
        <v>4</v>
      </c>
      <c r="K12">
        <f>C5-C4</f>
        <v>31034.800000000003</v>
      </c>
      <c r="L12" s="1">
        <f t="shared" ref="L12:O12" si="0">D5-D4</f>
        <v>31034.899999999998</v>
      </c>
      <c r="M12">
        <f t="shared" si="0"/>
        <v>33502.399999999994</v>
      </c>
      <c r="N12">
        <f t="shared" si="0"/>
        <v>37815</v>
      </c>
      <c r="O12">
        <f t="shared" si="0"/>
        <v>42315.4</v>
      </c>
    </row>
    <row r="13" spans="2:29" x14ac:dyDescent="0.25">
      <c r="B13" t="s">
        <v>5</v>
      </c>
      <c r="K13">
        <f>K11/(K12+K11)*100</f>
        <v>40.772491235569944</v>
      </c>
      <c r="L13" s="1">
        <f t="shared" ref="L13:O13" si="1">L11/(L12+L11)*100</f>
        <v>37.268001018753964</v>
      </c>
      <c r="M13">
        <f t="shared" si="1"/>
        <v>37.011000663687284</v>
      </c>
      <c r="N13">
        <f t="shared" si="1"/>
        <v>31.953264317886131</v>
      </c>
      <c r="O13">
        <f t="shared" si="1"/>
        <v>28.035401179925955</v>
      </c>
    </row>
    <row r="17" spans="2:29" x14ac:dyDescent="0.25">
      <c r="B17" t="s">
        <v>7</v>
      </c>
    </row>
    <row r="18" spans="2:29" x14ac:dyDescent="0.25">
      <c r="G18" t="s">
        <v>1</v>
      </c>
    </row>
    <row r="19" spans="2:29" x14ac:dyDescent="0.25">
      <c r="C19">
        <v>2005</v>
      </c>
      <c r="D19">
        <v>2006</v>
      </c>
      <c r="E19">
        <v>2007</v>
      </c>
      <c r="F19">
        <v>2008</v>
      </c>
      <c r="G19">
        <v>2009</v>
      </c>
      <c r="H19">
        <v>2010</v>
      </c>
      <c r="I19">
        <v>2011</v>
      </c>
      <c r="J19">
        <v>2012</v>
      </c>
      <c r="K19">
        <v>2013</v>
      </c>
      <c r="L19" s="1">
        <v>2014</v>
      </c>
      <c r="M19">
        <v>2015</v>
      </c>
      <c r="N19">
        <v>2016</v>
      </c>
      <c r="O19">
        <v>2017</v>
      </c>
      <c r="P19">
        <v>2018</v>
      </c>
      <c r="Q19">
        <v>2019</v>
      </c>
      <c r="R19">
        <v>2020</v>
      </c>
      <c r="S19">
        <v>2021</v>
      </c>
      <c r="T19">
        <v>2022</v>
      </c>
      <c r="U19">
        <v>2023</v>
      </c>
      <c r="V19">
        <v>2024</v>
      </c>
      <c r="W19">
        <v>2025</v>
      </c>
      <c r="X19">
        <v>2026</v>
      </c>
      <c r="Y19">
        <v>2027</v>
      </c>
      <c r="Z19">
        <v>2028</v>
      </c>
      <c r="AA19">
        <v>2029</v>
      </c>
      <c r="AB19">
        <v>2030</v>
      </c>
      <c r="AC19">
        <v>2031</v>
      </c>
    </row>
    <row r="20" spans="2:29" x14ac:dyDescent="0.25">
      <c r="B20" t="s">
        <v>8</v>
      </c>
      <c r="K20">
        <v>40.772491235569944</v>
      </c>
      <c r="L20" s="1">
        <v>37.268001018753964</v>
      </c>
      <c r="M20">
        <v>37.011000663687284</v>
      </c>
      <c r="N20">
        <v>31.953264317886131</v>
      </c>
      <c r="O20">
        <v>28.035401179925955</v>
      </c>
    </row>
    <row r="21" spans="2:29" x14ac:dyDescent="0.25">
      <c r="B21" t="s">
        <v>9</v>
      </c>
      <c r="K21">
        <v>40.772491235569944</v>
      </c>
      <c r="L21" s="1">
        <v>37.268001018753964</v>
      </c>
      <c r="M21">
        <v>37.011000663687284</v>
      </c>
      <c r="N21">
        <v>31.953264317886131</v>
      </c>
      <c r="O21">
        <v>28.035401179925955</v>
      </c>
    </row>
    <row r="22" spans="2:29" x14ac:dyDescent="0.25">
      <c r="B22" t="s">
        <v>10</v>
      </c>
      <c r="K22">
        <v>40.772491235569944</v>
      </c>
      <c r="L22" s="1">
        <v>37.268001018753964</v>
      </c>
      <c r="M22">
        <v>37.011000663687284</v>
      </c>
      <c r="N22">
        <v>31.953264317886131</v>
      </c>
      <c r="O22">
        <v>28.035401179925955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доходыКБ</vt:lpstr>
      <vt:lpstr>доходы Д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Яковлева Лидия Леонидовна</dc:creator>
  <cp:lastModifiedBy>Windows User</cp:lastModifiedBy>
  <dcterms:created xsi:type="dcterms:W3CDTF">2018-10-05T03:12:46Z</dcterms:created>
  <dcterms:modified xsi:type="dcterms:W3CDTF">2019-12-01T10:12:27Z</dcterms:modified>
</cp:coreProperties>
</file>