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NIIT\ds1\"/>
    </mc:Choice>
  </mc:AlternateContent>
  <xr:revisionPtr revIDLastSave="0" documentId="13_ncr:1_{32665074-A0A8-40C1-94AA-D2D94D43190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Task 1" sheetId="2" r:id="rId2"/>
    <sheet name="Task 2.1" sheetId="5" r:id="rId3"/>
    <sheet name="Task 2.2" sheetId="8" r:id="rId4"/>
    <sheet name="Task 3" sheetId="9" r:id="rId5"/>
    <sheet name="Sheet2" sheetId="3" r:id="rId6"/>
  </sheets>
  <definedNames>
    <definedName name="_xlnm._FilterDatabase" localSheetId="0" hidden="1">Sheet1!$A$1:$M$215</definedName>
    <definedName name="_xlnm._FilterDatabase" localSheetId="2" hidden="1">'Task 2.1'!$A$3:$P$217</definedName>
    <definedName name="_xlnm._FilterDatabase" localSheetId="3" hidden="1">'Task 2.2'!$A$1:$M$215</definedName>
    <definedName name="_xlchart.v1.0" hidden="1">Sheet2!$K$5:$K$99</definedName>
    <definedName name="_xlchart.v1.1" hidden="1">Sheet2!$K$5:$K$99</definedName>
    <definedName name="_xlchart.v1.10" hidden="1">Sheet2!$K$127:$K$221</definedName>
    <definedName name="_xlchart.v1.11" hidden="1">Sheet2!$E$127:$E$245</definedName>
    <definedName name="_xlchart.v1.12" hidden="1">Sheet2!$E$5:$E$123</definedName>
    <definedName name="_xlchart.v1.13" hidden="1">Sheet2!$F$127:$F$245</definedName>
    <definedName name="_xlchart.v1.14" hidden="1">Sheet2!$F$5:$F$123</definedName>
    <definedName name="_xlchart.v1.15" hidden="1">Sheet2!$E$127:$E$245</definedName>
    <definedName name="_xlchart.v1.16" hidden="1">Sheet2!$F$127:$F$245</definedName>
    <definedName name="_xlchart.v1.17" hidden="1">Sheet2!$E$5:$E$123</definedName>
    <definedName name="_xlchart.v1.18" hidden="1">Sheet2!$F$5:$F$123</definedName>
    <definedName name="_xlchart.v1.19" hidden="1">Sheet2!$E$127:$E$245</definedName>
    <definedName name="_xlchart.v1.2" hidden="1">Sheet2!$L$5:$L$99</definedName>
    <definedName name="_xlchart.v1.20" hidden="1">Sheet2!$E$127:$E$245</definedName>
    <definedName name="_xlchart.v1.21" hidden="1">Sheet2!$F$127:$F$245</definedName>
    <definedName name="_xlchart.v1.22" hidden="1">Sheet2!$K$127:$K$221</definedName>
    <definedName name="_xlchart.v1.23" hidden="1">Sheet2!$L$127:$L$221</definedName>
    <definedName name="_xlchart.v1.3" hidden="1">Sheet2!$E$5:$E$123</definedName>
    <definedName name="_xlchart.v1.4" hidden="1">Sheet2!$E$5:$E$123</definedName>
    <definedName name="_xlchart.v1.5" hidden="1">Sheet2!$F$5:$F$123</definedName>
    <definedName name="_xlchart.v1.6" hidden="1">Sheet2!$K$127:$K$221</definedName>
    <definedName name="_xlchart.v1.7" hidden="1">Sheet2!$L$127:$L$221</definedName>
    <definedName name="_xlchart.v1.8" hidden="1">Sheet2!$K$127:$K$221</definedName>
    <definedName name="_xlchart.v1.9" hidden="1">Sheet2!$L$127:$L$221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8" l="1"/>
  <c r="P5" i="8"/>
  <c r="R12" i="5"/>
  <c r="U12" i="5"/>
  <c r="T12" i="5"/>
  <c r="S12" i="5"/>
  <c r="V12" i="5" l="1"/>
  <c r="W12" i="5" s="1"/>
  <c r="N7" i="5" l="1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03" i="5"/>
  <c r="N107" i="5"/>
  <c r="N111" i="5"/>
  <c r="N115" i="5"/>
  <c r="N119" i="5"/>
  <c r="N123" i="5"/>
  <c r="N127" i="5"/>
  <c r="N131" i="5"/>
  <c r="N135" i="5"/>
  <c r="N139" i="5"/>
  <c r="N143" i="5"/>
  <c r="N147" i="5"/>
  <c r="N151" i="5"/>
  <c r="N155" i="5"/>
  <c r="N159" i="5"/>
  <c r="N163" i="5"/>
  <c r="N167" i="5"/>
  <c r="N171" i="5"/>
  <c r="N175" i="5"/>
  <c r="N179" i="5"/>
  <c r="N183" i="5"/>
  <c r="N187" i="5"/>
  <c r="N191" i="5"/>
  <c r="N195" i="5"/>
  <c r="N199" i="5"/>
  <c r="N203" i="5"/>
  <c r="N207" i="5"/>
  <c r="N211" i="5"/>
  <c r="N215" i="5"/>
  <c r="N8" i="5"/>
  <c r="N13" i="5"/>
  <c r="N18" i="5"/>
  <c r="N24" i="5"/>
  <c r="N29" i="5"/>
  <c r="N34" i="5"/>
  <c r="N40" i="5"/>
  <c r="N45" i="5"/>
  <c r="N50" i="5"/>
  <c r="N56" i="5"/>
  <c r="N61" i="5"/>
  <c r="N66" i="5"/>
  <c r="N72" i="5"/>
  <c r="N77" i="5"/>
  <c r="N82" i="5"/>
  <c r="N88" i="5"/>
  <c r="N93" i="5"/>
  <c r="N98" i="5"/>
  <c r="N104" i="5"/>
  <c r="N109" i="5"/>
  <c r="N114" i="5"/>
  <c r="N120" i="5"/>
  <c r="N125" i="5"/>
  <c r="N130" i="5"/>
  <c r="N136" i="5"/>
  <c r="N141" i="5"/>
  <c r="N146" i="5"/>
  <c r="N152" i="5"/>
  <c r="N157" i="5"/>
  <c r="N162" i="5"/>
  <c r="N168" i="5"/>
  <c r="N173" i="5"/>
  <c r="N178" i="5"/>
  <c r="N184" i="5"/>
  <c r="N189" i="5"/>
  <c r="N194" i="5"/>
  <c r="N200" i="5"/>
  <c r="N205" i="5"/>
  <c r="N210" i="5"/>
  <c r="N216" i="5"/>
  <c r="N9" i="5"/>
  <c r="N14" i="5"/>
  <c r="N20" i="5"/>
  <c r="N25" i="5"/>
  <c r="N30" i="5"/>
  <c r="N36" i="5"/>
  <c r="N41" i="5"/>
  <c r="N46" i="5"/>
  <c r="N52" i="5"/>
  <c r="N57" i="5"/>
  <c r="N62" i="5"/>
  <c r="N68" i="5"/>
  <c r="N73" i="5"/>
  <c r="N78" i="5"/>
  <c r="N84" i="5"/>
  <c r="N89" i="5"/>
  <c r="N94" i="5"/>
  <c r="N100" i="5"/>
  <c r="N105" i="5"/>
  <c r="N110" i="5"/>
  <c r="N116" i="5"/>
  <c r="N121" i="5"/>
  <c r="N126" i="5"/>
  <c r="N132" i="5"/>
  <c r="N137" i="5"/>
  <c r="N142" i="5"/>
  <c r="N148" i="5"/>
  <c r="N153" i="5"/>
  <c r="N158" i="5"/>
  <c r="N164" i="5"/>
  <c r="N174" i="5"/>
  <c r="N180" i="5"/>
  <c r="N185" i="5"/>
  <c r="N190" i="5"/>
  <c r="N196" i="5"/>
  <c r="N206" i="5"/>
  <c r="N212" i="5"/>
  <c r="N217" i="5"/>
  <c r="N6" i="5"/>
  <c r="N12" i="5"/>
  <c r="N17" i="5"/>
  <c r="N22" i="5"/>
  <c r="N28" i="5"/>
  <c r="N33" i="5"/>
  <c r="N38" i="5"/>
  <c r="N44" i="5"/>
  <c r="N49" i="5"/>
  <c r="N54" i="5"/>
  <c r="N60" i="5"/>
  <c r="N65" i="5"/>
  <c r="N70" i="5"/>
  <c r="N76" i="5"/>
  <c r="N81" i="5"/>
  <c r="N86" i="5"/>
  <c r="N92" i="5"/>
  <c r="N97" i="5"/>
  <c r="N102" i="5"/>
  <c r="N108" i="5"/>
  <c r="N113" i="5"/>
  <c r="N118" i="5"/>
  <c r="N124" i="5"/>
  <c r="N129" i="5"/>
  <c r="N134" i="5"/>
  <c r="N140" i="5"/>
  <c r="N145" i="5"/>
  <c r="N150" i="5"/>
  <c r="N156" i="5"/>
  <c r="N161" i="5"/>
  <c r="N166" i="5"/>
  <c r="N172" i="5"/>
  <c r="N177" i="5"/>
  <c r="N182" i="5"/>
  <c r="N188" i="5"/>
  <c r="N193" i="5"/>
  <c r="N198" i="5"/>
  <c r="N204" i="5"/>
  <c r="N209" i="5"/>
  <c r="N214" i="5"/>
  <c r="N169" i="5"/>
  <c r="N201" i="5"/>
  <c r="N53" i="5"/>
  <c r="N74" i="5"/>
  <c r="N96" i="5"/>
  <c r="N117" i="5"/>
  <c r="N138" i="5"/>
  <c r="N160" i="5"/>
  <c r="N181" i="5"/>
  <c r="N202" i="5"/>
  <c r="N16" i="5"/>
  <c r="N37" i="5"/>
  <c r="N58" i="5"/>
  <c r="N80" i="5"/>
  <c r="N101" i="5"/>
  <c r="N122" i="5"/>
  <c r="N144" i="5"/>
  <c r="N165" i="5"/>
  <c r="N186" i="5"/>
  <c r="N208" i="5"/>
  <c r="N21" i="5"/>
  <c r="N42" i="5"/>
  <c r="N64" i="5"/>
  <c r="N85" i="5"/>
  <c r="N106" i="5"/>
  <c r="N128" i="5"/>
  <c r="N149" i="5"/>
  <c r="N170" i="5"/>
  <c r="N192" i="5"/>
  <c r="N213" i="5"/>
  <c r="N5" i="5"/>
  <c r="N26" i="5"/>
  <c r="N48" i="5"/>
  <c r="N69" i="5"/>
  <c r="N90" i="5"/>
  <c r="N112" i="5"/>
  <c r="N133" i="5"/>
  <c r="N154" i="5"/>
  <c r="N176" i="5"/>
  <c r="N197" i="5"/>
  <c r="N4" i="5"/>
  <c r="N10" i="5"/>
  <c r="N32" i="5"/>
  <c r="X12" i="5"/>
  <c r="O7" i="5" l="1"/>
  <c r="P7" i="5" s="1"/>
  <c r="O11" i="5"/>
  <c r="P11" i="5" s="1"/>
  <c r="O15" i="5"/>
  <c r="P15" i="5" s="1"/>
  <c r="O19" i="5"/>
  <c r="P19" i="5" s="1"/>
  <c r="O23" i="5"/>
  <c r="P23" i="5" s="1"/>
  <c r="O27" i="5"/>
  <c r="P27" i="5" s="1"/>
  <c r="O31" i="5"/>
  <c r="P31" i="5" s="1"/>
  <c r="O35" i="5"/>
  <c r="P35" i="5" s="1"/>
  <c r="O39" i="5"/>
  <c r="P39" i="5" s="1"/>
  <c r="O43" i="5"/>
  <c r="P43" i="5" s="1"/>
  <c r="O47" i="5"/>
  <c r="P47" i="5" s="1"/>
  <c r="O51" i="5"/>
  <c r="P51" i="5" s="1"/>
  <c r="O55" i="5"/>
  <c r="P55" i="5" s="1"/>
  <c r="O59" i="5"/>
  <c r="P59" i="5" s="1"/>
  <c r="O63" i="5"/>
  <c r="P63" i="5" s="1"/>
  <c r="O67" i="5"/>
  <c r="P67" i="5" s="1"/>
  <c r="O71" i="5"/>
  <c r="P71" i="5" s="1"/>
  <c r="O75" i="5"/>
  <c r="P75" i="5" s="1"/>
  <c r="O79" i="5"/>
  <c r="P79" i="5" s="1"/>
  <c r="O83" i="5"/>
  <c r="P83" i="5" s="1"/>
  <c r="O87" i="5"/>
  <c r="P87" i="5" s="1"/>
  <c r="O91" i="5"/>
  <c r="P91" i="5" s="1"/>
  <c r="O95" i="5"/>
  <c r="P95" i="5" s="1"/>
  <c r="O99" i="5"/>
  <c r="P99" i="5" s="1"/>
  <c r="O103" i="5"/>
  <c r="P103" i="5" s="1"/>
  <c r="O107" i="5"/>
  <c r="P107" i="5" s="1"/>
  <c r="O111" i="5"/>
  <c r="P111" i="5" s="1"/>
  <c r="O115" i="5"/>
  <c r="P115" i="5" s="1"/>
  <c r="O119" i="5"/>
  <c r="P119" i="5" s="1"/>
  <c r="O123" i="5"/>
  <c r="P123" i="5" s="1"/>
  <c r="O127" i="5"/>
  <c r="P127" i="5" s="1"/>
  <c r="O5" i="5"/>
  <c r="P5" i="5" s="1"/>
  <c r="O9" i="5"/>
  <c r="P9" i="5" s="1"/>
  <c r="O13" i="5"/>
  <c r="P13" i="5" s="1"/>
  <c r="O17" i="5"/>
  <c r="P17" i="5" s="1"/>
  <c r="O21" i="5"/>
  <c r="P21" i="5" s="1"/>
  <c r="O25" i="5"/>
  <c r="P25" i="5" s="1"/>
  <c r="O29" i="5"/>
  <c r="P29" i="5" s="1"/>
  <c r="O33" i="5"/>
  <c r="P33" i="5" s="1"/>
  <c r="O37" i="5"/>
  <c r="P37" i="5" s="1"/>
  <c r="O41" i="5"/>
  <c r="P41" i="5" s="1"/>
  <c r="O45" i="5"/>
  <c r="P45" i="5" s="1"/>
  <c r="O49" i="5"/>
  <c r="P49" i="5" s="1"/>
  <c r="O53" i="5"/>
  <c r="P53" i="5" s="1"/>
  <c r="O57" i="5"/>
  <c r="P57" i="5" s="1"/>
  <c r="O61" i="5"/>
  <c r="P61" i="5" s="1"/>
  <c r="O65" i="5"/>
  <c r="P65" i="5" s="1"/>
  <c r="O69" i="5"/>
  <c r="P69" i="5" s="1"/>
  <c r="O73" i="5"/>
  <c r="P73" i="5" s="1"/>
  <c r="O77" i="5"/>
  <c r="P77" i="5" s="1"/>
  <c r="O81" i="5"/>
  <c r="P81" i="5" s="1"/>
  <c r="O85" i="5"/>
  <c r="P85" i="5" s="1"/>
  <c r="O89" i="5"/>
  <c r="P89" i="5" s="1"/>
  <c r="O93" i="5"/>
  <c r="P93" i="5" s="1"/>
  <c r="O97" i="5"/>
  <c r="P97" i="5" s="1"/>
  <c r="O101" i="5"/>
  <c r="P101" i="5" s="1"/>
  <c r="O105" i="5"/>
  <c r="P105" i="5" s="1"/>
  <c r="O109" i="5"/>
  <c r="P109" i="5" s="1"/>
  <c r="O113" i="5"/>
  <c r="P113" i="5" s="1"/>
  <c r="O117" i="5"/>
  <c r="P117" i="5" s="1"/>
  <c r="O121" i="5"/>
  <c r="P121" i="5" s="1"/>
  <c r="O125" i="5"/>
  <c r="P125" i="5" s="1"/>
  <c r="O129" i="5"/>
  <c r="P129" i="5" s="1"/>
  <c r="O8" i="5"/>
  <c r="P8" i="5" s="1"/>
  <c r="O16" i="5"/>
  <c r="P16" i="5" s="1"/>
  <c r="O24" i="5"/>
  <c r="P24" i="5" s="1"/>
  <c r="O32" i="5"/>
  <c r="P32" i="5" s="1"/>
  <c r="O40" i="5"/>
  <c r="P40" i="5" s="1"/>
  <c r="O48" i="5"/>
  <c r="P48" i="5" s="1"/>
  <c r="O56" i="5"/>
  <c r="P56" i="5" s="1"/>
  <c r="O64" i="5"/>
  <c r="P64" i="5" s="1"/>
  <c r="O72" i="5"/>
  <c r="P72" i="5" s="1"/>
  <c r="O80" i="5"/>
  <c r="P80" i="5" s="1"/>
  <c r="O88" i="5"/>
  <c r="P88" i="5" s="1"/>
  <c r="O96" i="5"/>
  <c r="P96" i="5" s="1"/>
  <c r="O104" i="5"/>
  <c r="P104" i="5" s="1"/>
  <c r="O112" i="5"/>
  <c r="P112" i="5" s="1"/>
  <c r="O120" i="5"/>
  <c r="P120" i="5" s="1"/>
  <c r="O128" i="5"/>
  <c r="P128" i="5" s="1"/>
  <c r="O133" i="5"/>
  <c r="P133" i="5" s="1"/>
  <c r="O137" i="5"/>
  <c r="P137" i="5" s="1"/>
  <c r="O141" i="5"/>
  <c r="P141" i="5" s="1"/>
  <c r="O145" i="5"/>
  <c r="P145" i="5" s="1"/>
  <c r="O149" i="5"/>
  <c r="P149" i="5" s="1"/>
  <c r="O153" i="5"/>
  <c r="P153" i="5" s="1"/>
  <c r="O157" i="5"/>
  <c r="P157" i="5" s="1"/>
  <c r="O161" i="5"/>
  <c r="P161" i="5" s="1"/>
  <c r="O165" i="5"/>
  <c r="P165" i="5" s="1"/>
  <c r="O169" i="5"/>
  <c r="P169" i="5" s="1"/>
  <c r="O173" i="5"/>
  <c r="P173" i="5" s="1"/>
  <c r="O177" i="5"/>
  <c r="P177" i="5" s="1"/>
  <c r="O181" i="5"/>
  <c r="P181" i="5" s="1"/>
  <c r="O185" i="5"/>
  <c r="P185" i="5" s="1"/>
  <c r="O189" i="5"/>
  <c r="P189" i="5" s="1"/>
  <c r="O193" i="5"/>
  <c r="P193" i="5" s="1"/>
  <c r="O197" i="5"/>
  <c r="P197" i="5" s="1"/>
  <c r="O201" i="5"/>
  <c r="P201" i="5" s="1"/>
  <c r="O205" i="5"/>
  <c r="P205" i="5" s="1"/>
  <c r="O209" i="5"/>
  <c r="P209" i="5" s="1"/>
  <c r="O213" i="5"/>
  <c r="P213" i="5" s="1"/>
  <c r="O217" i="5"/>
  <c r="P217" i="5" s="1"/>
  <c r="O10" i="5"/>
  <c r="P10" i="5" s="1"/>
  <c r="O18" i="5"/>
  <c r="P18" i="5" s="1"/>
  <c r="O26" i="5"/>
  <c r="P26" i="5" s="1"/>
  <c r="O34" i="5"/>
  <c r="P34" i="5" s="1"/>
  <c r="O42" i="5"/>
  <c r="P42" i="5" s="1"/>
  <c r="O50" i="5"/>
  <c r="P50" i="5" s="1"/>
  <c r="O58" i="5"/>
  <c r="P58" i="5" s="1"/>
  <c r="O66" i="5"/>
  <c r="P66" i="5" s="1"/>
  <c r="O74" i="5"/>
  <c r="P74" i="5" s="1"/>
  <c r="O82" i="5"/>
  <c r="P82" i="5" s="1"/>
  <c r="O90" i="5"/>
  <c r="P90" i="5" s="1"/>
  <c r="O98" i="5"/>
  <c r="P98" i="5" s="1"/>
  <c r="O106" i="5"/>
  <c r="P106" i="5" s="1"/>
  <c r="O114" i="5"/>
  <c r="P114" i="5" s="1"/>
  <c r="O122" i="5"/>
  <c r="P122" i="5" s="1"/>
  <c r="O130" i="5"/>
  <c r="P130" i="5" s="1"/>
  <c r="O134" i="5"/>
  <c r="P134" i="5" s="1"/>
  <c r="O138" i="5"/>
  <c r="P138" i="5" s="1"/>
  <c r="O142" i="5"/>
  <c r="P142" i="5" s="1"/>
  <c r="O146" i="5"/>
  <c r="P146" i="5" s="1"/>
  <c r="O150" i="5"/>
  <c r="P150" i="5" s="1"/>
  <c r="O154" i="5"/>
  <c r="P154" i="5" s="1"/>
  <c r="O158" i="5"/>
  <c r="P158" i="5" s="1"/>
  <c r="O162" i="5"/>
  <c r="P162" i="5" s="1"/>
  <c r="O20" i="5"/>
  <c r="P20" i="5" s="1"/>
  <c r="O36" i="5"/>
  <c r="P36" i="5" s="1"/>
  <c r="O52" i="5"/>
  <c r="P52" i="5" s="1"/>
  <c r="O68" i="5"/>
  <c r="P68" i="5" s="1"/>
  <c r="O84" i="5"/>
  <c r="P84" i="5" s="1"/>
  <c r="O100" i="5"/>
  <c r="P100" i="5" s="1"/>
  <c r="O116" i="5"/>
  <c r="P116" i="5" s="1"/>
  <c r="O131" i="5"/>
  <c r="P131" i="5" s="1"/>
  <c r="O139" i="5"/>
  <c r="P139" i="5" s="1"/>
  <c r="O147" i="5"/>
  <c r="P147" i="5" s="1"/>
  <c r="O155" i="5"/>
  <c r="P155" i="5" s="1"/>
  <c r="O163" i="5"/>
  <c r="P163" i="5" s="1"/>
  <c r="O168" i="5"/>
  <c r="P168" i="5" s="1"/>
  <c r="O174" i="5"/>
  <c r="P174" i="5" s="1"/>
  <c r="O179" i="5"/>
  <c r="P179" i="5" s="1"/>
  <c r="O184" i="5"/>
  <c r="P184" i="5" s="1"/>
  <c r="O190" i="5"/>
  <c r="P190" i="5" s="1"/>
  <c r="O195" i="5"/>
  <c r="P195" i="5" s="1"/>
  <c r="O200" i="5"/>
  <c r="P200" i="5" s="1"/>
  <c r="O206" i="5"/>
  <c r="P206" i="5" s="1"/>
  <c r="O211" i="5"/>
  <c r="P211" i="5" s="1"/>
  <c r="O216" i="5"/>
  <c r="P216" i="5" s="1"/>
  <c r="O6" i="5"/>
  <c r="P6" i="5" s="1"/>
  <c r="O22" i="5"/>
  <c r="P22" i="5" s="1"/>
  <c r="O38" i="5"/>
  <c r="P38" i="5" s="1"/>
  <c r="O54" i="5"/>
  <c r="P54" i="5" s="1"/>
  <c r="O70" i="5"/>
  <c r="P70" i="5" s="1"/>
  <c r="O86" i="5"/>
  <c r="P86" i="5" s="1"/>
  <c r="O102" i="5"/>
  <c r="P102" i="5" s="1"/>
  <c r="O118" i="5"/>
  <c r="P118" i="5" s="1"/>
  <c r="O132" i="5"/>
  <c r="P132" i="5" s="1"/>
  <c r="O140" i="5"/>
  <c r="P140" i="5" s="1"/>
  <c r="O148" i="5"/>
  <c r="P148" i="5" s="1"/>
  <c r="O156" i="5"/>
  <c r="P156" i="5" s="1"/>
  <c r="O164" i="5"/>
  <c r="P164" i="5" s="1"/>
  <c r="O170" i="5"/>
  <c r="P170" i="5" s="1"/>
  <c r="O175" i="5"/>
  <c r="P175" i="5" s="1"/>
  <c r="O180" i="5"/>
  <c r="P180" i="5" s="1"/>
  <c r="O186" i="5"/>
  <c r="P186" i="5" s="1"/>
  <c r="O191" i="5"/>
  <c r="P191" i="5" s="1"/>
  <c r="O196" i="5"/>
  <c r="P196" i="5" s="1"/>
  <c r="O202" i="5"/>
  <c r="P202" i="5" s="1"/>
  <c r="O207" i="5"/>
  <c r="P207" i="5" s="1"/>
  <c r="O212" i="5"/>
  <c r="P212" i="5" s="1"/>
  <c r="O4" i="5"/>
  <c r="P4" i="5" s="1"/>
  <c r="O14" i="5"/>
  <c r="P14" i="5" s="1"/>
  <c r="O30" i="5"/>
  <c r="P30" i="5" s="1"/>
  <c r="O46" i="5"/>
  <c r="P46" i="5" s="1"/>
  <c r="O62" i="5"/>
  <c r="P62" i="5" s="1"/>
  <c r="O78" i="5"/>
  <c r="P78" i="5" s="1"/>
  <c r="O94" i="5"/>
  <c r="P94" i="5" s="1"/>
  <c r="O110" i="5"/>
  <c r="P110" i="5" s="1"/>
  <c r="O126" i="5"/>
  <c r="P126" i="5" s="1"/>
  <c r="O136" i="5"/>
  <c r="P136" i="5" s="1"/>
  <c r="O144" i="5"/>
  <c r="P144" i="5" s="1"/>
  <c r="O152" i="5"/>
  <c r="P152" i="5" s="1"/>
  <c r="O160" i="5"/>
  <c r="P160" i="5" s="1"/>
  <c r="O167" i="5"/>
  <c r="P167" i="5" s="1"/>
  <c r="O172" i="5"/>
  <c r="P172" i="5" s="1"/>
  <c r="O178" i="5"/>
  <c r="P178" i="5" s="1"/>
  <c r="O183" i="5"/>
  <c r="P183" i="5" s="1"/>
  <c r="O188" i="5"/>
  <c r="P188" i="5" s="1"/>
  <c r="O194" i="5"/>
  <c r="P194" i="5" s="1"/>
  <c r="O199" i="5"/>
  <c r="P199" i="5" s="1"/>
  <c r="O204" i="5"/>
  <c r="P204" i="5" s="1"/>
  <c r="O210" i="5"/>
  <c r="P210" i="5" s="1"/>
  <c r="O215" i="5"/>
  <c r="P215" i="5" s="1"/>
  <c r="O12" i="5"/>
  <c r="P12" i="5" s="1"/>
  <c r="O76" i="5"/>
  <c r="P76" i="5" s="1"/>
  <c r="O135" i="5"/>
  <c r="P135" i="5" s="1"/>
  <c r="O166" i="5"/>
  <c r="P166" i="5" s="1"/>
  <c r="O187" i="5"/>
  <c r="P187" i="5" s="1"/>
  <c r="O208" i="5"/>
  <c r="P208" i="5" s="1"/>
  <c r="O28" i="5"/>
  <c r="P28" i="5" s="1"/>
  <c r="O92" i="5"/>
  <c r="P92" i="5" s="1"/>
  <c r="O143" i="5"/>
  <c r="P143" i="5" s="1"/>
  <c r="O171" i="5"/>
  <c r="P171" i="5" s="1"/>
  <c r="O192" i="5"/>
  <c r="P192" i="5" s="1"/>
  <c r="O214" i="5"/>
  <c r="P214" i="5" s="1"/>
  <c r="O44" i="5"/>
  <c r="P44" i="5" s="1"/>
  <c r="O108" i="5"/>
  <c r="P108" i="5" s="1"/>
  <c r="O151" i="5"/>
  <c r="P151" i="5" s="1"/>
  <c r="O176" i="5"/>
  <c r="P176" i="5" s="1"/>
  <c r="O198" i="5"/>
  <c r="P198" i="5" s="1"/>
  <c r="O60" i="5"/>
  <c r="P60" i="5" s="1"/>
  <c r="O124" i="5"/>
  <c r="P124" i="5" s="1"/>
  <c r="O159" i="5"/>
  <c r="P159" i="5" s="1"/>
  <c r="O182" i="5"/>
  <c r="P182" i="5" s="1"/>
  <c r="O203" i="5"/>
  <c r="P20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 Kiran A.</author>
  </authors>
  <commentList>
    <comment ref="P3" authorId="0" shapeId="0" xr:uid="{872D1AB7-5D9C-433F-8ED1-888E0C31BEF8}">
      <text>
        <r>
          <rPr>
            <b/>
            <sz val="9"/>
            <color indexed="81"/>
            <rFont val="Tahoma"/>
            <charset val="1"/>
          </rPr>
          <t>Sai Kiran A.:</t>
        </r>
        <r>
          <rPr>
            <sz val="9"/>
            <color indexed="81"/>
            <rFont val="Tahoma"/>
            <charset val="1"/>
          </rPr>
          <t xml:space="preserve">
outlier      =0
non-outlier=1</t>
        </r>
      </text>
    </comment>
  </commentList>
</comments>
</file>

<file path=xl/sharedStrings.xml><?xml version="1.0" encoding="utf-8"?>
<sst xmlns="http://schemas.openxmlformats.org/spreadsheetml/2006/main" count="3906" uniqueCount="38">
  <si>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</si>
  <si>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</si>
  <si>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</si>
  <si>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</si>
  <si>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</si>
  <si>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</si>
  <si>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</si>
  <si>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</si>
  <si>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</si>
  <si>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</si>
  <si>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</si>
  <si>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</si>
  <si>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</si>
  <si>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</si>
  <si>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</si>
  <si>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</si>
  <si>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</si>
  <si>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</si>
  <si>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</si>
  <si>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</si>
  <si>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</si>
  <si>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</si>
  <si>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</si>
  <si>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</si>
  <si>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</si>
  <si>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</si>
  <si>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</si>
  <si>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SALARY-Mkt&amp;Fin</t>
  </si>
  <si>
    <t>SALARY-Mkt&amp;HR</t>
  </si>
  <si>
    <t>Mean</t>
  </si>
  <si>
    <t>Q1</t>
  </si>
  <si>
    <t>Q3</t>
  </si>
  <si>
    <t>IQR</t>
  </si>
  <si>
    <t>LO</t>
  </si>
  <si>
    <t>UO</t>
  </si>
  <si>
    <t>Outlier</t>
  </si>
  <si>
    <t>Outlier data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</si>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</sst>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Sheet2!$K$5:$K$99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A-4A74-9B9E-93EA5A20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64072"/>
        <c:axId val="426266040"/>
      </c:scatterChart>
      <c:valAx>
        <c:axId val="42626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66040"/>
        <c:crosses val="autoZero"/>
        <c:crossBetween val="midCat"/>
      </c:valAx>
      <c:valAx>
        <c:axId val="4262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6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Salary variation in Mkt&amp;Fin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Sheet2!$E$5:$E$123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6-4525-9350-E0689635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12"/>
        <c:axId val="413479256"/>
      </c:scatterChart>
      <c:valAx>
        <c:axId val="4134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256"/>
        <c:crosses val="autoZero"/>
        <c:crossBetween val="midCat"/>
      </c:valAx>
      <c:valAx>
        <c:axId val="4134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Mkt&amp;Fin</a:t>
            </a:r>
            <a:r>
              <a:rPr lang="en-IN" baseline="0"/>
              <a:t> relation between salary and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Sheet2!$E$5:$E$123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xVal>
          <c:yVal>
            <c:numRef>
              <c:f>Sheet2!$F$5:$F$123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0-4EC6-B872-4C6623D0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91576"/>
        <c:axId val="540984688"/>
      </c:scatterChart>
      <c:valAx>
        <c:axId val="540991576"/>
        <c:scaling>
          <c:orientation val="minMax"/>
          <c:max val="1000000"/>
          <c:min val="1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84688"/>
        <c:crosses val="autoZero"/>
        <c:crossBetween val="midCat"/>
      </c:valAx>
      <c:valAx>
        <c:axId val="540984688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Mkt&amp;HR relation between salary and percentage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Sheet2!$K$5:$K$99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xVal>
          <c:yVal>
            <c:numRef>
              <c:f>Sheet2!$L$5:$L$99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0-47B2-BFB7-1EA23D8E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01832"/>
        <c:axId val="642100520"/>
      </c:scatterChart>
      <c:valAx>
        <c:axId val="642101832"/>
        <c:scaling>
          <c:orientation val="minMax"/>
          <c:max val="500000"/>
          <c:min val="1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00520"/>
        <c:crosses val="autoZero"/>
        <c:crossBetween val="midCat"/>
      </c:valAx>
      <c:valAx>
        <c:axId val="6421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0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Salary variation in Mkt&amp;HR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Sheet2!$K$127:$K$221</c:f>
              <c:numCache>
                <c:formatCode>General</c:formatCode>
                <c:ptCount val="95"/>
                <c:pt idx="0">
                  <c:v>270000</c:v>
                </c:pt>
                <c:pt idx="1">
                  <c:v>265000</c:v>
                </c:pt>
                <c:pt idx="2">
                  <c:v>260000</c:v>
                </c:pt>
                <c:pt idx="3">
                  <c:v>265000</c:v>
                </c:pt>
                <c:pt idx="4">
                  <c:v>265000</c:v>
                </c:pt>
                <c:pt idx="5">
                  <c:v>265000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0">
                  <c:v>265000</c:v>
                </c:pt>
                <c:pt idx="11">
                  <c:v>278000</c:v>
                </c:pt>
                <c:pt idx="12">
                  <c:v>265000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6">
                  <c:v>265000</c:v>
                </c:pt>
                <c:pt idx="17">
                  <c:v>300000</c:v>
                </c:pt>
                <c:pt idx="18">
                  <c:v>265000</c:v>
                </c:pt>
                <c:pt idx="19">
                  <c:v>265000</c:v>
                </c:pt>
                <c:pt idx="20">
                  <c:v>265000</c:v>
                </c:pt>
                <c:pt idx="21">
                  <c:v>200000</c:v>
                </c:pt>
                <c:pt idx="22">
                  <c:v>265000</c:v>
                </c:pt>
                <c:pt idx="23">
                  <c:v>265000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7">
                  <c:v>265000</c:v>
                </c:pt>
                <c:pt idx="28">
                  <c:v>265000</c:v>
                </c:pt>
                <c:pt idx="29">
                  <c:v>275000</c:v>
                </c:pt>
                <c:pt idx="30">
                  <c:v>265000</c:v>
                </c:pt>
                <c:pt idx="31">
                  <c:v>265000</c:v>
                </c:pt>
                <c:pt idx="32">
                  <c:v>265000</c:v>
                </c:pt>
                <c:pt idx="33">
                  <c:v>240000</c:v>
                </c:pt>
                <c:pt idx="34">
                  <c:v>265000</c:v>
                </c:pt>
                <c:pt idx="35">
                  <c:v>210000</c:v>
                </c:pt>
                <c:pt idx="36">
                  <c:v>210000</c:v>
                </c:pt>
                <c:pt idx="37">
                  <c:v>265000</c:v>
                </c:pt>
                <c:pt idx="38">
                  <c:v>265000</c:v>
                </c:pt>
                <c:pt idx="39">
                  <c:v>265000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3">
                  <c:v>265000</c:v>
                </c:pt>
                <c:pt idx="44">
                  <c:v>200000</c:v>
                </c:pt>
                <c:pt idx="45">
                  <c:v>265000</c:v>
                </c:pt>
                <c:pt idx="46">
                  <c:v>250000</c:v>
                </c:pt>
                <c:pt idx="47">
                  <c:v>265000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1">
                  <c:v>265000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1">
                  <c:v>265000</c:v>
                </c:pt>
                <c:pt idx="62">
                  <c:v>400000</c:v>
                </c:pt>
                <c:pt idx="63">
                  <c:v>233000</c:v>
                </c:pt>
                <c:pt idx="64">
                  <c:v>265000</c:v>
                </c:pt>
                <c:pt idx="65">
                  <c:v>265000</c:v>
                </c:pt>
                <c:pt idx="66">
                  <c:v>255000</c:v>
                </c:pt>
                <c:pt idx="67">
                  <c:v>265000</c:v>
                </c:pt>
                <c:pt idx="68">
                  <c:v>300000</c:v>
                </c:pt>
                <c:pt idx="69">
                  <c:v>265000</c:v>
                </c:pt>
                <c:pt idx="70">
                  <c:v>240000</c:v>
                </c:pt>
                <c:pt idx="71">
                  <c:v>265000</c:v>
                </c:pt>
                <c:pt idx="72">
                  <c:v>265000</c:v>
                </c:pt>
                <c:pt idx="73">
                  <c:v>265000</c:v>
                </c:pt>
                <c:pt idx="74">
                  <c:v>300000</c:v>
                </c:pt>
                <c:pt idx="75">
                  <c:v>265000</c:v>
                </c:pt>
                <c:pt idx="76">
                  <c:v>265000</c:v>
                </c:pt>
                <c:pt idx="77">
                  <c:v>220000</c:v>
                </c:pt>
                <c:pt idx="78">
                  <c:v>350000</c:v>
                </c:pt>
                <c:pt idx="79">
                  <c:v>265000</c:v>
                </c:pt>
                <c:pt idx="80">
                  <c:v>265000</c:v>
                </c:pt>
                <c:pt idx="81">
                  <c:v>276000</c:v>
                </c:pt>
                <c:pt idx="82">
                  <c:v>265000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7">
                  <c:v>265000</c:v>
                </c:pt>
                <c:pt idx="88">
                  <c:v>265000</c:v>
                </c:pt>
                <c:pt idx="89">
                  <c:v>265000</c:v>
                </c:pt>
                <c:pt idx="90">
                  <c:v>240000</c:v>
                </c:pt>
                <c:pt idx="91">
                  <c:v>260000</c:v>
                </c:pt>
                <c:pt idx="92">
                  <c:v>265000</c:v>
                </c:pt>
                <c:pt idx="93">
                  <c:v>204000</c:v>
                </c:pt>
                <c:pt idx="94">
                  <c:v>265000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A-4390-B3A2-875A48CF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33968"/>
        <c:axId val="685634624"/>
      </c:scatterChart>
      <c:valAx>
        <c:axId val="6856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34624"/>
        <c:crosses val="autoZero"/>
        <c:crossBetween val="midCat"/>
      </c:valAx>
      <c:valAx>
        <c:axId val="685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Salary variation in Mkt&amp;Fin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Sheet2!$E$127:$E$245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265000</c:v>
                </c:pt>
                <c:pt idx="4">
                  <c:v>265000</c:v>
                </c:pt>
                <c:pt idx="5">
                  <c:v>252000</c:v>
                </c:pt>
                <c:pt idx="6">
                  <c:v>265000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1">
                  <c:v>265000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6">
                  <c:v>265000</c:v>
                </c:pt>
                <c:pt idx="17">
                  <c:v>240000</c:v>
                </c:pt>
                <c:pt idx="18">
                  <c:v>350000</c:v>
                </c:pt>
                <c:pt idx="19">
                  <c:v>265000</c:v>
                </c:pt>
                <c:pt idx="20">
                  <c:v>260000</c:v>
                </c:pt>
                <c:pt idx="21">
                  <c:v>265000</c:v>
                </c:pt>
                <c:pt idx="22">
                  <c:v>411000</c:v>
                </c:pt>
                <c:pt idx="23">
                  <c:v>287000</c:v>
                </c:pt>
                <c:pt idx="24">
                  <c:v>265000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7">
                  <c:v>265000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7">
                  <c:v>265000</c:v>
                </c:pt>
                <c:pt idx="58">
                  <c:v>220000</c:v>
                </c:pt>
                <c:pt idx="59">
                  <c:v>265000</c:v>
                </c:pt>
                <c:pt idx="60">
                  <c:v>300000</c:v>
                </c:pt>
                <c:pt idx="61">
                  <c:v>265000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2">
                  <c:v>265000</c:v>
                </c:pt>
                <c:pt idx="73">
                  <c:v>360000</c:v>
                </c:pt>
                <c:pt idx="74">
                  <c:v>250000</c:v>
                </c:pt>
                <c:pt idx="75">
                  <c:v>265000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1">
                  <c:v>265000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0">
                  <c:v>265000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4">
                  <c:v>265000</c:v>
                </c:pt>
                <c:pt idx="95">
                  <c:v>265000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0">
                  <c:v>265000</c:v>
                </c:pt>
                <c:pt idx="101">
                  <c:v>265000</c:v>
                </c:pt>
                <c:pt idx="102">
                  <c:v>280000</c:v>
                </c:pt>
                <c:pt idx="103">
                  <c:v>265000</c:v>
                </c:pt>
                <c:pt idx="104">
                  <c:v>265000</c:v>
                </c:pt>
                <c:pt idx="105">
                  <c:v>265000</c:v>
                </c:pt>
                <c:pt idx="106">
                  <c:v>264000</c:v>
                </c:pt>
                <c:pt idx="107">
                  <c:v>270000</c:v>
                </c:pt>
                <c:pt idx="108">
                  <c:v>265000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3">
                  <c:v>265000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4-4BA1-B979-1E58CD4CA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29704"/>
        <c:axId val="685628392"/>
      </c:scatterChart>
      <c:valAx>
        <c:axId val="6856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28392"/>
        <c:crosses val="autoZero"/>
        <c:crossBetween val="midCat"/>
      </c:valAx>
      <c:valAx>
        <c:axId val="6856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Mkt&amp;Fin relation between salary and percentage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Sheet2!$E$127:$E$245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265000</c:v>
                </c:pt>
                <c:pt idx="4">
                  <c:v>265000</c:v>
                </c:pt>
                <c:pt idx="5">
                  <c:v>252000</c:v>
                </c:pt>
                <c:pt idx="6">
                  <c:v>265000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1">
                  <c:v>265000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6">
                  <c:v>265000</c:v>
                </c:pt>
                <c:pt idx="17">
                  <c:v>240000</c:v>
                </c:pt>
                <c:pt idx="18">
                  <c:v>350000</c:v>
                </c:pt>
                <c:pt idx="19">
                  <c:v>265000</c:v>
                </c:pt>
                <c:pt idx="20">
                  <c:v>260000</c:v>
                </c:pt>
                <c:pt idx="21">
                  <c:v>265000</c:v>
                </c:pt>
                <c:pt idx="22">
                  <c:v>411000</c:v>
                </c:pt>
                <c:pt idx="23">
                  <c:v>287000</c:v>
                </c:pt>
                <c:pt idx="24">
                  <c:v>265000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7">
                  <c:v>265000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7">
                  <c:v>265000</c:v>
                </c:pt>
                <c:pt idx="58">
                  <c:v>220000</c:v>
                </c:pt>
                <c:pt idx="59">
                  <c:v>265000</c:v>
                </c:pt>
                <c:pt idx="60">
                  <c:v>300000</c:v>
                </c:pt>
                <c:pt idx="61">
                  <c:v>265000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2">
                  <c:v>265000</c:v>
                </c:pt>
                <c:pt idx="73">
                  <c:v>360000</c:v>
                </c:pt>
                <c:pt idx="74">
                  <c:v>250000</c:v>
                </c:pt>
                <c:pt idx="75">
                  <c:v>265000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1">
                  <c:v>265000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0">
                  <c:v>265000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4">
                  <c:v>265000</c:v>
                </c:pt>
                <c:pt idx="95">
                  <c:v>265000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0">
                  <c:v>265000</c:v>
                </c:pt>
                <c:pt idx="101">
                  <c:v>265000</c:v>
                </c:pt>
                <c:pt idx="102">
                  <c:v>280000</c:v>
                </c:pt>
                <c:pt idx="103">
                  <c:v>265000</c:v>
                </c:pt>
                <c:pt idx="104">
                  <c:v>265000</c:v>
                </c:pt>
                <c:pt idx="105">
                  <c:v>265000</c:v>
                </c:pt>
                <c:pt idx="106">
                  <c:v>264000</c:v>
                </c:pt>
                <c:pt idx="107">
                  <c:v>270000</c:v>
                </c:pt>
                <c:pt idx="108">
                  <c:v>265000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3">
                  <c:v>265000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xVal>
          <c:yVal>
            <c:numRef>
              <c:f>Sheet2!$F$127:$F$245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9-466C-BE96-26ACDF60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43432"/>
        <c:axId val="697045072"/>
      </c:scatterChart>
      <c:valAx>
        <c:axId val="697043432"/>
        <c:scaling>
          <c:orientation val="minMax"/>
          <c:min val="1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45072"/>
        <c:crosses val="autoZero"/>
        <c:crossBetween val="midCat"/>
      </c:valAx>
      <c:valAx>
        <c:axId val="697045072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4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Mkt&amp;HR relation between salary and percentage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Sheet2!$K$127:$K$221</c:f>
              <c:numCache>
                <c:formatCode>General</c:formatCode>
                <c:ptCount val="95"/>
                <c:pt idx="0">
                  <c:v>270000</c:v>
                </c:pt>
                <c:pt idx="1">
                  <c:v>265000</c:v>
                </c:pt>
                <c:pt idx="2">
                  <c:v>260000</c:v>
                </c:pt>
                <c:pt idx="3">
                  <c:v>265000</c:v>
                </c:pt>
                <c:pt idx="4">
                  <c:v>265000</c:v>
                </c:pt>
                <c:pt idx="5">
                  <c:v>265000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0">
                  <c:v>265000</c:v>
                </c:pt>
                <c:pt idx="11">
                  <c:v>278000</c:v>
                </c:pt>
                <c:pt idx="12">
                  <c:v>265000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6">
                  <c:v>265000</c:v>
                </c:pt>
                <c:pt idx="17">
                  <c:v>300000</c:v>
                </c:pt>
                <c:pt idx="18">
                  <c:v>265000</c:v>
                </c:pt>
                <c:pt idx="19">
                  <c:v>265000</c:v>
                </c:pt>
                <c:pt idx="20">
                  <c:v>265000</c:v>
                </c:pt>
                <c:pt idx="21">
                  <c:v>200000</c:v>
                </c:pt>
                <c:pt idx="22">
                  <c:v>265000</c:v>
                </c:pt>
                <c:pt idx="23">
                  <c:v>265000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7">
                  <c:v>265000</c:v>
                </c:pt>
                <c:pt idx="28">
                  <c:v>265000</c:v>
                </c:pt>
                <c:pt idx="29">
                  <c:v>275000</c:v>
                </c:pt>
                <c:pt idx="30">
                  <c:v>265000</c:v>
                </c:pt>
                <c:pt idx="31">
                  <c:v>265000</c:v>
                </c:pt>
                <c:pt idx="32">
                  <c:v>265000</c:v>
                </c:pt>
                <c:pt idx="33">
                  <c:v>240000</c:v>
                </c:pt>
                <c:pt idx="34">
                  <c:v>265000</c:v>
                </c:pt>
                <c:pt idx="35">
                  <c:v>210000</c:v>
                </c:pt>
                <c:pt idx="36">
                  <c:v>210000</c:v>
                </c:pt>
                <c:pt idx="37">
                  <c:v>265000</c:v>
                </c:pt>
                <c:pt idx="38">
                  <c:v>265000</c:v>
                </c:pt>
                <c:pt idx="39">
                  <c:v>265000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3">
                  <c:v>265000</c:v>
                </c:pt>
                <c:pt idx="44">
                  <c:v>200000</c:v>
                </c:pt>
                <c:pt idx="45">
                  <c:v>265000</c:v>
                </c:pt>
                <c:pt idx="46">
                  <c:v>250000</c:v>
                </c:pt>
                <c:pt idx="47">
                  <c:v>265000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1">
                  <c:v>265000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1">
                  <c:v>265000</c:v>
                </c:pt>
                <c:pt idx="62">
                  <c:v>400000</c:v>
                </c:pt>
                <c:pt idx="63">
                  <c:v>233000</c:v>
                </c:pt>
                <c:pt idx="64">
                  <c:v>265000</c:v>
                </c:pt>
                <c:pt idx="65">
                  <c:v>265000</c:v>
                </c:pt>
                <c:pt idx="66">
                  <c:v>255000</c:v>
                </c:pt>
                <c:pt idx="67">
                  <c:v>265000</c:v>
                </c:pt>
                <c:pt idx="68">
                  <c:v>300000</c:v>
                </c:pt>
                <c:pt idx="69">
                  <c:v>265000</c:v>
                </c:pt>
                <c:pt idx="70">
                  <c:v>240000</c:v>
                </c:pt>
                <c:pt idx="71">
                  <c:v>265000</c:v>
                </c:pt>
                <c:pt idx="72">
                  <c:v>265000</c:v>
                </c:pt>
                <c:pt idx="73">
                  <c:v>265000</c:v>
                </c:pt>
                <c:pt idx="74">
                  <c:v>300000</c:v>
                </c:pt>
                <c:pt idx="75">
                  <c:v>265000</c:v>
                </c:pt>
                <c:pt idx="76">
                  <c:v>265000</c:v>
                </c:pt>
                <c:pt idx="77">
                  <c:v>220000</c:v>
                </c:pt>
                <c:pt idx="78">
                  <c:v>350000</c:v>
                </c:pt>
                <c:pt idx="79">
                  <c:v>265000</c:v>
                </c:pt>
                <c:pt idx="80">
                  <c:v>265000</c:v>
                </c:pt>
                <c:pt idx="81">
                  <c:v>276000</c:v>
                </c:pt>
                <c:pt idx="82">
                  <c:v>265000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7">
                  <c:v>265000</c:v>
                </c:pt>
                <c:pt idx="88">
                  <c:v>265000</c:v>
                </c:pt>
                <c:pt idx="89">
                  <c:v>265000</c:v>
                </c:pt>
                <c:pt idx="90">
                  <c:v>240000</c:v>
                </c:pt>
                <c:pt idx="91">
                  <c:v>260000</c:v>
                </c:pt>
                <c:pt idx="92">
                  <c:v>265000</c:v>
                </c:pt>
                <c:pt idx="93">
                  <c:v>204000</c:v>
                </c:pt>
                <c:pt idx="94">
                  <c:v>265000</c:v>
                </c:pt>
              </c:numCache>
            </c:numRef>
          </c:xVal>
          <c:yVal>
            <c:numRef>
              <c:f>Sheet2!$L$127:$L$221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7-4991-B2B4-B1E878B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53976"/>
        <c:axId val="685654632"/>
      </c:scatterChart>
      <c:valAx>
        <c:axId val="685653976"/>
        <c:scaling>
          <c:orientation val="minMax"/>
          <c:min val="1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54632"/>
        <c:crosses val="autoZero"/>
        <c:crossBetween val="midCat"/>
      </c:valAx>
      <c:valAx>
        <c:axId val="685654632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5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Sheet2!$E$127:$E$245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265000</c:v>
                </c:pt>
                <c:pt idx="4">
                  <c:v>265000</c:v>
                </c:pt>
                <c:pt idx="5">
                  <c:v>252000</c:v>
                </c:pt>
                <c:pt idx="6">
                  <c:v>265000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1">
                  <c:v>265000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6">
                  <c:v>265000</c:v>
                </c:pt>
                <c:pt idx="17">
                  <c:v>240000</c:v>
                </c:pt>
                <c:pt idx="18">
                  <c:v>350000</c:v>
                </c:pt>
                <c:pt idx="19">
                  <c:v>265000</c:v>
                </c:pt>
                <c:pt idx="20">
                  <c:v>260000</c:v>
                </c:pt>
                <c:pt idx="21">
                  <c:v>265000</c:v>
                </c:pt>
                <c:pt idx="22">
                  <c:v>411000</c:v>
                </c:pt>
                <c:pt idx="23">
                  <c:v>287000</c:v>
                </c:pt>
                <c:pt idx="24">
                  <c:v>265000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7">
                  <c:v>265000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7">
                  <c:v>265000</c:v>
                </c:pt>
                <c:pt idx="58">
                  <c:v>220000</c:v>
                </c:pt>
                <c:pt idx="59">
                  <c:v>265000</c:v>
                </c:pt>
                <c:pt idx="60">
                  <c:v>300000</c:v>
                </c:pt>
                <c:pt idx="61">
                  <c:v>265000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2">
                  <c:v>265000</c:v>
                </c:pt>
                <c:pt idx="73">
                  <c:v>360000</c:v>
                </c:pt>
                <c:pt idx="74">
                  <c:v>250000</c:v>
                </c:pt>
                <c:pt idx="75">
                  <c:v>265000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1">
                  <c:v>265000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0">
                  <c:v>265000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4">
                  <c:v>265000</c:v>
                </c:pt>
                <c:pt idx="95">
                  <c:v>265000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0">
                  <c:v>265000</c:v>
                </c:pt>
                <c:pt idx="101">
                  <c:v>265000</c:v>
                </c:pt>
                <c:pt idx="102">
                  <c:v>280000</c:v>
                </c:pt>
                <c:pt idx="103">
                  <c:v>265000</c:v>
                </c:pt>
                <c:pt idx="104">
                  <c:v>265000</c:v>
                </c:pt>
                <c:pt idx="105">
                  <c:v>265000</c:v>
                </c:pt>
                <c:pt idx="106">
                  <c:v>264000</c:v>
                </c:pt>
                <c:pt idx="107">
                  <c:v>270000</c:v>
                </c:pt>
                <c:pt idx="108">
                  <c:v>265000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3">
                  <c:v>265000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xVal>
          <c:yVal>
            <c:numRef>
              <c:f>Sheet2!$F$127:$F$245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C-48D7-B321-0019DE61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43432"/>
        <c:axId val="697045072"/>
      </c:scatterChart>
      <c:valAx>
        <c:axId val="69704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45072"/>
        <c:crosses val="autoZero"/>
        <c:crossBetween val="midCat"/>
      </c:valAx>
      <c:valAx>
        <c:axId val="6970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4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Salary spread in Mkt&amp;Fin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spread in Mkt&amp;Fin</a:t>
          </a:r>
        </a:p>
      </cx:txPr>
    </cx:title>
    <cx:plotArea>
      <cx:plotAreaRegion>
        <cx:series layoutId="clusteredColumn" uniqueId="{0114F3FD-68D1-444B-86A1-D2FF7B980F3A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Salary spread in Mkt&amp;HR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spread in Mkt&amp;HR</a:t>
          </a:r>
        </a:p>
      </cx:txPr>
    </cx:title>
    <cx:plotArea>
      <cx:plotAreaRegion>
        <cx:series layoutId="clusteredColumn" uniqueId="{CB2D8944-917C-4F2F-8D54-EBFDCED4BF00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IN" sz="1200" b="0" i="0" baseline="0">
                <a:effectLst/>
              </a:rPr>
              <a:t>Mkt&amp;Fin relation between salary and percentage</a:t>
            </a:r>
            <a:endParaRPr lang="en-IN" sz="1200">
              <a:effectLst/>
            </a:endParaRPr>
          </a:p>
        </cx:rich>
      </cx:tx>
    </cx:title>
    <cx:plotArea>
      <cx:plotAreaRegion>
        <cx:series layoutId="clusteredColumn" uniqueId="{8D3CFEF2-4205-4A74-A9ED-BA32C262C966}" formatIdx="0">
          <cx:dataId val="0"/>
          <cx:layoutPr>
            <cx:binning intervalClosed="r">
              <cx:binSize val="80000"/>
            </cx:binning>
          </cx:layoutPr>
        </cx:series>
        <cx:series layoutId="clusteredColumn" hidden="1" uniqueId="{0523FFD4-4422-4DFC-B73A-5A346C53703F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IN" sz="1200" b="0" i="0" baseline="0">
                <a:effectLst/>
              </a:rPr>
              <a:t>Mkt&amp;HR relation between salary and percentage</a:t>
            </a:r>
            <a:endParaRPr lang="en-IN" sz="1200">
              <a:effectLst/>
            </a:endParaRPr>
          </a:p>
        </cx:rich>
      </cx:tx>
    </cx:title>
    <cx:plotArea>
      <cx:plotAreaRegion>
        <cx:series layoutId="clusteredColumn" uniqueId="{61ED5756-B517-4FCE-A3C7-B7EB98ADE307}" formatIdx="0">
          <cx:dataId val="0"/>
          <cx:layoutPr>
            <cx:binning intervalClosed="r">
              <cx:binSize val="40000"/>
            </cx:binning>
          </cx:layoutPr>
        </cx:series>
        <cx:series layoutId="clusteredColumn" hidden="1" uniqueId="{6E5794F3-4A72-4B2E-89A1-967B9B6D06B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en-US" sz="1200" b="0" i="0" baseline="0">
                <a:effectLst/>
              </a:rPr>
              <a:t>Salary spread in Mkt&amp;HR</a:t>
            </a:r>
            <a:endParaRPr lang="en-IN" sz="1200">
              <a:effectLst/>
            </a:endParaRPr>
          </a:p>
        </cx:rich>
      </cx:tx>
    </cx:title>
    <cx:plotArea>
      <cx:plotAreaRegion>
        <cx:series layoutId="clusteredColumn" uniqueId="{C802B864-9155-4295-8A94-23F42DF40F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Salary spread in Mkt&amp;Fin</a:t>
            </a:r>
            <a:endParaRPr lang="en-IN" sz="1200">
              <a:effectLst/>
            </a:endParaRPr>
          </a:p>
        </cx:rich>
      </cx:tx>
    </cx:title>
    <cx:plotArea>
      <cx:plotAreaRegion>
        <cx:series layoutId="clusteredColumn" uniqueId="{50F58AFB-1E91-4987-9523-56726855B2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IN" sz="1200" b="0" i="0" baseline="0">
                <a:effectLst/>
              </a:rPr>
              <a:t>Mkt&amp;Fin relation between salary and percentage</a:t>
            </a:r>
            <a:endParaRPr lang="en-IN" sz="1200">
              <a:effectLst/>
            </a:endParaRPr>
          </a:p>
        </cx:rich>
      </cx:tx>
    </cx:title>
    <cx:plotArea>
      <cx:plotAreaRegion>
        <cx:series layoutId="clusteredColumn" uniqueId="{7DBF73C0-5C1C-4B25-878D-540942D065FE}" formatIdx="0">
          <cx:dataId val="0"/>
          <cx:layoutPr>
            <cx:binning intervalClosed="r"/>
          </cx:layoutPr>
        </cx:series>
        <cx:series layoutId="clusteredColumn" hidden="1" uniqueId="{D82BA52B-BC84-464B-B896-26E042EF16F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IN" sz="1200" b="0" i="0" baseline="0">
                <a:effectLst/>
              </a:rPr>
              <a:t>Mkt&amp;HR relation between salary and percentage</a:t>
            </a:r>
            <a:endParaRPr lang="en-IN" sz="1200">
              <a:effectLst/>
            </a:endParaRPr>
          </a:p>
        </cx:rich>
      </cx:tx>
    </cx:title>
    <cx:plotArea>
      <cx:plotAreaRegion>
        <cx:series layoutId="clusteredColumn" uniqueId="{F7E76ADF-6626-498E-A5A2-FF09AF89A6E0}" formatIdx="0">
          <cx:dataId val="0"/>
          <cx:layoutPr>
            <cx:binning intervalClosed="r"/>
          </cx:layoutPr>
        </cx:series>
        <cx:series layoutId="clusteredColumn" hidden="1" uniqueId="{2C3DC02B-7F6A-4D94-99DB-1A8724DF0B1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1.xml"/><Relationship Id="rId7" Type="http://schemas.microsoft.com/office/2014/relationships/chartEx" Target="../charts/chartEx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6.xml"/><Relationship Id="rId7" Type="http://schemas.openxmlformats.org/officeDocument/2006/relationships/chart" Target="../charts/chart8.xml"/><Relationship Id="rId2" Type="http://schemas.microsoft.com/office/2014/relationships/chartEx" Target="../charts/chartEx5.xml"/><Relationship Id="rId1" Type="http://schemas.openxmlformats.org/officeDocument/2006/relationships/chart" Target="../charts/chart5.xml"/><Relationship Id="rId6" Type="http://schemas.openxmlformats.org/officeDocument/2006/relationships/chart" Target="../charts/chart7.xml"/><Relationship Id="rId5" Type="http://schemas.microsoft.com/office/2014/relationships/chartEx" Target="../charts/chartEx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3</xdr:row>
      <xdr:rowOff>95250</xdr:rowOff>
    </xdr:from>
    <xdr:to>
      <xdr:col>10</xdr:col>
      <xdr:colOff>133349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2BC58B-BA04-425B-BB63-BD8F0C12D0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95250"/>
              <a:ext cx="6143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200025</xdr:colOff>
      <xdr:row>3</xdr:row>
      <xdr:rowOff>76200</xdr:rowOff>
    </xdr:from>
    <xdr:to>
      <xdr:col>20</xdr:col>
      <xdr:colOff>304800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814F08-EC64-4F52-BEF4-1D89099698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5" y="76200"/>
              <a:ext cx="6200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21</xdr:row>
      <xdr:rowOff>66675</xdr:rowOff>
    </xdr:from>
    <xdr:to>
      <xdr:col>20</xdr:col>
      <xdr:colOff>314325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8FBBF7-E14C-4543-958C-23140237F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21</xdr:row>
      <xdr:rowOff>66675</xdr:rowOff>
    </xdr:from>
    <xdr:to>
      <xdr:col>10</xdr:col>
      <xdr:colOff>142875</xdr:colOff>
      <xdr:row>35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B00796-3E0D-48ED-90E9-7D1B04904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95249</xdr:colOff>
      <xdr:row>36</xdr:row>
      <xdr:rowOff>123825</xdr:rowOff>
    </xdr:from>
    <xdr:to>
      <xdr:col>10</xdr:col>
      <xdr:colOff>123824</xdr:colOff>
      <xdr:row>51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D765D75-046C-417E-B0BC-0BB9A6022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6981825"/>
              <a:ext cx="6124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95249</xdr:colOff>
      <xdr:row>51</xdr:row>
      <xdr:rowOff>133350</xdr:rowOff>
    </xdr:from>
    <xdr:to>
      <xdr:col>10</xdr:col>
      <xdr:colOff>123824</xdr:colOff>
      <xdr:row>66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AF3B0D-2DEF-43D3-871D-20DA3848E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276224</xdr:colOff>
      <xdr:row>36</xdr:row>
      <xdr:rowOff>142875</xdr:rowOff>
    </xdr:from>
    <xdr:to>
      <xdr:col>20</xdr:col>
      <xdr:colOff>323850</xdr:colOff>
      <xdr:row>51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E22BC45-7460-40E7-AF2E-E5B6B71851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2224" y="7000875"/>
              <a:ext cx="61436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257174</xdr:colOff>
      <xdr:row>51</xdr:row>
      <xdr:rowOff>123825</xdr:rowOff>
    </xdr:from>
    <xdr:to>
      <xdr:col>20</xdr:col>
      <xdr:colOff>323849</xdr:colOff>
      <xdr:row>66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410AF1-0998-4C2E-93CF-AF4EDE652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CD9AD-0FB0-4866-8B7B-0AA650587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</xdr:row>
      <xdr:rowOff>0</xdr:rowOff>
    </xdr:from>
    <xdr:to>
      <xdr:col>20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B0F1BE-F4AF-4D14-98B0-7BCCAA4C3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381000"/>
              <a:ext cx="6296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1</xdr:row>
      <xdr:rowOff>180975</xdr:rowOff>
    </xdr:from>
    <xdr:to>
      <xdr:col>10</xdr:col>
      <xdr:colOff>0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E9BB301-AD55-4FB2-B8DD-4AC75AE04B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371475"/>
              <a:ext cx="6000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104775</xdr:colOff>
      <xdr:row>18</xdr:row>
      <xdr:rowOff>180975</xdr:rowOff>
    </xdr:from>
    <xdr:to>
      <xdr:col>9</xdr:col>
      <xdr:colOff>600075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89656-8FF9-4DE2-9B27-5E3EAD4C3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66674</xdr:colOff>
      <xdr:row>35</xdr:row>
      <xdr:rowOff>0</xdr:rowOff>
    </xdr:from>
    <xdr:to>
      <xdr:col>9</xdr:col>
      <xdr:colOff>600073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B03AAC7-E7DA-4103-9486-ABD2BA33B3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4" y="6667500"/>
              <a:ext cx="60197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51</xdr:row>
      <xdr:rowOff>0</xdr:rowOff>
    </xdr:from>
    <xdr:to>
      <xdr:col>10</xdr:col>
      <xdr:colOff>0</xdr:colOff>
      <xdr:row>65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B93B1C-15D7-4C44-B9C4-5B7BC4A05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104775</xdr:colOff>
      <xdr:row>51</xdr:row>
      <xdr:rowOff>0</xdr:rowOff>
    </xdr:from>
    <xdr:to>
      <xdr:col>20</xdr:col>
      <xdr:colOff>276225</xdr:colOff>
      <xdr:row>65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19B864-F8AB-4F9D-9C8C-925CB0D18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85725</xdr:colOff>
      <xdr:row>34</xdr:row>
      <xdr:rowOff>171450</xdr:rowOff>
    </xdr:from>
    <xdr:to>
      <xdr:col>20</xdr:col>
      <xdr:colOff>314325</xdr:colOff>
      <xdr:row>49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6DD54BB8-0D91-4805-97DB-75F12264D4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6648450"/>
              <a:ext cx="6324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228</xdr:row>
      <xdr:rowOff>90487</xdr:rowOff>
    </xdr:from>
    <xdr:to>
      <xdr:col>9</xdr:col>
      <xdr:colOff>257175</xdr:colOff>
      <xdr:row>242</xdr:row>
      <xdr:rowOff>166687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15B275-9FF5-366F-5C29-2F9A29B5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workbookViewId="0">
      <selection sqref="A1:M215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2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2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2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x14ac:dyDescent="0.2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x14ac:dyDescent="0.2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x14ac:dyDescent="0.2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x14ac:dyDescent="0.2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x14ac:dyDescent="0.2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2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2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2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x14ac:dyDescent="0.2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2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x14ac:dyDescent="0.2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2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2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2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2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2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2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2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2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2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2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2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2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2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2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2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2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2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2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2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2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2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2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2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2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2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2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2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2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2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2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2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2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2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2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2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2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2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2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2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2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2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2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2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2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2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2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2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2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2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2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2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2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2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2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2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2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2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2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2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2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2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2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2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2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2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2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2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2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2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2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2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2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2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2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2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2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2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2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2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2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2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2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2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2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2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2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2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2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2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2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x14ac:dyDescent="0.2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2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2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2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2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2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2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2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2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2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2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2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2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2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2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2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2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2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2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2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2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2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2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2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2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2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2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2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2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2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2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2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2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2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2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2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2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2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2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2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2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2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2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2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2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2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2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2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2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2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2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2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2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2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2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2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2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2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2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2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2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2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2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2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2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2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2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2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2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2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2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2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2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2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2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2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2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2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2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2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2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2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2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x14ac:dyDescent="0.2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x14ac:dyDescent="0.2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2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2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2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2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2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2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2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2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2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2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2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2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2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2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2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2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2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2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2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2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2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2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2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2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2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896A-FAC7-49E8-B360-30A86EC20F37}">
  <dimension ref="A1:A3"/>
  <sheetViews>
    <sheetView topLeftCell="A43" workbookViewId="0">
      <selection activeCell="M54" sqref="M54"/>
    </sheetView>
  </sheetViews>
  <sheetFormatPr defaultRowHeight="15" x14ac:dyDescent="0.25"/>
  <sheetData>
    <row r="1" customFormat="1" x14ac:dyDescent="0.25"/>
    <row r="2" customFormat="1" x14ac:dyDescent="0.25"/>
    <row r="3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0345-97FE-4041-AA30-F27F0D4CE15A}">
  <sheetPr filterMode="1"/>
  <dimension ref="A1:X217"/>
  <sheetViews>
    <sheetView topLeftCell="F1" workbookViewId="0">
      <selection activeCell="R12" sqref="R12"/>
    </sheetView>
  </sheetViews>
  <sheetFormatPr defaultRowHeight="15" x14ac:dyDescent="0.25"/>
  <sheetData>
    <row r="1" spans="1:24" x14ac:dyDescent="0.25">
      <c r="O1" s="3" t="s">
        <v>36</v>
      </c>
    </row>
    <row r="3" spans="1:2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t="s">
        <v>33</v>
      </c>
      <c r="O3" t="s">
        <v>34</v>
      </c>
      <c r="P3" s="2" t="s">
        <v>35</v>
      </c>
    </row>
    <row r="4" spans="1:24" x14ac:dyDescent="0.25">
      <c r="A4" s="1">
        <v>1</v>
      </c>
      <c r="B4" s="1" t="s">
        <v>13</v>
      </c>
      <c r="C4" s="1">
        <v>67</v>
      </c>
      <c r="D4" s="1">
        <v>91</v>
      </c>
      <c r="E4" s="1" t="s">
        <v>14</v>
      </c>
      <c r="F4" s="1">
        <v>58</v>
      </c>
      <c r="G4" s="1" t="s">
        <v>15</v>
      </c>
      <c r="H4" s="1" t="s">
        <v>16</v>
      </c>
      <c r="I4" s="1">
        <v>55</v>
      </c>
      <c r="J4" s="1" t="s">
        <v>17</v>
      </c>
      <c r="K4" s="1">
        <v>58.8</v>
      </c>
      <c r="L4" s="1" t="s">
        <v>18</v>
      </c>
      <c r="M4" s="1">
        <v>270000</v>
      </c>
      <c r="N4">
        <f>IF($W$12&gt;$M4,0,1)</f>
        <v>1</v>
      </c>
      <c r="O4">
        <f>IF($X$12&lt;$M4,0,1)</f>
        <v>1</v>
      </c>
      <c r="P4">
        <f>$O4*$N4</f>
        <v>1</v>
      </c>
    </row>
    <row r="5" spans="1:24" x14ac:dyDescent="0.25">
      <c r="A5" s="1">
        <v>2</v>
      </c>
      <c r="B5" s="1" t="s">
        <v>13</v>
      </c>
      <c r="C5" s="1">
        <v>79.33</v>
      </c>
      <c r="D5" s="1">
        <v>78.33</v>
      </c>
      <c r="E5" s="1" t="s">
        <v>19</v>
      </c>
      <c r="F5" s="1">
        <v>77.48</v>
      </c>
      <c r="G5" s="1" t="s">
        <v>15</v>
      </c>
      <c r="H5" s="1" t="s">
        <v>20</v>
      </c>
      <c r="I5" s="1">
        <v>86.5</v>
      </c>
      <c r="J5" s="1" t="s">
        <v>21</v>
      </c>
      <c r="K5" s="1">
        <v>66.28</v>
      </c>
      <c r="L5" s="1" t="s">
        <v>18</v>
      </c>
      <c r="M5" s="1">
        <v>200000</v>
      </c>
      <c r="N5">
        <f t="shared" ref="N5:N68" si="0">IF($W$12&gt;$M5,0,1)</f>
        <v>1</v>
      </c>
      <c r="O5">
        <f t="shared" ref="O5:O68" si="1">IF($X$12&lt;$M5,0,1)</f>
        <v>1</v>
      </c>
      <c r="P5">
        <f t="shared" ref="P5:P68" si="2">$O5*$N5</f>
        <v>1</v>
      </c>
    </row>
    <row r="6" spans="1:24" x14ac:dyDescent="0.25">
      <c r="A6" s="1">
        <v>3</v>
      </c>
      <c r="B6" s="1" t="s">
        <v>13</v>
      </c>
      <c r="C6" s="1">
        <v>65</v>
      </c>
      <c r="D6" s="1">
        <v>68</v>
      </c>
      <c r="E6" s="1" t="s">
        <v>22</v>
      </c>
      <c r="F6" s="1">
        <v>64</v>
      </c>
      <c r="G6" s="1" t="s">
        <v>23</v>
      </c>
      <c r="H6" s="1" t="s">
        <v>16</v>
      </c>
      <c r="I6" s="1">
        <v>75</v>
      </c>
      <c r="J6" s="1" t="s">
        <v>21</v>
      </c>
      <c r="K6" s="1">
        <v>57.8</v>
      </c>
      <c r="L6" s="1" t="s">
        <v>18</v>
      </c>
      <c r="M6" s="1">
        <v>250000</v>
      </c>
      <c r="N6">
        <f t="shared" si="0"/>
        <v>1</v>
      </c>
      <c r="O6">
        <f t="shared" si="1"/>
        <v>1</v>
      </c>
      <c r="P6">
        <f t="shared" si="2"/>
        <v>1</v>
      </c>
    </row>
    <row r="7" spans="1:24" hidden="1" x14ac:dyDescent="0.25">
      <c r="A7" s="1">
        <v>4</v>
      </c>
      <c r="B7" s="1" t="s">
        <v>13</v>
      </c>
      <c r="C7" s="1">
        <v>56</v>
      </c>
      <c r="D7" s="1">
        <v>52</v>
      </c>
      <c r="E7" s="1" t="s">
        <v>19</v>
      </c>
      <c r="F7" s="1">
        <v>52</v>
      </c>
      <c r="G7" s="1" t="s">
        <v>15</v>
      </c>
      <c r="H7" s="1" t="s">
        <v>16</v>
      </c>
      <c r="I7" s="1">
        <v>66</v>
      </c>
      <c r="J7" s="1" t="s">
        <v>17</v>
      </c>
      <c r="K7" s="1">
        <v>59.43</v>
      </c>
      <c r="L7" s="1" t="s">
        <v>24</v>
      </c>
      <c r="M7" s="1"/>
      <c r="N7">
        <f t="shared" si="0"/>
        <v>0</v>
      </c>
      <c r="O7">
        <f t="shared" si="1"/>
        <v>1</v>
      </c>
      <c r="P7">
        <f t="shared" si="2"/>
        <v>0</v>
      </c>
    </row>
    <row r="8" spans="1:24" hidden="1" x14ac:dyDescent="0.25">
      <c r="A8" s="1">
        <v>5</v>
      </c>
      <c r="B8" s="1" t="s">
        <v>13</v>
      </c>
      <c r="C8" s="1">
        <v>85.8</v>
      </c>
      <c r="D8" s="1">
        <v>73.599999999999994</v>
      </c>
      <c r="E8" s="1" t="s">
        <v>14</v>
      </c>
      <c r="F8" s="1">
        <v>73.3</v>
      </c>
      <c r="G8" s="1" t="s">
        <v>23</v>
      </c>
      <c r="H8" s="1" t="s">
        <v>16</v>
      </c>
      <c r="I8" s="1">
        <v>96.8</v>
      </c>
      <c r="J8" s="1" t="s">
        <v>21</v>
      </c>
      <c r="K8" s="1">
        <v>55.5</v>
      </c>
      <c r="L8" s="1" t="s">
        <v>18</v>
      </c>
      <c r="M8" s="1">
        <v>425000</v>
      </c>
      <c r="N8">
        <f t="shared" si="0"/>
        <v>1</v>
      </c>
      <c r="O8">
        <f t="shared" si="1"/>
        <v>0</v>
      </c>
      <c r="P8">
        <f t="shared" si="2"/>
        <v>0</v>
      </c>
    </row>
    <row r="9" spans="1:24" hidden="1" x14ac:dyDescent="0.25">
      <c r="A9" s="1">
        <v>6</v>
      </c>
      <c r="B9" s="1" t="s">
        <v>13</v>
      </c>
      <c r="C9" s="1">
        <v>55</v>
      </c>
      <c r="D9" s="1">
        <v>49.8</v>
      </c>
      <c r="E9" s="1" t="s">
        <v>19</v>
      </c>
      <c r="F9" s="1">
        <v>67.25</v>
      </c>
      <c r="G9" s="1" t="s">
        <v>15</v>
      </c>
      <c r="H9" s="1" t="s">
        <v>20</v>
      </c>
      <c r="I9" s="1">
        <v>55</v>
      </c>
      <c r="J9" s="1" t="s">
        <v>21</v>
      </c>
      <c r="K9" s="1">
        <v>51.58</v>
      </c>
      <c r="L9" s="1" t="s">
        <v>24</v>
      </c>
      <c r="M9" s="1"/>
      <c r="N9">
        <f t="shared" si="0"/>
        <v>0</v>
      </c>
      <c r="O9">
        <f t="shared" si="1"/>
        <v>1</v>
      </c>
      <c r="P9">
        <f t="shared" si="2"/>
        <v>0</v>
      </c>
    </row>
    <row r="10" spans="1:24" hidden="1" x14ac:dyDescent="0.25">
      <c r="A10" s="1">
        <v>7</v>
      </c>
      <c r="B10" s="1" t="s">
        <v>25</v>
      </c>
      <c r="C10" s="1">
        <v>46</v>
      </c>
      <c r="D10" s="1">
        <v>49.2</v>
      </c>
      <c r="E10" s="1" t="s">
        <v>14</v>
      </c>
      <c r="F10" s="1">
        <v>79</v>
      </c>
      <c r="G10" s="1" t="s">
        <v>23</v>
      </c>
      <c r="H10" s="1" t="s">
        <v>16</v>
      </c>
      <c r="I10" s="1">
        <v>74.28</v>
      </c>
      <c r="J10" s="1" t="s">
        <v>21</v>
      </c>
      <c r="K10" s="1">
        <v>53.29</v>
      </c>
      <c r="L10" s="1" t="s">
        <v>24</v>
      </c>
      <c r="M10" s="1"/>
      <c r="N10">
        <f t="shared" si="0"/>
        <v>0</v>
      </c>
      <c r="O10">
        <f t="shared" si="1"/>
        <v>1</v>
      </c>
      <c r="P10">
        <f t="shared" si="2"/>
        <v>0</v>
      </c>
    </row>
    <row r="11" spans="1:24" x14ac:dyDescent="0.25">
      <c r="A11" s="1">
        <v>8</v>
      </c>
      <c r="B11" s="1" t="s">
        <v>13</v>
      </c>
      <c r="C11" s="1">
        <v>82</v>
      </c>
      <c r="D11" s="1">
        <v>64</v>
      </c>
      <c r="E11" s="1" t="s">
        <v>19</v>
      </c>
      <c r="F11" s="1">
        <v>66</v>
      </c>
      <c r="G11" s="1" t="s">
        <v>15</v>
      </c>
      <c r="H11" s="1" t="s">
        <v>20</v>
      </c>
      <c r="I11" s="1">
        <v>67</v>
      </c>
      <c r="J11" s="1" t="s">
        <v>21</v>
      </c>
      <c r="K11" s="1">
        <v>62.14</v>
      </c>
      <c r="L11" s="1" t="s">
        <v>18</v>
      </c>
      <c r="M11" s="1">
        <v>252000</v>
      </c>
      <c r="N11">
        <f t="shared" si="0"/>
        <v>1</v>
      </c>
      <c r="O11">
        <f t="shared" si="1"/>
        <v>1</v>
      </c>
      <c r="P11">
        <f t="shared" si="2"/>
        <v>1</v>
      </c>
      <c r="R11" t="s">
        <v>37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</row>
    <row r="12" spans="1:24" hidden="1" x14ac:dyDescent="0.25">
      <c r="A12" s="1">
        <v>10</v>
      </c>
      <c r="B12" s="1" t="s">
        <v>13</v>
      </c>
      <c r="C12" s="1">
        <v>58</v>
      </c>
      <c r="D12" s="1">
        <v>70</v>
      </c>
      <c r="E12" s="1" t="s">
        <v>14</v>
      </c>
      <c r="F12" s="1">
        <v>61</v>
      </c>
      <c r="G12" s="1" t="s">
        <v>23</v>
      </c>
      <c r="H12" s="1" t="s">
        <v>16</v>
      </c>
      <c r="I12" s="1">
        <v>54</v>
      </c>
      <c r="J12" s="1" t="s">
        <v>21</v>
      </c>
      <c r="K12" s="1">
        <v>52.21</v>
      </c>
      <c r="L12" s="1" t="s">
        <v>24</v>
      </c>
      <c r="M12" s="1"/>
      <c r="N12">
        <f t="shared" si="0"/>
        <v>0</v>
      </c>
      <c r="O12">
        <f t="shared" si="1"/>
        <v>1</v>
      </c>
      <c r="P12">
        <f t="shared" si="2"/>
        <v>0</v>
      </c>
      <c r="R12">
        <f>MEDIAN(M4:M217)</f>
        <v>265000</v>
      </c>
      <c r="S12">
        <f>AVERAGE(M4:M218)</f>
        <v>289047.61904761905</v>
      </c>
      <c r="T12">
        <f>QUARTILE(M4:M217,1)</f>
        <v>240000</v>
      </c>
      <c r="U12">
        <f>QUARTILE(M4:M217,3)</f>
        <v>300000</v>
      </c>
      <c r="V12">
        <f>U12-T12</f>
        <v>60000</v>
      </c>
      <c r="W12">
        <f>T12-1.5*V12</f>
        <v>150000</v>
      </c>
      <c r="X12">
        <f>U12+1.5*V12</f>
        <v>390000</v>
      </c>
    </row>
    <row r="13" spans="1:24" x14ac:dyDescent="0.25">
      <c r="A13" s="1">
        <v>11</v>
      </c>
      <c r="B13" s="1" t="s">
        <v>13</v>
      </c>
      <c r="C13" s="1">
        <v>58</v>
      </c>
      <c r="D13" s="1">
        <v>61</v>
      </c>
      <c r="E13" s="1" t="s">
        <v>14</v>
      </c>
      <c r="F13" s="1">
        <v>60</v>
      </c>
      <c r="G13" s="1" t="s">
        <v>23</v>
      </c>
      <c r="H13" s="1" t="s">
        <v>20</v>
      </c>
      <c r="I13" s="1">
        <v>62</v>
      </c>
      <c r="J13" s="1" t="s">
        <v>17</v>
      </c>
      <c r="K13" s="1">
        <v>60.85</v>
      </c>
      <c r="L13" s="1" t="s">
        <v>18</v>
      </c>
      <c r="M13" s="1">
        <v>260000</v>
      </c>
      <c r="N13">
        <f t="shared" si="0"/>
        <v>1</v>
      </c>
      <c r="O13">
        <f t="shared" si="1"/>
        <v>1</v>
      </c>
      <c r="P13">
        <f t="shared" si="2"/>
        <v>1</v>
      </c>
    </row>
    <row r="14" spans="1:24" x14ac:dyDescent="0.25">
      <c r="A14" s="1">
        <v>12</v>
      </c>
      <c r="B14" s="1" t="s">
        <v>13</v>
      </c>
      <c r="C14" s="1">
        <v>69.599999999999994</v>
      </c>
      <c r="D14" s="1">
        <v>68.400000000000006</v>
      </c>
      <c r="E14" s="1" t="s">
        <v>14</v>
      </c>
      <c r="F14" s="1">
        <v>78.3</v>
      </c>
      <c r="G14" s="1" t="s">
        <v>23</v>
      </c>
      <c r="H14" s="1" t="s">
        <v>20</v>
      </c>
      <c r="I14" s="1">
        <v>60</v>
      </c>
      <c r="J14" s="1" t="s">
        <v>21</v>
      </c>
      <c r="K14" s="1">
        <v>63.7</v>
      </c>
      <c r="L14" s="1" t="s">
        <v>18</v>
      </c>
      <c r="M14" s="1">
        <v>250000</v>
      </c>
      <c r="N14">
        <f t="shared" si="0"/>
        <v>1</v>
      </c>
      <c r="O14">
        <f t="shared" si="1"/>
        <v>1</v>
      </c>
      <c r="P14">
        <f t="shared" si="2"/>
        <v>1</v>
      </c>
    </row>
    <row r="15" spans="1:24" hidden="1" x14ac:dyDescent="0.25">
      <c r="A15" s="1">
        <v>13</v>
      </c>
      <c r="B15" s="1" t="s">
        <v>25</v>
      </c>
      <c r="C15" s="1">
        <v>47</v>
      </c>
      <c r="D15" s="1">
        <v>55</v>
      </c>
      <c r="E15" s="1" t="s">
        <v>19</v>
      </c>
      <c r="F15" s="1">
        <v>65</v>
      </c>
      <c r="G15" s="1" t="s">
        <v>23</v>
      </c>
      <c r="H15" s="1" t="s">
        <v>16</v>
      </c>
      <c r="I15" s="1">
        <v>62</v>
      </c>
      <c r="J15" s="1" t="s">
        <v>17</v>
      </c>
      <c r="K15" s="1">
        <v>65.040000000000006</v>
      </c>
      <c r="L15" s="1" t="s">
        <v>24</v>
      </c>
      <c r="M15" s="1"/>
      <c r="N15">
        <f t="shared" si="0"/>
        <v>0</v>
      </c>
      <c r="O15">
        <f t="shared" si="1"/>
        <v>1</v>
      </c>
      <c r="P15">
        <f t="shared" si="2"/>
        <v>0</v>
      </c>
    </row>
    <row r="16" spans="1:24" x14ac:dyDescent="0.25">
      <c r="A16" s="1">
        <v>14</v>
      </c>
      <c r="B16" s="1" t="s">
        <v>25</v>
      </c>
      <c r="C16" s="1">
        <v>77</v>
      </c>
      <c r="D16" s="1">
        <v>87</v>
      </c>
      <c r="E16" s="1" t="s">
        <v>14</v>
      </c>
      <c r="F16" s="1">
        <v>59</v>
      </c>
      <c r="G16" s="1" t="s">
        <v>23</v>
      </c>
      <c r="H16" s="1" t="s">
        <v>16</v>
      </c>
      <c r="I16" s="1">
        <v>68</v>
      </c>
      <c r="J16" s="1" t="s">
        <v>21</v>
      </c>
      <c r="K16" s="1">
        <v>68.63</v>
      </c>
      <c r="L16" s="1" t="s">
        <v>18</v>
      </c>
      <c r="M16" s="1">
        <v>218000</v>
      </c>
      <c r="N16">
        <f t="shared" si="0"/>
        <v>1</v>
      </c>
      <c r="O16">
        <f t="shared" si="1"/>
        <v>1</v>
      </c>
      <c r="P16">
        <f t="shared" si="2"/>
        <v>1</v>
      </c>
    </row>
    <row r="17" spans="1:16" hidden="1" x14ac:dyDescent="0.25">
      <c r="A17" s="1">
        <v>15</v>
      </c>
      <c r="B17" s="1" t="s">
        <v>13</v>
      </c>
      <c r="C17" s="1">
        <v>62</v>
      </c>
      <c r="D17" s="1">
        <v>47</v>
      </c>
      <c r="E17" s="1" t="s">
        <v>14</v>
      </c>
      <c r="F17" s="1">
        <v>50</v>
      </c>
      <c r="G17" s="1" t="s">
        <v>23</v>
      </c>
      <c r="H17" s="1" t="s">
        <v>16</v>
      </c>
      <c r="I17" s="1">
        <v>76</v>
      </c>
      <c r="J17" s="1" t="s">
        <v>17</v>
      </c>
      <c r="K17" s="1">
        <v>54.96</v>
      </c>
      <c r="L17" s="1" t="s">
        <v>24</v>
      </c>
      <c r="M17" s="1"/>
      <c r="N17">
        <f t="shared" si="0"/>
        <v>0</v>
      </c>
      <c r="O17">
        <f t="shared" si="1"/>
        <v>1</v>
      </c>
      <c r="P17">
        <f t="shared" si="2"/>
        <v>0</v>
      </c>
    </row>
    <row r="18" spans="1:16" x14ac:dyDescent="0.25">
      <c r="A18" s="1">
        <v>16</v>
      </c>
      <c r="B18" s="1" t="s">
        <v>25</v>
      </c>
      <c r="C18" s="1">
        <v>65</v>
      </c>
      <c r="D18" s="1">
        <v>75</v>
      </c>
      <c r="E18" s="1" t="s">
        <v>14</v>
      </c>
      <c r="F18" s="1">
        <v>69</v>
      </c>
      <c r="G18" s="1" t="s">
        <v>23</v>
      </c>
      <c r="H18" s="1" t="s">
        <v>20</v>
      </c>
      <c r="I18" s="1">
        <v>72</v>
      </c>
      <c r="J18" s="1" t="s">
        <v>21</v>
      </c>
      <c r="K18" s="1">
        <v>64.66</v>
      </c>
      <c r="L18" s="1" t="s">
        <v>18</v>
      </c>
      <c r="M18" s="1">
        <v>200000</v>
      </c>
      <c r="N18">
        <f t="shared" si="0"/>
        <v>1</v>
      </c>
      <c r="O18">
        <f t="shared" si="1"/>
        <v>1</v>
      </c>
      <c r="P18">
        <f t="shared" si="2"/>
        <v>1</v>
      </c>
    </row>
    <row r="19" spans="1:16" x14ac:dyDescent="0.25">
      <c r="A19" s="1">
        <v>17</v>
      </c>
      <c r="B19" s="1" t="s">
        <v>13</v>
      </c>
      <c r="C19" s="1">
        <v>63</v>
      </c>
      <c r="D19" s="1">
        <v>66.2</v>
      </c>
      <c r="E19" s="1" t="s">
        <v>14</v>
      </c>
      <c r="F19" s="1">
        <v>65.599999999999994</v>
      </c>
      <c r="G19" s="1" t="s">
        <v>23</v>
      </c>
      <c r="H19" s="1" t="s">
        <v>20</v>
      </c>
      <c r="I19" s="1">
        <v>60</v>
      </c>
      <c r="J19" s="1" t="s">
        <v>21</v>
      </c>
      <c r="K19" s="1">
        <v>62.54</v>
      </c>
      <c r="L19" s="1" t="s">
        <v>18</v>
      </c>
      <c r="M19" s="1">
        <v>300000</v>
      </c>
      <c r="N19">
        <f t="shared" si="0"/>
        <v>1</v>
      </c>
      <c r="O19">
        <f t="shared" si="1"/>
        <v>1</v>
      </c>
      <c r="P19">
        <f t="shared" si="2"/>
        <v>1</v>
      </c>
    </row>
    <row r="20" spans="1:16" hidden="1" x14ac:dyDescent="0.25">
      <c r="A20" s="1">
        <v>18</v>
      </c>
      <c r="B20" s="1" t="s">
        <v>25</v>
      </c>
      <c r="C20" s="1">
        <v>55</v>
      </c>
      <c r="D20" s="1">
        <v>67</v>
      </c>
      <c r="E20" s="1" t="s">
        <v>14</v>
      </c>
      <c r="F20" s="1">
        <v>64</v>
      </c>
      <c r="G20" s="1" t="s">
        <v>23</v>
      </c>
      <c r="H20" s="1" t="s">
        <v>16</v>
      </c>
      <c r="I20" s="1">
        <v>60</v>
      </c>
      <c r="J20" s="1" t="s">
        <v>21</v>
      </c>
      <c r="K20" s="1">
        <v>67.28</v>
      </c>
      <c r="L20" s="1" t="s">
        <v>24</v>
      </c>
      <c r="M20" s="1"/>
      <c r="N20">
        <f t="shared" si="0"/>
        <v>0</v>
      </c>
      <c r="O20">
        <f t="shared" si="1"/>
        <v>1</v>
      </c>
      <c r="P20">
        <f t="shared" si="2"/>
        <v>0</v>
      </c>
    </row>
    <row r="21" spans="1:16" hidden="1" x14ac:dyDescent="0.25">
      <c r="A21" s="1">
        <v>19</v>
      </c>
      <c r="B21" s="1" t="s">
        <v>25</v>
      </c>
      <c r="C21" s="1">
        <v>63</v>
      </c>
      <c r="D21" s="1">
        <v>66</v>
      </c>
      <c r="E21" s="1" t="s">
        <v>14</v>
      </c>
      <c r="F21" s="1">
        <v>64</v>
      </c>
      <c r="G21" s="1" t="s">
        <v>23</v>
      </c>
      <c r="H21" s="1" t="s">
        <v>16</v>
      </c>
      <c r="I21" s="1">
        <v>68</v>
      </c>
      <c r="J21" s="1" t="s">
        <v>17</v>
      </c>
      <c r="K21" s="1">
        <v>64.08</v>
      </c>
      <c r="L21" s="1" t="s">
        <v>24</v>
      </c>
      <c r="M21" s="1"/>
      <c r="N21">
        <f t="shared" si="0"/>
        <v>0</v>
      </c>
      <c r="O21">
        <f t="shared" si="1"/>
        <v>1</v>
      </c>
      <c r="P21">
        <f t="shared" si="2"/>
        <v>0</v>
      </c>
    </row>
    <row r="22" spans="1:16" x14ac:dyDescent="0.25">
      <c r="A22" s="1">
        <v>20</v>
      </c>
      <c r="B22" s="1" t="s">
        <v>13</v>
      </c>
      <c r="C22" s="1">
        <v>60</v>
      </c>
      <c r="D22" s="1">
        <v>67</v>
      </c>
      <c r="E22" s="1" t="s">
        <v>22</v>
      </c>
      <c r="F22" s="1">
        <v>70</v>
      </c>
      <c r="G22" s="1" t="s">
        <v>23</v>
      </c>
      <c r="H22" s="1" t="s">
        <v>20</v>
      </c>
      <c r="I22" s="1">
        <v>50.48</v>
      </c>
      <c r="J22" s="1" t="s">
        <v>21</v>
      </c>
      <c r="K22" s="1">
        <v>77.89</v>
      </c>
      <c r="L22" s="1" t="s">
        <v>18</v>
      </c>
      <c r="M22" s="1">
        <v>236000</v>
      </c>
      <c r="N22">
        <f t="shared" si="0"/>
        <v>1</v>
      </c>
      <c r="O22">
        <f t="shared" si="1"/>
        <v>1</v>
      </c>
      <c r="P22">
        <f t="shared" si="2"/>
        <v>1</v>
      </c>
    </row>
    <row r="23" spans="1:16" x14ac:dyDescent="0.25">
      <c r="A23" s="1">
        <v>21</v>
      </c>
      <c r="B23" s="1" t="s">
        <v>13</v>
      </c>
      <c r="C23" s="1">
        <v>62</v>
      </c>
      <c r="D23" s="1">
        <v>65</v>
      </c>
      <c r="E23" s="1" t="s">
        <v>14</v>
      </c>
      <c r="F23" s="1">
        <v>66</v>
      </c>
      <c r="G23" s="1" t="s">
        <v>23</v>
      </c>
      <c r="H23" s="1" t="s">
        <v>16</v>
      </c>
      <c r="I23" s="1">
        <v>50</v>
      </c>
      <c r="J23" s="1" t="s">
        <v>17</v>
      </c>
      <c r="K23" s="1">
        <v>56.7</v>
      </c>
      <c r="L23" s="1" t="s">
        <v>18</v>
      </c>
      <c r="M23" s="1">
        <v>265000</v>
      </c>
      <c r="N23">
        <f t="shared" si="0"/>
        <v>1</v>
      </c>
      <c r="O23">
        <f t="shared" si="1"/>
        <v>1</v>
      </c>
      <c r="P23">
        <f t="shared" si="2"/>
        <v>1</v>
      </c>
    </row>
    <row r="24" spans="1:16" hidden="1" x14ac:dyDescent="0.25">
      <c r="A24" s="1">
        <v>22</v>
      </c>
      <c r="B24" s="1" t="s">
        <v>25</v>
      </c>
      <c r="C24" s="1">
        <v>79</v>
      </c>
      <c r="D24" s="1">
        <v>76</v>
      </c>
      <c r="E24" s="1" t="s">
        <v>14</v>
      </c>
      <c r="F24" s="1">
        <v>85</v>
      </c>
      <c r="G24" s="1" t="s">
        <v>23</v>
      </c>
      <c r="H24" s="1" t="s">
        <v>16</v>
      </c>
      <c r="I24" s="1">
        <v>95</v>
      </c>
      <c r="J24" s="1" t="s">
        <v>21</v>
      </c>
      <c r="K24" s="1">
        <v>69.06</v>
      </c>
      <c r="L24" s="1" t="s">
        <v>18</v>
      </c>
      <c r="M24" s="1">
        <v>393000</v>
      </c>
      <c r="N24">
        <f t="shared" si="0"/>
        <v>1</v>
      </c>
      <c r="O24">
        <f t="shared" si="1"/>
        <v>0</v>
      </c>
      <c r="P24">
        <f t="shared" si="2"/>
        <v>0</v>
      </c>
    </row>
    <row r="25" spans="1:16" x14ac:dyDescent="0.25">
      <c r="A25" s="1">
        <v>23</v>
      </c>
      <c r="B25" s="1" t="s">
        <v>25</v>
      </c>
      <c r="C25" s="1">
        <v>69.8</v>
      </c>
      <c r="D25" s="1">
        <v>60.8</v>
      </c>
      <c r="E25" s="1" t="s">
        <v>19</v>
      </c>
      <c r="F25" s="1">
        <v>72.23</v>
      </c>
      <c r="G25" s="1" t="s">
        <v>15</v>
      </c>
      <c r="H25" s="1" t="s">
        <v>16</v>
      </c>
      <c r="I25" s="1">
        <v>55.53</v>
      </c>
      <c r="J25" s="1" t="s">
        <v>17</v>
      </c>
      <c r="K25" s="1">
        <v>68.81</v>
      </c>
      <c r="L25" s="1" t="s">
        <v>18</v>
      </c>
      <c r="M25" s="1">
        <v>360000</v>
      </c>
      <c r="N25">
        <f t="shared" si="0"/>
        <v>1</v>
      </c>
      <c r="O25">
        <f t="shared" si="1"/>
        <v>1</v>
      </c>
      <c r="P25">
        <f t="shared" si="2"/>
        <v>1</v>
      </c>
    </row>
    <row r="26" spans="1:16" x14ac:dyDescent="0.25">
      <c r="A26" s="1">
        <v>24</v>
      </c>
      <c r="B26" s="1" t="s">
        <v>25</v>
      </c>
      <c r="C26" s="1">
        <v>77.400000000000006</v>
      </c>
      <c r="D26" s="1">
        <v>60</v>
      </c>
      <c r="E26" s="1" t="s">
        <v>19</v>
      </c>
      <c r="F26" s="1">
        <v>64.739999999999995</v>
      </c>
      <c r="G26" s="1" t="s">
        <v>15</v>
      </c>
      <c r="H26" s="1" t="s">
        <v>20</v>
      </c>
      <c r="I26" s="1">
        <v>92</v>
      </c>
      <c r="J26" s="1" t="s">
        <v>21</v>
      </c>
      <c r="K26" s="1">
        <v>63.62</v>
      </c>
      <c r="L26" s="1" t="s">
        <v>18</v>
      </c>
      <c r="M26" s="1">
        <v>300000</v>
      </c>
      <c r="N26">
        <f t="shared" si="0"/>
        <v>1</v>
      </c>
      <c r="O26">
        <f t="shared" si="1"/>
        <v>1</v>
      </c>
      <c r="P26">
        <f t="shared" si="2"/>
        <v>1</v>
      </c>
    </row>
    <row r="27" spans="1:16" x14ac:dyDescent="0.25">
      <c r="A27" s="1">
        <v>25</v>
      </c>
      <c r="B27" s="1" t="s">
        <v>13</v>
      </c>
      <c r="C27" s="1">
        <v>76.5</v>
      </c>
      <c r="D27" s="1">
        <v>97.7</v>
      </c>
      <c r="E27" s="1" t="s">
        <v>19</v>
      </c>
      <c r="F27" s="1">
        <v>78.86</v>
      </c>
      <c r="G27" s="1" t="s">
        <v>15</v>
      </c>
      <c r="H27" s="1" t="s">
        <v>16</v>
      </c>
      <c r="I27" s="1">
        <v>97.4</v>
      </c>
      <c r="J27" s="1" t="s">
        <v>21</v>
      </c>
      <c r="K27" s="1">
        <v>74.010000000000005</v>
      </c>
      <c r="L27" s="1" t="s">
        <v>18</v>
      </c>
      <c r="M27" s="1">
        <v>360000</v>
      </c>
      <c r="N27">
        <f t="shared" si="0"/>
        <v>1</v>
      </c>
      <c r="O27">
        <f t="shared" si="1"/>
        <v>1</v>
      </c>
      <c r="P27">
        <f t="shared" si="2"/>
        <v>1</v>
      </c>
    </row>
    <row r="28" spans="1:16" hidden="1" x14ac:dyDescent="0.25">
      <c r="A28" s="1">
        <v>26</v>
      </c>
      <c r="B28" s="1" t="s">
        <v>25</v>
      </c>
      <c r="C28" s="1">
        <v>52.58</v>
      </c>
      <c r="D28" s="1">
        <v>54.6</v>
      </c>
      <c r="E28" s="1" t="s">
        <v>14</v>
      </c>
      <c r="F28" s="1">
        <v>50.2</v>
      </c>
      <c r="G28" s="1" t="s">
        <v>23</v>
      </c>
      <c r="H28" s="1" t="s">
        <v>20</v>
      </c>
      <c r="I28" s="1">
        <v>76</v>
      </c>
      <c r="J28" s="1" t="s">
        <v>21</v>
      </c>
      <c r="K28" s="1">
        <v>65.33</v>
      </c>
      <c r="L28" s="1" t="s">
        <v>24</v>
      </c>
      <c r="M28" s="1"/>
      <c r="N28">
        <f t="shared" si="0"/>
        <v>0</v>
      </c>
      <c r="O28">
        <f t="shared" si="1"/>
        <v>1</v>
      </c>
      <c r="P28">
        <f t="shared" si="2"/>
        <v>0</v>
      </c>
    </row>
    <row r="29" spans="1:16" x14ac:dyDescent="0.25">
      <c r="A29" s="1">
        <v>27</v>
      </c>
      <c r="B29" s="1" t="s">
        <v>13</v>
      </c>
      <c r="C29" s="1">
        <v>71</v>
      </c>
      <c r="D29" s="1">
        <v>79</v>
      </c>
      <c r="E29" s="1" t="s">
        <v>14</v>
      </c>
      <c r="F29" s="1">
        <v>66</v>
      </c>
      <c r="G29" s="1" t="s">
        <v>23</v>
      </c>
      <c r="H29" s="1" t="s">
        <v>20</v>
      </c>
      <c r="I29" s="1">
        <v>94</v>
      </c>
      <c r="J29" s="1" t="s">
        <v>21</v>
      </c>
      <c r="K29" s="1">
        <v>57.55</v>
      </c>
      <c r="L29" s="1" t="s">
        <v>18</v>
      </c>
      <c r="M29" s="1">
        <v>240000</v>
      </c>
      <c r="N29">
        <f t="shared" si="0"/>
        <v>1</v>
      </c>
      <c r="O29">
        <f t="shared" si="1"/>
        <v>1</v>
      </c>
      <c r="P29">
        <f t="shared" si="2"/>
        <v>1</v>
      </c>
    </row>
    <row r="30" spans="1:16" x14ac:dyDescent="0.25">
      <c r="A30" s="1">
        <v>28</v>
      </c>
      <c r="B30" s="1" t="s">
        <v>13</v>
      </c>
      <c r="C30" s="1">
        <v>63</v>
      </c>
      <c r="D30" s="1">
        <v>67</v>
      </c>
      <c r="E30" s="1" t="s">
        <v>14</v>
      </c>
      <c r="F30" s="1">
        <v>66</v>
      </c>
      <c r="G30" s="1" t="s">
        <v>23</v>
      </c>
      <c r="H30" s="1" t="s">
        <v>16</v>
      </c>
      <c r="I30" s="1">
        <v>68</v>
      </c>
      <c r="J30" s="1" t="s">
        <v>17</v>
      </c>
      <c r="K30" s="1">
        <v>57.69</v>
      </c>
      <c r="L30" s="1" t="s">
        <v>18</v>
      </c>
      <c r="M30" s="1">
        <v>265000</v>
      </c>
      <c r="N30">
        <f t="shared" si="0"/>
        <v>1</v>
      </c>
      <c r="O30">
        <f t="shared" si="1"/>
        <v>1</v>
      </c>
      <c r="P30">
        <f t="shared" si="2"/>
        <v>1</v>
      </c>
    </row>
    <row r="31" spans="1:16" x14ac:dyDescent="0.25">
      <c r="A31" s="1">
        <v>29</v>
      </c>
      <c r="B31" s="1" t="s">
        <v>13</v>
      </c>
      <c r="C31" s="1">
        <v>76.760000000000005</v>
      </c>
      <c r="D31" s="1">
        <v>76.5</v>
      </c>
      <c r="E31" s="1" t="s">
        <v>14</v>
      </c>
      <c r="F31" s="1">
        <v>67.5</v>
      </c>
      <c r="G31" s="1" t="s">
        <v>23</v>
      </c>
      <c r="H31" s="1" t="s">
        <v>20</v>
      </c>
      <c r="I31" s="1">
        <v>73.349999999999994</v>
      </c>
      <c r="J31" s="1" t="s">
        <v>21</v>
      </c>
      <c r="K31" s="1">
        <v>64.150000000000006</v>
      </c>
      <c r="L31" s="1" t="s">
        <v>18</v>
      </c>
      <c r="M31" s="1">
        <v>350000</v>
      </c>
      <c r="N31">
        <f t="shared" si="0"/>
        <v>1</v>
      </c>
      <c r="O31">
        <f t="shared" si="1"/>
        <v>1</v>
      </c>
      <c r="P31">
        <f t="shared" si="2"/>
        <v>1</v>
      </c>
    </row>
    <row r="32" spans="1:16" hidden="1" x14ac:dyDescent="0.25">
      <c r="A32" s="1">
        <v>30</v>
      </c>
      <c r="B32" s="1" t="s">
        <v>13</v>
      </c>
      <c r="C32" s="1">
        <v>62</v>
      </c>
      <c r="D32" s="1">
        <v>67</v>
      </c>
      <c r="E32" s="1" t="s">
        <v>14</v>
      </c>
      <c r="F32" s="1">
        <v>58</v>
      </c>
      <c r="G32" s="1" t="s">
        <v>23</v>
      </c>
      <c r="H32" s="1" t="s">
        <v>16</v>
      </c>
      <c r="I32" s="1">
        <v>77</v>
      </c>
      <c r="J32" s="1" t="s">
        <v>21</v>
      </c>
      <c r="K32" s="1">
        <v>51.29</v>
      </c>
      <c r="L32" s="1" t="s">
        <v>24</v>
      </c>
      <c r="M32" s="1"/>
      <c r="N32">
        <f t="shared" si="0"/>
        <v>0</v>
      </c>
      <c r="O32">
        <f t="shared" si="1"/>
        <v>1</v>
      </c>
      <c r="P32">
        <f t="shared" si="2"/>
        <v>0</v>
      </c>
    </row>
    <row r="33" spans="1:16" x14ac:dyDescent="0.25">
      <c r="A33" s="1">
        <v>31</v>
      </c>
      <c r="B33" s="1" t="s">
        <v>25</v>
      </c>
      <c r="C33" s="1">
        <v>64</v>
      </c>
      <c r="D33" s="1">
        <v>73.5</v>
      </c>
      <c r="E33" s="1" t="s">
        <v>14</v>
      </c>
      <c r="F33" s="1">
        <v>73</v>
      </c>
      <c r="G33" s="1" t="s">
        <v>23</v>
      </c>
      <c r="H33" s="1" t="s">
        <v>16</v>
      </c>
      <c r="I33" s="1">
        <v>52</v>
      </c>
      <c r="J33" s="1" t="s">
        <v>17</v>
      </c>
      <c r="K33" s="1">
        <v>56.7</v>
      </c>
      <c r="L33" s="1" t="s">
        <v>18</v>
      </c>
      <c r="M33" s="1">
        <v>250000</v>
      </c>
      <c r="N33">
        <f t="shared" si="0"/>
        <v>1</v>
      </c>
      <c r="O33">
        <f t="shared" si="1"/>
        <v>1</v>
      </c>
      <c r="P33">
        <f t="shared" si="2"/>
        <v>1</v>
      </c>
    </row>
    <row r="34" spans="1:16" hidden="1" x14ac:dyDescent="0.25">
      <c r="A34" s="1">
        <v>32</v>
      </c>
      <c r="B34" s="1" t="s">
        <v>25</v>
      </c>
      <c r="C34" s="1">
        <v>67</v>
      </c>
      <c r="D34" s="1">
        <v>53</v>
      </c>
      <c r="E34" s="1" t="s">
        <v>19</v>
      </c>
      <c r="F34" s="1">
        <v>65</v>
      </c>
      <c r="G34" s="1" t="s">
        <v>15</v>
      </c>
      <c r="H34" s="1" t="s">
        <v>16</v>
      </c>
      <c r="I34" s="1">
        <v>64</v>
      </c>
      <c r="J34" s="1" t="s">
        <v>17</v>
      </c>
      <c r="K34" s="1">
        <v>58.32</v>
      </c>
      <c r="L34" s="1" t="s">
        <v>24</v>
      </c>
      <c r="M34" s="1"/>
      <c r="N34">
        <f t="shared" si="0"/>
        <v>0</v>
      </c>
      <c r="O34">
        <f t="shared" si="1"/>
        <v>1</v>
      </c>
      <c r="P34">
        <f t="shared" si="2"/>
        <v>0</v>
      </c>
    </row>
    <row r="35" spans="1:16" x14ac:dyDescent="0.25">
      <c r="A35" s="1">
        <v>33</v>
      </c>
      <c r="B35" s="1" t="s">
        <v>25</v>
      </c>
      <c r="C35" s="1">
        <v>61</v>
      </c>
      <c r="D35" s="1">
        <v>81</v>
      </c>
      <c r="E35" s="1" t="s">
        <v>14</v>
      </c>
      <c r="F35" s="1">
        <v>66.400000000000006</v>
      </c>
      <c r="G35" s="1" t="s">
        <v>23</v>
      </c>
      <c r="H35" s="1" t="s">
        <v>16</v>
      </c>
      <c r="I35" s="1">
        <v>50.89</v>
      </c>
      <c r="J35" s="1" t="s">
        <v>17</v>
      </c>
      <c r="K35" s="1">
        <v>62.21</v>
      </c>
      <c r="L35" s="1" t="s">
        <v>18</v>
      </c>
      <c r="M35" s="1">
        <v>278000</v>
      </c>
      <c r="N35">
        <f t="shared" si="0"/>
        <v>1</v>
      </c>
      <c r="O35">
        <f t="shared" si="1"/>
        <v>1</v>
      </c>
      <c r="P35">
        <f t="shared" si="2"/>
        <v>1</v>
      </c>
    </row>
    <row r="36" spans="1:16" x14ac:dyDescent="0.25">
      <c r="A36" s="1">
        <v>34</v>
      </c>
      <c r="B36" s="1" t="s">
        <v>25</v>
      </c>
      <c r="C36" s="1">
        <v>87</v>
      </c>
      <c r="D36" s="1">
        <v>65</v>
      </c>
      <c r="E36" s="1" t="s">
        <v>19</v>
      </c>
      <c r="F36" s="1">
        <v>81</v>
      </c>
      <c r="G36" s="1" t="s">
        <v>23</v>
      </c>
      <c r="H36" s="1" t="s">
        <v>20</v>
      </c>
      <c r="I36" s="1">
        <v>88</v>
      </c>
      <c r="J36" s="1" t="s">
        <v>21</v>
      </c>
      <c r="K36" s="1">
        <v>72.78</v>
      </c>
      <c r="L36" s="1" t="s">
        <v>18</v>
      </c>
      <c r="M36" s="1">
        <v>260000</v>
      </c>
      <c r="N36">
        <f t="shared" si="0"/>
        <v>1</v>
      </c>
      <c r="O36">
        <f t="shared" si="1"/>
        <v>1</v>
      </c>
      <c r="P36">
        <f t="shared" si="2"/>
        <v>1</v>
      </c>
    </row>
    <row r="37" spans="1:16" hidden="1" x14ac:dyDescent="0.25">
      <c r="A37" s="1">
        <v>35</v>
      </c>
      <c r="B37" s="1" t="s">
        <v>13</v>
      </c>
      <c r="C37" s="1">
        <v>62</v>
      </c>
      <c r="D37" s="1">
        <v>51</v>
      </c>
      <c r="E37" s="1" t="s">
        <v>19</v>
      </c>
      <c r="F37" s="1">
        <v>52</v>
      </c>
      <c r="G37" s="1" t="s">
        <v>26</v>
      </c>
      <c r="H37" s="1" t="s">
        <v>16</v>
      </c>
      <c r="I37" s="1">
        <v>68.44</v>
      </c>
      <c r="J37" s="1" t="s">
        <v>17</v>
      </c>
      <c r="K37" s="1">
        <v>62.77</v>
      </c>
      <c r="L37" s="1" t="s">
        <v>24</v>
      </c>
      <c r="M37" s="1"/>
      <c r="N37">
        <f t="shared" si="0"/>
        <v>0</v>
      </c>
      <c r="O37">
        <f t="shared" si="1"/>
        <v>1</v>
      </c>
      <c r="P37">
        <f t="shared" si="2"/>
        <v>0</v>
      </c>
    </row>
    <row r="38" spans="1:16" x14ac:dyDescent="0.25">
      <c r="A38" s="1">
        <v>36</v>
      </c>
      <c r="B38" s="1" t="s">
        <v>25</v>
      </c>
      <c r="C38" s="1">
        <v>69</v>
      </c>
      <c r="D38" s="1">
        <v>78</v>
      </c>
      <c r="E38" s="1" t="s">
        <v>14</v>
      </c>
      <c r="F38" s="1">
        <v>72</v>
      </c>
      <c r="G38" s="1" t="s">
        <v>23</v>
      </c>
      <c r="H38" s="1" t="s">
        <v>16</v>
      </c>
      <c r="I38" s="1">
        <v>71</v>
      </c>
      <c r="J38" s="1" t="s">
        <v>17</v>
      </c>
      <c r="K38" s="1">
        <v>62.74</v>
      </c>
      <c r="L38" s="1" t="s">
        <v>18</v>
      </c>
      <c r="M38" s="1">
        <v>300000</v>
      </c>
      <c r="N38">
        <f t="shared" si="0"/>
        <v>1</v>
      </c>
      <c r="O38">
        <f t="shared" si="1"/>
        <v>1</v>
      </c>
      <c r="P38">
        <f t="shared" si="2"/>
        <v>1</v>
      </c>
    </row>
    <row r="39" spans="1:16" hidden="1" x14ac:dyDescent="0.25">
      <c r="A39" s="1">
        <v>37</v>
      </c>
      <c r="B39" s="1" t="s">
        <v>13</v>
      </c>
      <c r="C39" s="1">
        <v>51</v>
      </c>
      <c r="D39" s="1">
        <v>44</v>
      </c>
      <c r="E39" s="1" t="s">
        <v>14</v>
      </c>
      <c r="F39" s="1">
        <v>57</v>
      </c>
      <c r="G39" s="1" t="s">
        <v>23</v>
      </c>
      <c r="H39" s="1" t="s">
        <v>16</v>
      </c>
      <c r="I39" s="1">
        <v>64</v>
      </c>
      <c r="J39" s="1" t="s">
        <v>21</v>
      </c>
      <c r="K39" s="1">
        <v>51.45</v>
      </c>
      <c r="L39" s="1" t="s">
        <v>24</v>
      </c>
      <c r="M39" s="1"/>
      <c r="N39">
        <f t="shared" si="0"/>
        <v>0</v>
      </c>
      <c r="O39">
        <f t="shared" si="1"/>
        <v>1</v>
      </c>
      <c r="P39">
        <f t="shared" si="2"/>
        <v>0</v>
      </c>
    </row>
    <row r="40" spans="1:16" x14ac:dyDescent="0.25">
      <c r="A40" s="1">
        <v>38</v>
      </c>
      <c r="B40" s="1" t="s">
        <v>25</v>
      </c>
      <c r="C40" s="1">
        <v>79</v>
      </c>
      <c r="D40" s="1">
        <v>76</v>
      </c>
      <c r="E40" s="1" t="s">
        <v>19</v>
      </c>
      <c r="F40" s="1">
        <v>65.599999999999994</v>
      </c>
      <c r="G40" s="1" t="s">
        <v>15</v>
      </c>
      <c r="H40" s="1" t="s">
        <v>16</v>
      </c>
      <c r="I40" s="1">
        <v>58</v>
      </c>
      <c r="J40" s="1" t="s">
        <v>17</v>
      </c>
      <c r="K40" s="1">
        <v>55.47</v>
      </c>
      <c r="L40" s="1" t="s">
        <v>18</v>
      </c>
      <c r="M40" s="1">
        <v>320000</v>
      </c>
      <c r="N40">
        <f t="shared" si="0"/>
        <v>1</v>
      </c>
      <c r="O40">
        <f t="shared" si="1"/>
        <v>1</v>
      </c>
      <c r="P40">
        <f t="shared" si="2"/>
        <v>1</v>
      </c>
    </row>
    <row r="41" spans="1:16" x14ac:dyDescent="0.25">
      <c r="A41" s="1">
        <v>39</v>
      </c>
      <c r="B41" s="1" t="s">
        <v>25</v>
      </c>
      <c r="C41" s="1">
        <v>73</v>
      </c>
      <c r="D41" s="1">
        <v>58</v>
      </c>
      <c r="E41" s="1" t="s">
        <v>19</v>
      </c>
      <c r="F41" s="1">
        <v>66</v>
      </c>
      <c r="G41" s="1" t="s">
        <v>23</v>
      </c>
      <c r="H41" s="1" t="s">
        <v>16</v>
      </c>
      <c r="I41" s="1">
        <v>53.7</v>
      </c>
      <c r="J41" s="1" t="s">
        <v>17</v>
      </c>
      <c r="K41" s="1">
        <v>56.86</v>
      </c>
      <c r="L41" s="1" t="s">
        <v>18</v>
      </c>
      <c r="M41" s="1">
        <v>240000</v>
      </c>
      <c r="N41">
        <f t="shared" si="0"/>
        <v>1</v>
      </c>
      <c r="O41">
        <f t="shared" si="1"/>
        <v>1</v>
      </c>
      <c r="P41">
        <f t="shared" si="2"/>
        <v>1</v>
      </c>
    </row>
    <row r="42" spans="1:16" hidden="1" x14ac:dyDescent="0.25">
      <c r="A42" s="1">
        <v>40</v>
      </c>
      <c r="B42" s="1" t="s">
        <v>13</v>
      </c>
      <c r="C42" s="1">
        <v>81</v>
      </c>
      <c r="D42" s="1">
        <v>68</v>
      </c>
      <c r="E42" s="1" t="s">
        <v>19</v>
      </c>
      <c r="F42" s="1">
        <v>64</v>
      </c>
      <c r="G42" s="1" t="s">
        <v>15</v>
      </c>
      <c r="H42" s="1" t="s">
        <v>16</v>
      </c>
      <c r="I42" s="1">
        <v>93</v>
      </c>
      <c r="J42" s="1" t="s">
        <v>21</v>
      </c>
      <c r="K42" s="1">
        <v>62.56</v>
      </c>
      <c r="L42" s="1" t="s">
        <v>18</v>
      </c>
      <c r="M42" s="1">
        <v>411000</v>
      </c>
      <c r="N42">
        <f t="shared" si="0"/>
        <v>1</v>
      </c>
      <c r="O42">
        <f t="shared" si="1"/>
        <v>0</v>
      </c>
      <c r="P42">
        <f t="shared" si="2"/>
        <v>0</v>
      </c>
    </row>
    <row r="43" spans="1:16" x14ac:dyDescent="0.25">
      <c r="A43" s="1">
        <v>41</v>
      </c>
      <c r="B43" s="1" t="s">
        <v>25</v>
      </c>
      <c r="C43" s="1">
        <v>78</v>
      </c>
      <c r="D43" s="1">
        <v>77</v>
      </c>
      <c r="E43" s="1" t="s">
        <v>14</v>
      </c>
      <c r="F43" s="1">
        <v>80</v>
      </c>
      <c r="G43" s="1" t="s">
        <v>23</v>
      </c>
      <c r="H43" s="1" t="s">
        <v>16</v>
      </c>
      <c r="I43" s="1">
        <v>60</v>
      </c>
      <c r="J43" s="1" t="s">
        <v>21</v>
      </c>
      <c r="K43" s="1">
        <v>66.72</v>
      </c>
      <c r="L43" s="1" t="s">
        <v>18</v>
      </c>
      <c r="M43" s="1">
        <v>287000</v>
      </c>
      <c r="N43">
        <f t="shared" si="0"/>
        <v>1</v>
      </c>
      <c r="O43">
        <f t="shared" si="1"/>
        <v>1</v>
      </c>
      <c r="P43">
        <f t="shared" si="2"/>
        <v>1</v>
      </c>
    </row>
    <row r="44" spans="1:16" hidden="1" x14ac:dyDescent="0.25">
      <c r="A44" s="1">
        <v>42</v>
      </c>
      <c r="B44" s="1" t="s">
        <v>25</v>
      </c>
      <c r="C44" s="1">
        <v>74</v>
      </c>
      <c r="D44" s="1">
        <v>63.16</v>
      </c>
      <c r="E44" s="1" t="s">
        <v>14</v>
      </c>
      <c r="F44" s="1">
        <v>65</v>
      </c>
      <c r="G44" s="1" t="s">
        <v>23</v>
      </c>
      <c r="H44" s="1" t="s">
        <v>20</v>
      </c>
      <c r="I44" s="1">
        <v>65</v>
      </c>
      <c r="J44" s="1" t="s">
        <v>17</v>
      </c>
      <c r="K44" s="1">
        <v>69.760000000000005</v>
      </c>
      <c r="L44" s="1" t="s">
        <v>24</v>
      </c>
      <c r="M44" s="1"/>
      <c r="N44">
        <f t="shared" si="0"/>
        <v>0</v>
      </c>
      <c r="O44">
        <f t="shared" si="1"/>
        <v>1</v>
      </c>
      <c r="P44">
        <f t="shared" si="2"/>
        <v>0</v>
      </c>
    </row>
    <row r="45" spans="1:16" hidden="1" x14ac:dyDescent="0.25">
      <c r="A45" s="1">
        <v>43</v>
      </c>
      <c r="B45" s="1" t="s">
        <v>13</v>
      </c>
      <c r="C45" s="1">
        <v>49</v>
      </c>
      <c r="D45" s="1">
        <v>39</v>
      </c>
      <c r="E45" s="1" t="s">
        <v>19</v>
      </c>
      <c r="F45" s="1">
        <v>65</v>
      </c>
      <c r="G45" s="1" t="s">
        <v>26</v>
      </c>
      <c r="H45" s="1" t="s">
        <v>16</v>
      </c>
      <c r="I45" s="1">
        <v>63</v>
      </c>
      <c r="J45" s="1" t="s">
        <v>21</v>
      </c>
      <c r="K45" s="1">
        <v>51.21</v>
      </c>
      <c r="L45" s="1" t="s">
        <v>24</v>
      </c>
      <c r="M45" s="1"/>
      <c r="N45">
        <f t="shared" si="0"/>
        <v>0</v>
      </c>
      <c r="O45">
        <f t="shared" si="1"/>
        <v>1</v>
      </c>
      <c r="P45">
        <f t="shared" si="2"/>
        <v>0</v>
      </c>
    </row>
    <row r="46" spans="1:16" x14ac:dyDescent="0.25">
      <c r="A46" s="1">
        <v>44</v>
      </c>
      <c r="B46" s="1" t="s">
        <v>13</v>
      </c>
      <c r="C46" s="1">
        <v>87</v>
      </c>
      <c r="D46" s="1">
        <v>87</v>
      </c>
      <c r="E46" s="1" t="s">
        <v>14</v>
      </c>
      <c r="F46" s="1">
        <v>68</v>
      </c>
      <c r="G46" s="1" t="s">
        <v>23</v>
      </c>
      <c r="H46" s="1" t="s">
        <v>16</v>
      </c>
      <c r="I46" s="1">
        <v>95</v>
      </c>
      <c r="J46" s="1" t="s">
        <v>17</v>
      </c>
      <c r="K46" s="1">
        <v>62.9</v>
      </c>
      <c r="L46" s="1" t="s">
        <v>18</v>
      </c>
      <c r="M46" s="1">
        <v>300000</v>
      </c>
      <c r="N46">
        <f t="shared" si="0"/>
        <v>1</v>
      </c>
      <c r="O46">
        <f t="shared" si="1"/>
        <v>1</v>
      </c>
      <c r="P46">
        <f t="shared" si="2"/>
        <v>1</v>
      </c>
    </row>
    <row r="47" spans="1:16" x14ac:dyDescent="0.25">
      <c r="A47" s="1">
        <v>45</v>
      </c>
      <c r="B47" s="1" t="s">
        <v>25</v>
      </c>
      <c r="C47" s="1">
        <v>77</v>
      </c>
      <c r="D47" s="1">
        <v>73</v>
      </c>
      <c r="E47" s="1" t="s">
        <v>14</v>
      </c>
      <c r="F47" s="1">
        <v>81</v>
      </c>
      <c r="G47" s="1" t="s">
        <v>23</v>
      </c>
      <c r="H47" s="1" t="s">
        <v>20</v>
      </c>
      <c r="I47" s="1">
        <v>89</v>
      </c>
      <c r="J47" s="1" t="s">
        <v>21</v>
      </c>
      <c r="K47" s="1">
        <v>69.7</v>
      </c>
      <c r="L47" s="1" t="s">
        <v>18</v>
      </c>
      <c r="M47" s="1">
        <v>200000</v>
      </c>
      <c r="N47">
        <f t="shared" si="0"/>
        <v>1</v>
      </c>
      <c r="O47">
        <f t="shared" si="1"/>
        <v>1</v>
      </c>
      <c r="P47">
        <f t="shared" si="2"/>
        <v>1</v>
      </c>
    </row>
    <row r="48" spans="1:16" hidden="1" x14ac:dyDescent="0.25">
      <c r="A48" s="1">
        <v>46</v>
      </c>
      <c r="B48" s="1" t="s">
        <v>25</v>
      </c>
      <c r="C48" s="1">
        <v>76</v>
      </c>
      <c r="D48" s="1">
        <v>64</v>
      </c>
      <c r="E48" s="1" t="s">
        <v>19</v>
      </c>
      <c r="F48" s="1">
        <v>72</v>
      </c>
      <c r="G48" s="1" t="s">
        <v>15</v>
      </c>
      <c r="H48" s="1" t="s">
        <v>16</v>
      </c>
      <c r="I48" s="1">
        <v>58</v>
      </c>
      <c r="J48" s="1" t="s">
        <v>17</v>
      </c>
      <c r="K48" s="1">
        <v>66.53</v>
      </c>
      <c r="L48" s="1" t="s">
        <v>24</v>
      </c>
      <c r="M48" s="1"/>
      <c r="N48">
        <f t="shared" si="0"/>
        <v>0</v>
      </c>
      <c r="O48">
        <f t="shared" si="1"/>
        <v>1</v>
      </c>
      <c r="P48">
        <f t="shared" si="2"/>
        <v>0</v>
      </c>
    </row>
    <row r="49" spans="1:16" hidden="1" x14ac:dyDescent="0.25">
      <c r="A49" s="1">
        <v>47</v>
      </c>
      <c r="B49" s="1" t="s">
        <v>25</v>
      </c>
      <c r="C49" s="1">
        <v>70.89</v>
      </c>
      <c r="D49" s="1">
        <v>71.98</v>
      </c>
      <c r="E49" s="1" t="s">
        <v>19</v>
      </c>
      <c r="F49" s="1">
        <v>65.599999999999994</v>
      </c>
      <c r="G49" s="1" t="s">
        <v>23</v>
      </c>
      <c r="H49" s="1" t="s">
        <v>16</v>
      </c>
      <c r="I49" s="1">
        <v>68</v>
      </c>
      <c r="J49" s="1" t="s">
        <v>17</v>
      </c>
      <c r="K49" s="1">
        <v>71.63</v>
      </c>
      <c r="L49" s="1" t="s">
        <v>24</v>
      </c>
      <c r="M49" s="1"/>
      <c r="N49">
        <f t="shared" si="0"/>
        <v>0</v>
      </c>
      <c r="O49">
        <f t="shared" si="1"/>
        <v>1</v>
      </c>
      <c r="P49">
        <f t="shared" si="2"/>
        <v>0</v>
      </c>
    </row>
    <row r="50" spans="1:16" x14ac:dyDescent="0.25">
      <c r="A50" s="1">
        <v>48</v>
      </c>
      <c r="B50" s="1" t="s">
        <v>13</v>
      </c>
      <c r="C50" s="1">
        <v>63</v>
      </c>
      <c r="D50" s="1">
        <v>60</v>
      </c>
      <c r="E50" s="1" t="s">
        <v>14</v>
      </c>
      <c r="F50" s="1">
        <v>57</v>
      </c>
      <c r="G50" s="1" t="s">
        <v>23</v>
      </c>
      <c r="H50" s="1" t="s">
        <v>20</v>
      </c>
      <c r="I50" s="1">
        <v>78</v>
      </c>
      <c r="J50" s="1" t="s">
        <v>21</v>
      </c>
      <c r="K50" s="1">
        <v>54.55</v>
      </c>
      <c r="L50" s="1" t="s">
        <v>18</v>
      </c>
      <c r="M50" s="1">
        <v>204000</v>
      </c>
      <c r="N50">
        <f t="shared" si="0"/>
        <v>1</v>
      </c>
      <c r="O50">
        <f t="shared" si="1"/>
        <v>1</v>
      </c>
      <c r="P50">
        <f t="shared" si="2"/>
        <v>1</v>
      </c>
    </row>
    <row r="51" spans="1:16" x14ac:dyDescent="0.25">
      <c r="A51" s="1">
        <v>49</v>
      </c>
      <c r="B51" s="1" t="s">
        <v>13</v>
      </c>
      <c r="C51" s="1">
        <v>63</v>
      </c>
      <c r="D51" s="1">
        <v>62</v>
      </c>
      <c r="E51" s="1" t="s">
        <v>14</v>
      </c>
      <c r="F51" s="1">
        <v>68</v>
      </c>
      <c r="G51" s="1" t="s">
        <v>23</v>
      </c>
      <c r="H51" s="1" t="s">
        <v>16</v>
      </c>
      <c r="I51" s="1">
        <v>64</v>
      </c>
      <c r="J51" s="1" t="s">
        <v>21</v>
      </c>
      <c r="K51" s="1">
        <v>62.46</v>
      </c>
      <c r="L51" s="1" t="s">
        <v>18</v>
      </c>
      <c r="M51" s="1">
        <v>250000</v>
      </c>
      <c r="N51">
        <f t="shared" si="0"/>
        <v>1</v>
      </c>
      <c r="O51">
        <f t="shared" si="1"/>
        <v>1</v>
      </c>
      <c r="P51">
        <f t="shared" si="2"/>
        <v>1</v>
      </c>
    </row>
    <row r="52" spans="1:16" hidden="1" x14ac:dyDescent="0.25">
      <c r="A52" s="1">
        <v>50</v>
      </c>
      <c r="B52" s="1" t="s">
        <v>25</v>
      </c>
      <c r="C52" s="1">
        <v>50</v>
      </c>
      <c r="D52" s="1">
        <v>37</v>
      </c>
      <c r="E52" s="1" t="s">
        <v>22</v>
      </c>
      <c r="F52" s="1">
        <v>52</v>
      </c>
      <c r="G52" s="1" t="s">
        <v>26</v>
      </c>
      <c r="H52" s="1" t="s">
        <v>16</v>
      </c>
      <c r="I52" s="1">
        <v>65</v>
      </c>
      <c r="J52" s="1" t="s">
        <v>17</v>
      </c>
      <c r="K52" s="1">
        <v>56.11</v>
      </c>
      <c r="L52" s="1" t="s">
        <v>24</v>
      </c>
      <c r="M52" s="1"/>
      <c r="N52">
        <f t="shared" si="0"/>
        <v>0</v>
      </c>
      <c r="O52">
        <f t="shared" si="1"/>
        <v>1</v>
      </c>
      <c r="P52">
        <f t="shared" si="2"/>
        <v>0</v>
      </c>
    </row>
    <row r="53" spans="1:16" x14ac:dyDescent="0.25">
      <c r="A53" s="1">
        <v>51</v>
      </c>
      <c r="B53" s="1" t="s">
        <v>25</v>
      </c>
      <c r="C53" s="1">
        <v>75.2</v>
      </c>
      <c r="D53" s="1">
        <v>73.2</v>
      </c>
      <c r="E53" s="1" t="s">
        <v>19</v>
      </c>
      <c r="F53" s="1">
        <v>68.400000000000006</v>
      </c>
      <c r="G53" s="1" t="s">
        <v>23</v>
      </c>
      <c r="H53" s="1" t="s">
        <v>16</v>
      </c>
      <c r="I53" s="1">
        <v>65</v>
      </c>
      <c r="J53" s="1" t="s">
        <v>17</v>
      </c>
      <c r="K53" s="1">
        <v>62.98</v>
      </c>
      <c r="L53" s="1" t="s">
        <v>18</v>
      </c>
      <c r="M53" s="1">
        <v>200000</v>
      </c>
      <c r="N53">
        <f t="shared" si="0"/>
        <v>1</v>
      </c>
      <c r="O53">
        <f t="shared" si="1"/>
        <v>1</v>
      </c>
      <c r="P53">
        <f t="shared" si="2"/>
        <v>1</v>
      </c>
    </row>
    <row r="54" spans="1:16" hidden="1" x14ac:dyDescent="0.25">
      <c r="A54" s="1">
        <v>52</v>
      </c>
      <c r="B54" s="1" t="s">
        <v>13</v>
      </c>
      <c r="C54" s="1">
        <v>54.4</v>
      </c>
      <c r="D54" s="1">
        <v>61.12</v>
      </c>
      <c r="E54" s="1" t="s">
        <v>14</v>
      </c>
      <c r="F54" s="1">
        <v>56.2</v>
      </c>
      <c r="G54" s="1" t="s">
        <v>23</v>
      </c>
      <c r="H54" s="1" t="s">
        <v>16</v>
      </c>
      <c r="I54" s="1">
        <v>67</v>
      </c>
      <c r="J54" s="1" t="s">
        <v>17</v>
      </c>
      <c r="K54" s="1">
        <v>62.65</v>
      </c>
      <c r="L54" s="1" t="s">
        <v>24</v>
      </c>
      <c r="M54" s="1"/>
      <c r="N54">
        <f t="shared" si="0"/>
        <v>0</v>
      </c>
      <c r="O54">
        <f t="shared" si="1"/>
        <v>1</v>
      </c>
      <c r="P54">
        <f t="shared" si="2"/>
        <v>0</v>
      </c>
    </row>
    <row r="55" spans="1:16" hidden="1" x14ac:dyDescent="0.25">
      <c r="A55" s="1">
        <v>53</v>
      </c>
      <c r="B55" s="1" t="s">
        <v>25</v>
      </c>
      <c r="C55" s="1">
        <v>40.89</v>
      </c>
      <c r="D55" s="1">
        <v>45.83</v>
      </c>
      <c r="E55" s="1" t="s">
        <v>14</v>
      </c>
      <c r="F55" s="1">
        <v>53</v>
      </c>
      <c r="G55" s="1" t="s">
        <v>23</v>
      </c>
      <c r="H55" s="1" t="s">
        <v>16</v>
      </c>
      <c r="I55" s="1">
        <v>71.2</v>
      </c>
      <c r="J55" s="1" t="s">
        <v>17</v>
      </c>
      <c r="K55" s="1">
        <v>65.489999999999995</v>
      </c>
      <c r="L55" s="1" t="s">
        <v>24</v>
      </c>
      <c r="M55" s="1"/>
      <c r="N55">
        <f t="shared" si="0"/>
        <v>0</v>
      </c>
      <c r="O55">
        <f t="shared" si="1"/>
        <v>1</v>
      </c>
      <c r="P55">
        <f t="shared" si="2"/>
        <v>0</v>
      </c>
    </row>
    <row r="56" spans="1:16" hidden="1" x14ac:dyDescent="0.25">
      <c r="A56" s="1">
        <v>54</v>
      </c>
      <c r="B56" s="1" t="s">
        <v>13</v>
      </c>
      <c r="C56" s="1">
        <v>80</v>
      </c>
      <c r="D56" s="1">
        <v>70</v>
      </c>
      <c r="E56" s="1" t="s">
        <v>19</v>
      </c>
      <c r="F56" s="1">
        <v>72</v>
      </c>
      <c r="G56" s="1" t="s">
        <v>15</v>
      </c>
      <c r="H56" s="1" t="s">
        <v>16</v>
      </c>
      <c r="I56" s="1">
        <v>87</v>
      </c>
      <c r="J56" s="1" t="s">
        <v>17</v>
      </c>
      <c r="K56" s="1">
        <v>71.040000000000006</v>
      </c>
      <c r="L56" s="1" t="s">
        <v>18</v>
      </c>
      <c r="M56" s="1">
        <v>450000</v>
      </c>
      <c r="N56">
        <f t="shared" si="0"/>
        <v>1</v>
      </c>
      <c r="O56">
        <f t="shared" si="1"/>
        <v>0</v>
      </c>
      <c r="P56">
        <f t="shared" si="2"/>
        <v>0</v>
      </c>
    </row>
    <row r="57" spans="1:16" x14ac:dyDescent="0.25">
      <c r="A57" s="1">
        <v>55</v>
      </c>
      <c r="B57" s="1" t="s">
        <v>25</v>
      </c>
      <c r="C57" s="1">
        <v>74</v>
      </c>
      <c r="D57" s="1">
        <v>60</v>
      </c>
      <c r="E57" s="1" t="s">
        <v>19</v>
      </c>
      <c r="F57" s="1">
        <v>69</v>
      </c>
      <c r="G57" s="1" t="s">
        <v>23</v>
      </c>
      <c r="H57" s="1" t="s">
        <v>16</v>
      </c>
      <c r="I57" s="1">
        <v>78</v>
      </c>
      <c r="J57" s="1" t="s">
        <v>17</v>
      </c>
      <c r="K57" s="1">
        <v>65.56</v>
      </c>
      <c r="L57" s="1" t="s">
        <v>18</v>
      </c>
      <c r="M57" s="1">
        <v>216000</v>
      </c>
      <c r="N57">
        <f t="shared" si="0"/>
        <v>1</v>
      </c>
      <c r="O57">
        <f t="shared" si="1"/>
        <v>1</v>
      </c>
      <c r="P57">
        <f t="shared" si="2"/>
        <v>1</v>
      </c>
    </row>
    <row r="58" spans="1:16" x14ac:dyDescent="0.25">
      <c r="A58" s="1">
        <v>56</v>
      </c>
      <c r="B58" s="1" t="s">
        <v>13</v>
      </c>
      <c r="C58" s="1">
        <v>60.4</v>
      </c>
      <c r="D58" s="1">
        <v>66.599999999999994</v>
      </c>
      <c r="E58" s="1" t="s">
        <v>19</v>
      </c>
      <c r="F58" s="1">
        <v>65</v>
      </c>
      <c r="G58" s="1" t="s">
        <v>23</v>
      </c>
      <c r="H58" s="1" t="s">
        <v>16</v>
      </c>
      <c r="I58" s="1">
        <v>71</v>
      </c>
      <c r="J58" s="1" t="s">
        <v>17</v>
      </c>
      <c r="K58" s="1">
        <v>52.71</v>
      </c>
      <c r="L58" s="1" t="s">
        <v>18</v>
      </c>
      <c r="M58" s="1">
        <v>220000</v>
      </c>
      <c r="N58">
        <f t="shared" si="0"/>
        <v>1</v>
      </c>
      <c r="O58">
        <f t="shared" si="1"/>
        <v>1</v>
      </c>
      <c r="P58">
        <f t="shared" si="2"/>
        <v>1</v>
      </c>
    </row>
    <row r="59" spans="1:16" x14ac:dyDescent="0.25">
      <c r="A59" s="1">
        <v>57</v>
      </c>
      <c r="B59" s="1" t="s">
        <v>13</v>
      </c>
      <c r="C59" s="1">
        <v>63</v>
      </c>
      <c r="D59" s="1">
        <v>71.400000000000006</v>
      </c>
      <c r="E59" s="1" t="s">
        <v>14</v>
      </c>
      <c r="F59" s="1">
        <v>61.4</v>
      </c>
      <c r="G59" s="1" t="s">
        <v>23</v>
      </c>
      <c r="H59" s="1" t="s">
        <v>16</v>
      </c>
      <c r="I59" s="1">
        <v>68</v>
      </c>
      <c r="J59" s="1" t="s">
        <v>21</v>
      </c>
      <c r="K59" s="1">
        <v>66.88</v>
      </c>
      <c r="L59" s="1" t="s">
        <v>18</v>
      </c>
      <c r="M59" s="1">
        <v>240000</v>
      </c>
      <c r="N59">
        <f t="shared" si="0"/>
        <v>1</v>
      </c>
      <c r="O59">
        <f t="shared" si="1"/>
        <v>1</v>
      </c>
      <c r="P59">
        <f t="shared" si="2"/>
        <v>1</v>
      </c>
    </row>
    <row r="60" spans="1:16" x14ac:dyDescent="0.25">
      <c r="A60" s="1">
        <v>58</v>
      </c>
      <c r="B60" s="1" t="s">
        <v>13</v>
      </c>
      <c r="C60" s="1">
        <v>68</v>
      </c>
      <c r="D60" s="1">
        <v>76</v>
      </c>
      <c r="E60" s="1" t="s">
        <v>14</v>
      </c>
      <c r="F60" s="1">
        <v>74</v>
      </c>
      <c r="G60" s="1" t="s">
        <v>23</v>
      </c>
      <c r="H60" s="1" t="s">
        <v>16</v>
      </c>
      <c r="I60" s="1">
        <v>80</v>
      </c>
      <c r="J60" s="1" t="s">
        <v>21</v>
      </c>
      <c r="K60" s="1">
        <v>63.59</v>
      </c>
      <c r="L60" s="1" t="s">
        <v>18</v>
      </c>
      <c r="M60" s="1">
        <v>360000</v>
      </c>
      <c r="N60">
        <f t="shared" si="0"/>
        <v>1</v>
      </c>
      <c r="O60">
        <f t="shared" si="1"/>
        <v>1</v>
      </c>
      <c r="P60">
        <f t="shared" si="2"/>
        <v>1</v>
      </c>
    </row>
    <row r="61" spans="1:16" x14ac:dyDescent="0.25">
      <c r="A61" s="1">
        <v>59</v>
      </c>
      <c r="B61" s="1" t="s">
        <v>13</v>
      </c>
      <c r="C61" s="1">
        <v>74</v>
      </c>
      <c r="D61" s="1">
        <v>62</v>
      </c>
      <c r="E61" s="1" t="s">
        <v>19</v>
      </c>
      <c r="F61" s="1">
        <v>68</v>
      </c>
      <c r="G61" s="1" t="s">
        <v>23</v>
      </c>
      <c r="H61" s="1" t="s">
        <v>16</v>
      </c>
      <c r="I61" s="1">
        <v>74</v>
      </c>
      <c r="J61" s="1" t="s">
        <v>21</v>
      </c>
      <c r="K61" s="1">
        <v>57.99</v>
      </c>
      <c r="L61" s="1" t="s">
        <v>18</v>
      </c>
      <c r="M61" s="1">
        <v>268000</v>
      </c>
      <c r="N61">
        <f t="shared" si="0"/>
        <v>1</v>
      </c>
      <c r="O61">
        <f t="shared" si="1"/>
        <v>1</v>
      </c>
      <c r="P61">
        <f t="shared" si="2"/>
        <v>1</v>
      </c>
    </row>
    <row r="62" spans="1:16" x14ac:dyDescent="0.25">
      <c r="A62" s="1">
        <v>60</v>
      </c>
      <c r="B62" s="1" t="s">
        <v>13</v>
      </c>
      <c r="C62" s="1">
        <v>52.6</v>
      </c>
      <c r="D62" s="1">
        <v>65.58</v>
      </c>
      <c r="E62" s="1" t="s">
        <v>19</v>
      </c>
      <c r="F62" s="1">
        <v>72.11</v>
      </c>
      <c r="G62" s="1" t="s">
        <v>15</v>
      </c>
      <c r="H62" s="1" t="s">
        <v>16</v>
      </c>
      <c r="I62" s="1">
        <v>57.6</v>
      </c>
      <c r="J62" s="1" t="s">
        <v>21</v>
      </c>
      <c r="K62" s="1">
        <v>56.66</v>
      </c>
      <c r="L62" s="1" t="s">
        <v>18</v>
      </c>
      <c r="M62" s="1">
        <v>265000</v>
      </c>
      <c r="N62">
        <f t="shared" si="0"/>
        <v>1</v>
      </c>
      <c r="O62">
        <f t="shared" si="1"/>
        <v>1</v>
      </c>
      <c r="P62">
        <f t="shared" si="2"/>
        <v>1</v>
      </c>
    </row>
    <row r="63" spans="1:16" x14ac:dyDescent="0.25">
      <c r="A63" s="1">
        <v>61</v>
      </c>
      <c r="B63" s="1" t="s">
        <v>13</v>
      </c>
      <c r="C63" s="1">
        <v>74</v>
      </c>
      <c r="D63" s="1">
        <v>70</v>
      </c>
      <c r="E63" s="1" t="s">
        <v>19</v>
      </c>
      <c r="F63" s="1">
        <v>72</v>
      </c>
      <c r="G63" s="1" t="s">
        <v>23</v>
      </c>
      <c r="H63" s="1" t="s">
        <v>20</v>
      </c>
      <c r="I63" s="1">
        <v>60</v>
      </c>
      <c r="J63" s="1" t="s">
        <v>21</v>
      </c>
      <c r="K63" s="1">
        <v>57.24</v>
      </c>
      <c r="L63" s="1" t="s">
        <v>18</v>
      </c>
      <c r="M63" s="1">
        <v>260000</v>
      </c>
      <c r="N63">
        <f t="shared" si="0"/>
        <v>1</v>
      </c>
      <c r="O63">
        <f t="shared" si="1"/>
        <v>1</v>
      </c>
      <c r="P63">
        <f t="shared" si="2"/>
        <v>1</v>
      </c>
    </row>
    <row r="64" spans="1:16" x14ac:dyDescent="0.25">
      <c r="A64" s="1">
        <v>62</v>
      </c>
      <c r="B64" s="1" t="s">
        <v>13</v>
      </c>
      <c r="C64" s="1">
        <v>84.2</v>
      </c>
      <c r="D64" s="1">
        <v>73.400000000000006</v>
      </c>
      <c r="E64" s="1" t="s">
        <v>14</v>
      </c>
      <c r="F64" s="1">
        <v>66.89</v>
      </c>
      <c r="G64" s="1" t="s">
        <v>23</v>
      </c>
      <c r="H64" s="1" t="s">
        <v>16</v>
      </c>
      <c r="I64" s="1">
        <v>61.6</v>
      </c>
      <c r="J64" s="1" t="s">
        <v>21</v>
      </c>
      <c r="K64" s="1">
        <v>62.48</v>
      </c>
      <c r="L64" s="1" t="s">
        <v>18</v>
      </c>
      <c r="M64" s="1">
        <v>300000</v>
      </c>
      <c r="N64">
        <f t="shared" si="0"/>
        <v>1</v>
      </c>
      <c r="O64">
        <f t="shared" si="1"/>
        <v>1</v>
      </c>
      <c r="P64">
        <f t="shared" si="2"/>
        <v>1</v>
      </c>
    </row>
    <row r="65" spans="1:16" x14ac:dyDescent="0.25">
      <c r="A65" s="1">
        <v>63</v>
      </c>
      <c r="B65" s="1" t="s">
        <v>25</v>
      </c>
      <c r="C65" s="1">
        <v>86.5</v>
      </c>
      <c r="D65" s="1">
        <v>64.2</v>
      </c>
      <c r="E65" s="1" t="s">
        <v>19</v>
      </c>
      <c r="F65" s="1">
        <v>67.400000000000006</v>
      </c>
      <c r="G65" s="1" t="s">
        <v>15</v>
      </c>
      <c r="H65" s="1" t="s">
        <v>16</v>
      </c>
      <c r="I65" s="1">
        <v>59</v>
      </c>
      <c r="J65" s="1" t="s">
        <v>21</v>
      </c>
      <c r="K65" s="1">
        <v>59.69</v>
      </c>
      <c r="L65" s="1" t="s">
        <v>18</v>
      </c>
      <c r="M65" s="1">
        <v>240000</v>
      </c>
      <c r="N65">
        <f t="shared" si="0"/>
        <v>1</v>
      </c>
      <c r="O65">
        <f t="shared" si="1"/>
        <v>1</v>
      </c>
      <c r="P65">
        <f t="shared" si="2"/>
        <v>1</v>
      </c>
    </row>
    <row r="66" spans="1:16" hidden="1" x14ac:dyDescent="0.25">
      <c r="A66" s="1">
        <v>64</v>
      </c>
      <c r="B66" s="1" t="s">
        <v>13</v>
      </c>
      <c r="C66" s="1">
        <v>61</v>
      </c>
      <c r="D66" s="1">
        <v>70</v>
      </c>
      <c r="E66" s="1" t="s">
        <v>14</v>
      </c>
      <c r="F66" s="1">
        <v>64</v>
      </c>
      <c r="G66" s="1" t="s">
        <v>23</v>
      </c>
      <c r="H66" s="1" t="s">
        <v>16</v>
      </c>
      <c r="I66" s="1">
        <v>68.5</v>
      </c>
      <c r="J66" s="1" t="s">
        <v>17</v>
      </c>
      <c r="K66" s="1">
        <v>59.5</v>
      </c>
      <c r="L66" s="1" t="s">
        <v>24</v>
      </c>
      <c r="M66" s="1"/>
      <c r="N66">
        <f t="shared" si="0"/>
        <v>0</v>
      </c>
      <c r="O66">
        <f t="shared" si="1"/>
        <v>1</v>
      </c>
      <c r="P66">
        <f t="shared" si="2"/>
        <v>0</v>
      </c>
    </row>
    <row r="67" spans="1:16" x14ac:dyDescent="0.25">
      <c r="A67" s="1">
        <v>65</v>
      </c>
      <c r="B67" s="1" t="s">
        <v>13</v>
      </c>
      <c r="C67" s="1">
        <v>80</v>
      </c>
      <c r="D67" s="1">
        <v>73</v>
      </c>
      <c r="E67" s="1" t="s">
        <v>14</v>
      </c>
      <c r="F67" s="1">
        <v>75</v>
      </c>
      <c r="G67" s="1" t="s">
        <v>23</v>
      </c>
      <c r="H67" s="1" t="s">
        <v>16</v>
      </c>
      <c r="I67" s="1">
        <v>61</v>
      </c>
      <c r="J67" s="1" t="s">
        <v>21</v>
      </c>
      <c r="K67" s="1">
        <v>58.78</v>
      </c>
      <c r="L67" s="1" t="s">
        <v>18</v>
      </c>
      <c r="M67" s="1">
        <v>240000</v>
      </c>
      <c r="N67">
        <f t="shared" si="0"/>
        <v>1</v>
      </c>
      <c r="O67">
        <f t="shared" si="1"/>
        <v>1</v>
      </c>
      <c r="P67">
        <f t="shared" si="2"/>
        <v>1</v>
      </c>
    </row>
    <row r="68" spans="1:16" hidden="1" x14ac:dyDescent="0.25">
      <c r="A68" s="1">
        <v>66</v>
      </c>
      <c r="B68" s="1" t="s">
        <v>13</v>
      </c>
      <c r="C68" s="1">
        <v>54</v>
      </c>
      <c r="D68" s="1">
        <v>47</v>
      </c>
      <c r="E68" s="1" t="s">
        <v>19</v>
      </c>
      <c r="F68" s="1">
        <v>57</v>
      </c>
      <c r="G68" s="1" t="s">
        <v>23</v>
      </c>
      <c r="H68" s="1" t="s">
        <v>16</v>
      </c>
      <c r="I68" s="1">
        <v>89.69</v>
      </c>
      <c r="J68" s="1" t="s">
        <v>17</v>
      </c>
      <c r="K68" s="1">
        <v>57.1</v>
      </c>
      <c r="L68" s="1" t="s">
        <v>24</v>
      </c>
      <c r="M68" s="1"/>
      <c r="N68">
        <f t="shared" si="0"/>
        <v>0</v>
      </c>
      <c r="O68">
        <f t="shared" si="1"/>
        <v>1</v>
      </c>
      <c r="P68">
        <f t="shared" si="2"/>
        <v>0</v>
      </c>
    </row>
    <row r="69" spans="1:16" x14ac:dyDescent="0.25">
      <c r="A69" s="1">
        <v>67</v>
      </c>
      <c r="B69" s="1" t="s">
        <v>13</v>
      </c>
      <c r="C69" s="1">
        <v>83</v>
      </c>
      <c r="D69" s="1">
        <v>74</v>
      </c>
      <c r="E69" s="1" t="s">
        <v>19</v>
      </c>
      <c r="F69" s="1">
        <v>66</v>
      </c>
      <c r="G69" s="1" t="s">
        <v>23</v>
      </c>
      <c r="H69" s="1" t="s">
        <v>16</v>
      </c>
      <c r="I69" s="1">
        <v>68.92</v>
      </c>
      <c r="J69" s="1" t="s">
        <v>17</v>
      </c>
      <c r="K69" s="1">
        <v>58.46</v>
      </c>
      <c r="L69" s="1" t="s">
        <v>18</v>
      </c>
      <c r="M69" s="1">
        <v>275000</v>
      </c>
      <c r="N69">
        <f t="shared" ref="N69:N132" si="3">IF($W$12&gt;$M69,0,1)</f>
        <v>1</v>
      </c>
      <c r="O69">
        <f t="shared" ref="O69:O132" si="4">IF($X$12&lt;$M69,0,1)</f>
        <v>1</v>
      </c>
      <c r="P69">
        <f t="shared" ref="P69:P132" si="5">$O69*$N69</f>
        <v>1</v>
      </c>
    </row>
    <row r="70" spans="1:16" x14ac:dyDescent="0.25">
      <c r="A70" s="1">
        <v>68</v>
      </c>
      <c r="B70" s="1" t="s">
        <v>13</v>
      </c>
      <c r="C70" s="1">
        <v>80.92</v>
      </c>
      <c r="D70" s="1">
        <v>78.5</v>
      </c>
      <c r="E70" s="1" t="s">
        <v>14</v>
      </c>
      <c r="F70" s="1">
        <v>67</v>
      </c>
      <c r="G70" s="1" t="s">
        <v>23</v>
      </c>
      <c r="H70" s="1" t="s">
        <v>16</v>
      </c>
      <c r="I70" s="1">
        <v>68.709999999999994</v>
      </c>
      <c r="J70" s="1" t="s">
        <v>21</v>
      </c>
      <c r="K70" s="1">
        <v>60.99</v>
      </c>
      <c r="L70" s="1" t="s">
        <v>18</v>
      </c>
      <c r="M70" s="1">
        <v>275000</v>
      </c>
      <c r="N70">
        <f t="shared" si="3"/>
        <v>1</v>
      </c>
      <c r="O70">
        <f t="shared" si="4"/>
        <v>1</v>
      </c>
      <c r="P70">
        <f t="shared" si="5"/>
        <v>1</v>
      </c>
    </row>
    <row r="71" spans="1:16" hidden="1" x14ac:dyDescent="0.25">
      <c r="A71" s="1">
        <v>69</v>
      </c>
      <c r="B71" s="1" t="s">
        <v>25</v>
      </c>
      <c r="C71" s="1">
        <v>69.7</v>
      </c>
      <c r="D71" s="1">
        <v>47</v>
      </c>
      <c r="E71" s="1" t="s">
        <v>14</v>
      </c>
      <c r="F71" s="1">
        <v>72.7</v>
      </c>
      <c r="G71" s="1" t="s">
        <v>15</v>
      </c>
      <c r="H71" s="1" t="s">
        <v>16</v>
      </c>
      <c r="I71" s="1">
        <v>79</v>
      </c>
      <c r="J71" s="1" t="s">
        <v>17</v>
      </c>
      <c r="K71" s="1">
        <v>59.24</v>
      </c>
      <c r="L71" s="1" t="s">
        <v>24</v>
      </c>
      <c r="M71" s="1"/>
      <c r="N71">
        <f t="shared" si="3"/>
        <v>0</v>
      </c>
      <c r="O71">
        <f t="shared" si="4"/>
        <v>1</v>
      </c>
      <c r="P71">
        <f t="shared" si="5"/>
        <v>0</v>
      </c>
    </row>
    <row r="72" spans="1:16" x14ac:dyDescent="0.25">
      <c r="A72" s="1">
        <v>70</v>
      </c>
      <c r="B72" s="1" t="s">
        <v>13</v>
      </c>
      <c r="C72" s="1">
        <v>73</v>
      </c>
      <c r="D72" s="1">
        <v>73</v>
      </c>
      <c r="E72" s="1" t="s">
        <v>19</v>
      </c>
      <c r="F72" s="1">
        <v>66</v>
      </c>
      <c r="G72" s="1" t="s">
        <v>15</v>
      </c>
      <c r="H72" s="1" t="s">
        <v>20</v>
      </c>
      <c r="I72" s="1">
        <v>70</v>
      </c>
      <c r="J72" s="1" t="s">
        <v>21</v>
      </c>
      <c r="K72" s="1">
        <v>68.069999999999993</v>
      </c>
      <c r="L72" s="1" t="s">
        <v>18</v>
      </c>
      <c r="M72" s="1">
        <v>275000</v>
      </c>
      <c r="N72">
        <f t="shared" si="3"/>
        <v>1</v>
      </c>
      <c r="O72">
        <f t="shared" si="4"/>
        <v>1</v>
      </c>
      <c r="P72">
        <f t="shared" si="5"/>
        <v>1</v>
      </c>
    </row>
    <row r="73" spans="1:16" x14ac:dyDescent="0.25">
      <c r="A73" s="1">
        <v>71</v>
      </c>
      <c r="B73" s="1" t="s">
        <v>13</v>
      </c>
      <c r="C73" s="1">
        <v>82</v>
      </c>
      <c r="D73" s="1">
        <v>61</v>
      </c>
      <c r="E73" s="1" t="s">
        <v>19</v>
      </c>
      <c r="F73" s="1">
        <v>62</v>
      </c>
      <c r="G73" s="1" t="s">
        <v>15</v>
      </c>
      <c r="H73" s="1" t="s">
        <v>16</v>
      </c>
      <c r="I73" s="1">
        <v>89</v>
      </c>
      <c r="J73" s="1" t="s">
        <v>21</v>
      </c>
      <c r="K73" s="1">
        <v>65.45</v>
      </c>
      <c r="L73" s="1" t="s">
        <v>18</v>
      </c>
      <c r="M73" s="1">
        <v>360000</v>
      </c>
      <c r="N73">
        <f t="shared" si="3"/>
        <v>1</v>
      </c>
      <c r="O73">
        <f t="shared" si="4"/>
        <v>1</v>
      </c>
      <c r="P73">
        <f t="shared" si="5"/>
        <v>1</v>
      </c>
    </row>
    <row r="74" spans="1:16" x14ac:dyDescent="0.25">
      <c r="A74" s="1">
        <v>72</v>
      </c>
      <c r="B74" s="1" t="s">
        <v>13</v>
      </c>
      <c r="C74" s="1">
        <v>75</v>
      </c>
      <c r="D74" s="1">
        <v>70.290000000000006</v>
      </c>
      <c r="E74" s="1" t="s">
        <v>14</v>
      </c>
      <c r="F74" s="1">
        <v>71</v>
      </c>
      <c r="G74" s="1" t="s">
        <v>23</v>
      </c>
      <c r="H74" s="1" t="s">
        <v>16</v>
      </c>
      <c r="I74" s="1">
        <v>95</v>
      </c>
      <c r="J74" s="1" t="s">
        <v>21</v>
      </c>
      <c r="K74" s="1">
        <v>66.94</v>
      </c>
      <c r="L74" s="1" t="s">
        <v>18</v>
      </c>
      <c r="M74" s="1">
        <v>240000</v>
      </c>
      <c r="N74">
        <f t="shared" si="3"/>
        <v>1</v>
      </c>
      <c r="O74">
        <f t="shared" si="4"/>
        <v>1</v>
      </c>
      <c r="P74">
        <f t="shared" si="5"/>
        <v>1</v>
      </c>
    </row>
    <row r="75" spans="1:16" x14ac:dyDescent="0.25">
      <c r="A75" s="1">
        <v>73</v>
      </c>
      <c r="B75" s="1" t="s">
        <v>13</v>
      </c>
      <c r="C75" s="1">
        <v>84.86</v>
      </c>
      <c r="D75" s="1">
        <v>67</v>
      </c>
      <c r="E75" s="1" t="s">
        <v>19</v>
      </c>
      <c r="F75" s="1">
        <v>78</v>
      </c>
      <c r="G75" s="1" t="s">
        <v>23</v>
      </c>
      <c r="H75" s="1" t="s">
        <v>16</v>
      </c>
      <c r="I75" s="1">
        <v>95.5</v>
      </c>
      <c r="J75" s="1" t="s">
        <v>21</v>
      </c>
      <c r="K75" s="1">
        <v>68.53</v>
      </c>
      <c r="L75" s="1" t="s">
        <v>18</v>
      </c>
      <c r="M75" s="1">
        <v>240000</v>
      </c>
      <c r="N75">
        <f t="shared" si="3"/>
        <v>1</v>
      </c>
      <c r="O75">
        <f t="shared" si="4"/>
        <v>1</v>
      </c>
      <c r="P75">
        <f t="shared" si="5"/>
        <v>1</v>
      </c>
    </row>
    <row r="76" spans="1:16" x14ac:dyDescent="0.25">
      <c r="A76" s="1">
        <v>74</v>
      </c>
      <c r="B76" s="1" t="s">
        <v>13</v>
      </c>
      <c r="C76" s="1">
        <v>64.599999999999994</v>
      </c>
      <c r="D76" s="1">
        <v>83.83</v>
      </c>
      <c r="E76" s="1" t="s">
        <v>14</v>
      </c>
      <c r="F76" s="1">
        <v>71.72</v>
      </c>
      <c r="G76" s="1" t="s">
        <v>23</v>
      </c>
      <c r="H76" s="1" t="s">
        <v>16</v>
      </c>
      <c r="I76" s="1">
        <v>86</v>
      </c>
      <c r="J76" s="1" t="s">
        <v>21</v>
      </c>
      <c r="K76" s="1">
        <v>59.75</v>
      </c>
      <c r="L76" s="1" t="s">
        <v>18</v>
      </c>
      <c r="M76" s="1">
        <v>218000</v>
      </c>
      <c r="N76">
        <f t="shared" si="3"/>
        <v>1</v>
      </c>
      <c r="O76">
        <f t="shared" si="4"/>
        <v>1</v>
      </c>
      <c r="P76">
        <f t="shared" si="5"/>
        <v>1</v>
      </c>
    </row>
    <row r="77" spans="1:16" x14ac:dyDescent="0.25">
      <c r="A77" s="1">
        <v>75</v>
      </c>
      <c r="B77" s="1" t="s">
        <v>13</v>
      </c>
      <c r="C77" s="1">
        <v>56.6</v>
      </c>
      <c r="D77" s="1">
        <v>64.8</v>
      </c>
      <c r="E77" s="1" t="s">
        <v>14</v>
      </c>
      <c r="F77" s="1">
        <v>70.2</v>
      </c>
      <c r="G77" s="1" t="s">
        <v>23</v>
      </c>
      <c r="H77" s="1" t="s">
        <v>16</v>
      </c>
      <c r="I77" s="1">
        <v>84.27</v>
      </c>
      <c r="J77" s="1" t="s">
        <v>21</v>
      </c>
      <c r="K77" s="1">
        <v>67.2</v>
      </c>
      <c r="L77" s="1" t="s">
        <v>18</v>
      </c>
      <c r="M77" s="1">
        <v>336000</v>
      </c>
      <c r="N77">
        <f t="shared" si="3"/>
        <v>1</v>
      </c>
      <c r="O77">
        <f t="shared" si="4"/>
        <v>1</v>
      </c>
      <c r="P77">
        <f t="shared" si="5"/>
        <v>1</v>
      </c>
    </row>
    <row r="78" spans="1:16" hidden="1" x14ac:dyDescent="0.25">
      <c r="A78" s="1">
        <v>76</v>
      </c>
      <c r="B78" s="1" t="s">
        <v>25</v>
      </c>
      <c r="C78" s="1">
        <v>59</v>
      </c>
      <c r="D78" s="1">
        <v>62</v>
      </c>
      <c r="E78" s="1" t="s">
        <v>14</v>
      </c>
      <c r="F78" s="1">
        <v>77.5</v>
      </c>
      <c r="G78" s="1" t="s">
        <v>23</v>
      </c>
      <c r="H78" s="1" t="s">
        <v>16</v>
      </c>
      <c r="I78" s="1">
        <v>74</v>
      </c>
      <c r="J78" s="1" t="s">
        <v>17</v>
      </c>
      <c r="K78" s="1">
        <v>67</v>
      </c>
      <c r="L78" s="1" t="s">
        <v>24</v>
      </c>
      <c r="M78" s="1"/>
      <c r="N78">
        <f t="shared" si="3"/>
        <v>0</v>
      </c>
      <c r="O78">
        <f t="shared" si="4"/>
        <v>1</v>
      </c>
      <c r="P78">
        <f t="shared" si="5"/>
        <v>0</v>
      </c>
    </row>
    <row r="79" spans="1:16" x14ac:dyDescent="0.25">
      <c r="A79" s="1">
        <v>77</v>
      </c>
      <c r="B79" s="1" t="s">
        <v>25</v>
      </c>
      <c r="C79" s="1">
        <v>66.5</v>
      </c>
      <c r="D79" s="1">
        <v>70.400000000000006</v>
      </c>
      <c r="E79" s="1" t="s">
        <v>22</v>
      </c>
      <c r="F79" s="1">
        <v>71.930000000000007</v>
      </c>
      <c r="G79" s="1" t="s">
        <v>23</v>
      </c>
      <c r="H79" s="1" t="s">
        <v>16</v>
      </c>
      <c r="I79" s="1">
        <v>61</v>
      </c>
      <c r="J79" s="1" t="s">
        <v>21</v>
      </c>
      <c r="K79" s="1">
        <v>64.27</v>
      </c>
      <c r="L79" s="1" t="s">
        <v>18</v>
      </c>
      <c r="M79" s="1">
        <v>230000</v>
      </c>
      <c r="N79">
        <f t="shared" si="3"/>
        <v>1</v>
      </c>
      <c r="O79">
        <f t="shared" si="4"/>
        <v>1</v>
      </c>
      <c r="P79">
        <f t="shared" si="5"/>
        <v>1</v>
      </c>
    </row>
    <row r="80" spans="1:16" hidden="1" x14ac:dyDescent="0.25">
      <c r="A80" s="1">
        <v>78</v>
      </c>
      <c r="B80" s="1" t="s">
        <v>13</v>
      </c>
      <c r="C80" s="1">
        <v>64</v>
      </c>
      <c r="D80" s="1">
        <v>80</v>
      </c>
      <c r="E80" s="1" t="s">
        <v>19</v>
      </c>
      <c r="F80" s="1">
        <v>65</v>
      </c>
      <c r="G80" s="1" t="s">
        <v>15</v>
      </c>
      <c r="H80" s="1" t="s">
        <v>20</v>
      </c>
      <c r="I80" s="1">
        <v>69</v>
      </c>
      <c r="J80" s="1" t="s">
        <v>21</v>
      </c>
      <c r="K80" s="1">
        <v>57.65</v>
      </c>
      <c r="L80" s="1" t="s">
        <v>18</v>
      </c>
      <c r="M80" s="1">
        <v>500000</v>
      </c>
      <c r="N80">
        <f t="shared" si="3"/>
        <v>1</v>
      </c>
      <c r="O80">
        <f t="shared" si="4"/>
        <v>0</v>
      </c>
      <c r="P80">
        <f t="shared" si="5"/>
        <v>0</v>
      </c>
    </row>
    <row r="81" spans="1:16" x14ac:dyDescent="0.25">
      <c r="A81" s="1">
        <v>79</v>
      </c>
      <c r="B81" s="1" t="s">
        <v>13</v>
      </c>
      <c r="C81" s="1">
        <v>84</v>
      </c>
      <c r="D81" s="1">
        <v>90.9</v>
      </c>
      <c r="E81" s="1" t="s">
        <v>19</v>
      </c>
      <c r="F81" s="1">
        <v>64.5</v>
      </c>
      <c r="G81" s="1" t="s">
        <v>15</v>
      </c>
      <c r="H81" s="1" t="s">
        <v>16</v>
      </c>
      <c r="I81" s="1">
        <v>86.04</v>
      </c>
      <c r="J81" s="1" t="s">
        <v>21</v>
      </c>
      <c r="K81" s="1">
        <v>59.42</v>
      </c>
      <c r="L81" s="1" t="s">
        <v>18</v>
      </c>
      <c r="M81" s="1">
        <v>270000</v>
      </c>
      <c r="N81">
        <f t="shared" si="3"/>
        <v>1</v>
      </c>
      <c r="O81">
        <f t="shared" si="4"/>
        <v>1</v>
      </c>
      <c r="P81">
        <f t="shared" si="5"/>
        <v>1</v>
      </c>
    </row>
    <row r="82" spans="1:16" hidden="1" x14ac:dyDescent="0.25">
      <c r="A82" s="1">
        <v>80</v>
      </c>
      <c r="B82" s="1" t="s">
        <v>25</v>
      </c>
      <c r="C82" s="1">
        <v>69</v>
      </c>
      <c r="D82" s="1">
        <v>62</v>
      </c>
      <c r="E82" s="1" t="s">
        <v>19</v>
      </c>
      <c r="F82" s="1">
        <v>66</v>
      </c>
      <c r="G82" s="1" t="s">
        <v>15</v>
      </c>
      <c r="H82" s="1" t="s">
        <v>16</v>
      </c>
      <c r="I82" s="1">
        <v>75</v>
      </c>
      <c r="J82" s="1" t="s">
        <v>17</v>
      </c>
      <c r="K82" s="1">
        <v>67.989999999999995</v>
      </c>
      <c r="L82" s="1" t="s">
        <v>24</v>
      </c>
      <c r="M82" s="1"/>
      <c r="N82">
        <f t="shared" si="3"/>
        <v>0</v>
      </c>
      <c r="O82">
        <f t="shared" si="4"/>
        <v>1</v>
      </c>
      <c r="P82">
        <f t="shared" si="5"/>
        <v>0</v>
      </c>
    </row>
    <row r="83" spans="1:16" x14ac:dyDescent="0.25">
      <c r="A83" s="1">
        <v>81</v>
      </c>
      <c r="B83" s="1" t="s">
        <v>25</v>
      </c>
      <c r="C83" s="1">
        <v>69</v>
      </c>
      <c r="D83" s="1">
        <v>62</v>
      </c>
      <c r="E83" s="1" t="s">
        <v>14</v>
      </c>
      <c r="F83" s="1">
        <v>69</v>
      </c>
      <c r="G83" s="1" t="s">
        <v>23</v>
      </c>
      <c r="H83" s="1" t="s">
        <v>20</v>
      </c>
      <c r="I83" s="1">
        <v>67</v>
      </c>
      <c r="J83" s="1" t="s">
        <v>17</v>
      </c>
      <c r="K83" s="1">
        <v>62.35</v>
      </c>
      <c r="L83" s="1" t="s">
        <v>18</v>
      </c>
      <c r="M83" s="1">
        <v>240000</v>
      </c>
      <c r="N83">
        <f t="shared" si="3"/>
        <v>1</v>
      </c>
      <c r="O83">
        <f t="shared" si="4"/>
        <v>1</v>
      </c>
      <c r="P83">
        <f t="shared" si="5"/>
        <v>1</v>
      </c>
    </row>
    <row r="84" spans="1:16" x14ac:dyDescent="0.25">
      <c r="A84" s="1">
        <v>82</v>
      </c>
      <c r="B84" s="1" t="s">
        <v>13</v>
      </c>
      <c r="C84" s="1">
        <v>81.7</v>
      </c>
      <c r="D84" s="1">
        <v>63</v>
      </c>
      <c r="E84" s="1" t="s">
        <v>19</v>
      </c>
      <c r="F84" s="1">
        <v>67</v>
      </c>
      <c r="G84" s="1" t="s">
        <v>23</v>
      </c>
      <c r="H84" s="1" t="s">
        <v>20</v>
      </c>
      <c r="I84" s="1">
        <v>86</v>
      </c>
      <c r="J84" s="1" t="s">
        <v>21</v>
      </c>
      <c r="K84" s="1">
        <v>70.2</v>
      </c>
      <c r="L84" s="1" t="s">
        <v>18</v>
      </c>
      <c r="M84" s="1">
        <v>300000</v>
      </c>
      <c r="N84">
        <f t="shared" si="3"/>
        <v>1</v>
      </c>
      <c r="O84">
        <f t="shared" si="4"/>
        <v>1</v>
      </c>
      <c r="P84">
        <f t="shared" si="5"/>
        <v>1</v>
      </c>
    </row>
    <row r="85" spans="1:16" hidden="1" x14ac:dyDescent="0.25">
      <c r="A85" s="1">
        <v>83</v>
      </c>
      <c r="B85" s="1" t="s">
        <v>13</v>
      </c>
      <c r="C85" s="1">
        <v>63</v>
      </c>
      <c r="D85" s="1">
        <v>67</v>
      </c>
      <c r="E85" s="1" t="s">
        <v>14</v>
      </c>
      <c r="F85" s="1">
        <v>74</v>
      </c>
      <c r="G85" s="1" t="s">
        <v>23</v>
      </c>
      <c r="H85" s="1" t="s">
        <v>16</v>
      </c>
      <c r="I85" s="1">
        <v>82</v>
      </c>
      <c r="J85" s="1" t="s">
        <v>21</v>
      </c>
      <c r="K85" s="1">
        <v>60.44</v>
      </c>
      <c r="L85" s="1" t="s">
        <v>24</v>
      </c>
      <c r="M85" s="1"/>
      <c r="N85">
        <f t="shared" si="3"/>
        <v>0</v>
      </c>
      <c r="O85">
        <f t="shared" si="4"/>
        <v>1</v>
      </c>
      <c r="P85">
        <f t="shared" si="5"/>
        <v>0</v>
      </c>
    </row>
    <row r="86" spans="1:16" x14ac:dyDescent="0.25">
      <c r="A86" s="1">
        <v>84</v>
      </c>
      <c r="B86" s="1" t="s">
        <v>13</v>
      </c>
      <c r="C86" s="1">
        <v>84</v>
      </c>
      <c r="D86" s="1">
        <v>79</v>
      </c>
      <c r="E86" s="1" t="s">
        <v>19</v>
      </c>
      <c r="F86" s="1">
        <v>68</v>
      </c>
      <c r="G86" s="1" t="s">
        <v>15</v>
      </c>
      <c r="H86" s="1" t="s">
        <v>20</v>
      </c>
      <c r="I86" s="1">
        <v>84</v>
      </c>
      <c r="J86" s="1" t="s">
        <v>21</v>
      </c>
      <c r="K86" s="1">
        <v>66.69</v>
      </c>
      <c r="L86" s="1" t="s">
        <v>18</v>
      </c>
      <c r="M86" s="1">
        <v>300000</v>
      </c>
      <c r="N86">
        <f t="shared" si="3"/>
        <v>1</v>
      </c>
      <c r="O86">
        <f t="shared" si="4"/>
        <v>1</v>
      </c>
      <c r="P86">
        <f t="shared" si="5"/>
        <v>1</v>
      </c>
    </row>
    <row r="87" spans="1:16" x14ac:dyDescent="0.25">
      <c r="A87" s="1">
        <v>85</v>
      </c>
      <c r="B87" s="1" t="s">
        <v>13</v>
      </c>
      <c r="C87" s="1">
        <v>70</v>
      </c>
      <c r="D87" s="1">
        <v>63</v>
      </c>
      <c r="E87" s="1" t="s">
        <v>19</v>
      </c>
      <c r="F87" s="1">
        <v>70</v>
      </c>
      <c r="G87" s="1" t="s">
        <v>15</v>
      </c>
      <c r="H87" s="1" t="s">
        <v>20</v>
      </c>
      <c r="I87" s="1">
        <v>55</v>
      </c>
      <c r="J87" s="1" t="s">
        <v>21</v>
      </c>
      <c r="K87" s="1">
        <v>62</v>
      </c>
      <c r="L87" s="1" t="s">
        <v>18</v>
      </c>
      <c r="M87" s="1">
        <v>300000</v>
      </c>
      <c r="N87">
        <f t="shared" si="3"/>
        <v>1</v>
      </c>
      <c r="O87">
        <f t="shared" si="4"/>
        <v>1</v>
      </c>
      <c r="P87">
        <f t="shared" si="5"/>
        <v>1</v>
      </c>
    </row>
    <row r="88" spans="1:16" hidden="1" x14ac:dyDescent="0.25">
      <c r="A88" s="1">
        <v>86</v>
      </c>
      <c r="B88" s="1" t="s">
        <v>25</v>
      </c>
      <c r="C88" s="1">
        <v>83.84</v>
      </c>
      <c r="D88" s="1">
        <v>89.83</v>
      </c>
      <c r="E88" s="1" t="s">
        <v>14</v>
      </c>
      <c r="F88" s="1">
        <v>77.2</v>
      </c>
      <c r="G88" s="1" t="s">
        <v>23</v>
      </c>
      <c r="H88" s="1" t="s">
        <v>20</v>
      </c>
      <c r="I88" s="1">
        <v>78.739999999999995</v>
      </c>
      <c r="J88" s="1" t="s">
        <v>21</v>
      </c>
      <c r="K88" s="1">
        <v>76.180000000000007</v>
      </c>
      <c r="L88" s="1" t="s">
        <v>18</v>
      </c>
      <c r="M88" s="1">
        <v>400000</v>
      </c>
      <c r="N88">
        <f t="shared" si="3"/>
        <v>1</v>
      </c>
      <c r="O88">
        <f t="shared" si="4"/>
        <v>0</v>
      </c>
      <c r="P88">
        <f t="shared" si="5"/>
        <v>0</v>
      </c>
    </row>
    <row r="89" spans="1:16" x14ac:dyDescent="0.25">
      <c r="A89" s="1">
        <v>87</v>
      </c>
      <c r="B89" s="1" t="s">
        <v>13</v>
      </c>
      <c r="C89" s="1">
        <v>62</v>
      </c>
      <c r="D89" s="1">
        <v>63</v>
      </c>
      <c r="E89" s="1" t="s">
        <v>14</v>
      </c>
      <c r="F89" s="1">
        <v>64</v>
      </c>
      <c r="G89" s="1" t="s">
        <v>23</v>
      </c>
      <c r="H89" s="1" t="s">
        <v>16</v>
      </c>
      <c r="I89" s="1">
        <v>67</v>
      </c>
      <c r="J89" s="1" t="s">
        <v>21</v>
      </c>
      <c r="K89" s="1">
        <v>57.03</v>
      </c>
      <c r="L89" s="1" t="s">
        <v>18</v>
      </c>
      <c r="M89" s="1">
        <v>220000</v>
      </c>
      <c r="N89">
        <f t="shared" si="3"/>
        <v>1</v>
      </c>
      <c r="O89">
        <f t="shared" si="4"/>
        <v>1</v>
      </c>
      <c r="P89">
        <f t="shared" si="5"/>
        <v>1</v>
      </c>
    </row>
    <row r="90" spans="1:16" hidden="1" x14ac:dyDescent="0.25">
      <c r="A90" s="1">
        <v>88</v>
      </c>
      <c r="B90" s="1" t="s">
        <v>13</v>
      </c>
      <c r="C90" s="1">
        <v>59.6</v>
      </c>
      <c r="D90" s="1">
        <v>51</v>
      </c>
      <c r="E90" s="1" t="s">
        <v>19</v>
      </c>
      <c r="F90" s="1">
        <v>60</v>
      </c>
      <c r="G90" s="1" t="s">
        <v>26</v>
      </c>
      <c r="H90" s="1" t="s">
        <v>16</v>
      </c>
      <c r="I90" s="1">
        <v>75</v>
      </c>
      <c r="J90" s="1" t="s">
        <v>17</v>
      </c>
      <c r="K90" s="1">
        <v>59.08</v>
      </c>
      <c r="L90" s="1" t="s">
        <v>24</v>
      </c>
      <c r="M90" s="1"/>
      <c r="N90">
        <f t="shared" si="3"/>
        <v>0</v>
      </c>
      <c r="O90">
        <f t="shared" si="4"/>
        <v>1</v>
      </c>
      <c r="P90">
        <f t="shared" si="5"/>
        <v>0</v>
      </c>
    </row>
    <row r="91" spans="1:16" x14ac:dyDescent="0.25">
      <c r="A91" s="1">
        <v>89</v>
      </c>
      <c r="B91" s="1" t="s">
        <v>25</v>
      </c>
      <c r="C91" s="1">
        <v>66</v>
      </c>
      <c r="D91" s="1">
        <v>62</v>
      </c>
      <c r="E91" s="1" t="s">
        <v>14</v>
      </c>
      <c r="F91" s="1">
        <v>73</v>
      </c>
      <c r="G91" s="1" t="s">
        <v>23</v>
      </c>
      <c r="H91" s="1" t="s">
        <v>16</v>
      </c>
      <c r="I91" s="1">
        <v>58</v>
      </c>
      <c r="J91" s="1" t="s">
        <v>17</v>
      </c>
      <c r="K91" s="1">
        <v>64.36</v>
      </c>
      <c r="L91" s="1" t="s">
        <v>18</v>
      </c>
      <c r="M91" s="1">
        <v>210000</v>
      </c>
      <c r="N91">
        <f t="shared" si="3"/>
        <v>1</v>
      </c>
      <c r="O91">
        <f t="shared" si="4"/>
        <v>1</v>
      </c>
      <c r="P91">
        <f t="shared" si="5"/>
        <v>1</v>
      </c>
    </row>
    <row r="92" spans="1:16" x14ac:dyDescent="0.25">
      <c r="A92" s="1">
        <v>90</v>
      </c>
      <c r="B92" s="1" t="s">
        <v>25</v>
      </c>
      <c r="C92" s="1">
        <v>84</v>
      </c>
      <c r="D92" s="1">
        <v>75</v>
      </c>
      <c r="E92" s="1" t="s">
        <v>19</v>
      </c>
      <c r="F92" s="1">
        <v>69</v>
      </c>
      <c r="G92" s="1" t="s">
        <v>15</v>
      </c>
      <c r="H92" s="1" t="s">
        <v>20</v>
      </c>
      <c r="I92" s="1">
        <v>62</v>
      </c>
      <c r="J92" s="1" t="s">
        <v>17</v>
      </c>
      <c r="K92" s="1">
        <v>62.36</v>
      </c>
      <c r="L92" s="1" t="s">
        <v>18</v>
      </c>
      <c r="M92" s="1">
        <v>210000</v>
      </c>
      <c r="N92">
        <f t="shared" si="3"/>
        <v>1</v>
      </c>
      <c r="O92">
        <f t="shared" si="4"/>
        <v>1</v>
      </c>
      <c r="P92">
        <f t="shared" si="5"/>
        <v>1</v>
      </c>
    </row>
    <row r="93" spans="1:16" x14ac:dyDescent="0.25">
      <c r="A93" s="1">
        <v>91</v>
      </c>
      <c r="B93" s="1" t="s">
        <v>25</v>
      </c>
      <c r="C93" s="1">
        <v>85</v>
      </c>
      <c r="D93" s="1">
        <v>90</v>
      </c>
      <c r="E93" s="1" t="s">
        <v>14</v>
      </c>
      <c r="F93" s="1">
        <v>82</v>
      </c>
      <c r="G93" s="1" t="s">
        <v>23</v>
      </c>
      <c r="H93" s="1" t="s">
        <v>16</v>
      </c>
      <c r="I93" s="1">
        <v>92</v>
      </c>
      <c r="J93" s="1" t="s">
        <v>21</v>
      </c>
      <c r="K93" s="1">
        <v>68.03</v>
      </c>
      <c r="L93" s="1" t="s">
        <v>18</v>
      </c>
      <c r="M93" s="1">
        <v>300000</v>
      </c>
      <c r="N93">
        <f t="shared" si="3"/>
        <v>1</v>
      </c>
      <c r="O93">
        <f t="shared" si="4"/>
        <v>1</v>
      </c>
      <c r="P93">
        <f t="shared" si="5"/>
        <v>1</v>
      </c>
    </row>
    <row r="94" spans="1:16" hidden="1" x14ac:dyDescent="0.25">
      <c r="A94" s="1">
        <v>92</v>
      </c>
      <c r="B94" s="1" t="s">
        <v>13</v>
      </c>
      <c r="C94" s="1">
        <v>52</v>
      </c>
      <c r="D94" s="1">
        <v>57</v>
      </c>
      <c r="E94" s="1" t="s">
        <v>14</v>
      </c>
      <c r="F94" s="1">
        <v>50.8</v>
      </c>
      <c r="G94" s="1" t="s">
        <v>23</v>
      </c>
      <c r="H94" s="1" t="s">
        <v>16</v>
      </c>
      <c r="I94" s="1">
        <v>67</v>
      </c>
      <c r="J94" s="1" t="s">
        <v>17</v>
      </c>
      <c r="K94" s="1">
        <v>62.79</v>
      </c>
      <c r="L94" s="1" t="s">
        <v>24</v>
      </c>
      <c r="M94" s="1"/>
      <c r="N94">
        <f t="shared" si="3"/>
        <v>0</v>
      </c>
      <c r="O94">
        <f t="shared" si="4"/>
        <v>1</v>
      </c>
      <c r="P94">
        <f t="shared" si="5"/>
        <v>0</v>
      </c>
    </row>
    <row r="95" spans="1:16" x14ac:dyDescent="0.25">
      <c r="A95" s="1">
        <v>93</v>
      </c>
      <c r="B95" s="1" t="s">
        <v>25</v>
      </c>
      <c r="C95" s="1">
        <v>60.23</v>
      </c>
      <c r="D95" s="1">
        <v>69</v>
      </c>
      <c r="E95" s="1" t="s">
        <v>19</v>
      </c>
      <c r="F95" s="1">
        <v>66</v>
      </c>
      <c r="G95" s="1" t="s">
        <v>23</v>
      </c>
      <c r="H95" s="1" t="s">
        <v>16</v>
      </c>
      <c r="I95" s="1">
        <v>72</v>
      </c>
      <c r="J95" s="1" t="s">
        <v>21</v>
      </c>
      <c r="K95" s="1">
        <v>59.47</v>
      </c>
      <c r="L95" s="1" t="s">
        <v>18</v>
      </c>
      <c r="M95" s="1">
        <v>230000</v>
      </c>
      <c r="N95">
        <f t="shared" si="3"/>
        <v>1</v>
      </c>
      <c r="O95">
        <f t="shared" si="4"/>
        <v>1</v>
      </c>
      <c r="P95">
        <f t="shared" si="5"/>
        <v>1</v>
      </c>
    </row>
    <row r="96" spans="1:16" hidden="1" x14ac:dyDescent="0.25">
      <c r="A96" s="1">
        <v>94</v>
      </c>
      <c r="B96" s="1" t="s">
        <v>13</v>
      </c>
      <c r="C96" s="1">
        <v>52</v>
      </c>
      <c r="D96" s="1">
        <v>62</v>
      </c>
      <c r="E96" s="1" t="s">
        <v>14</v>
      </c>
      <c r="F96" s="1">
        <v>54</v>
      </c>
      <c r="G96" s="1" t="s">
        <v>23</v>
      </c>
      <c r="H96" s="1" t="s">
        <v>16</v>
      </c>
      <c r="I96" s="1">
        <v>72</v>
      </c>
      <c r="J96" s="1" t="s">
        <v>17</v>
      </c>
      <c r="K96" s="1">
        <v>55.41</v>
      </c>
      <c r="L96" s="1" t="s">
        <v>24</v>
      </c>
      <c r="M96" s="1"/>
      <c r="N96">
        <f t="shared" si="3"/>
        <v>0</v>
      </c>
      <c r="O96">
        <f t="shared" si="4"/>
        <v>1</v>
      </c>
      <c r="P96">
        <f t="shared" si="5"/>
        <v>0</v>
      </c>
    </row>
    <row r="97" spans="1:16" x14ac:dyDescent="0.25">
      <c r="A97" s="1">
        <v>95</v>
      </c>
      <c r="B97" s="1" t="s">
        <v>13</v>
      </c>
      <c r="C97" s="1">
        <v>58</v>
      </c>
      <c r="D97" s="1">
        <v>62</v>
      </c>
      <c r="E97" s="1" t="s">
        <v>14</v>
      </c>
      <c r="F97" s="1">
        <v>64</v>
      </c>
      <c r="G97" s="1" t="s">
        <v>23</v>
      </c>
      <c r="H97" s="1" t="s">
        <v>16</v>
      </c>
      <c r="I97" s="1">
        <v>53.88</v>
      </c>
      <c r="J97" s="1" t="s">
        <v>21</v>
      </c>
      <c r="K97" s="1">
        <v>54.97</v>
      </c>
      <c r="L97" s="1" t="s">
        <v>18</v>
      </c>
      <c r="M97" s="1">
        <v>260000</v>
      </c>
      <c r="N97">
        <f t="shared" si="3"/>
        <v>1</v>
      </c>
      <c r="O97">
        <f t="shared" si="4"/>
        <v>1</v>
      </c>
      <c r="P97">
        <f t="shared" si="5"/>
        <v>1</v>
      </c>
    </row>
    <row r="98" spans="1:16" hidden="1" x14ac:dyDescent="0.25">
      <c r="A98" s="1">
        <v>96</v>
      </c>
      <c r="B98" s="1" t="s">
        <v>13</v>
      </c>
      <c r="C98" s="1">
        <v>73</v>
      </c>
      <c r="D98" s="1">
        <v>78</v>
      </c>
      <c r="E98" s="1" t="s">
        <v>14</v>
      </c>
      <c r="F98" s="1">
        <v>65</v>
      </c>
      <c r="G98" s="1" t="s">
        <v>23</v>
      </c>
      <c r="H98" s="1" t="s">
        <v>20</v>
      </c>
      <c r="I98" s="1">
        <v>95.46</v>
      </c>
      <c r="J98" s="1" t="s">
        <v>21</v>
      </c>
      <c r="K98" s="1">
        <v>62.16</v>
      </c>
      <c r="L98" s="1" t="s">
        <v>18</v>
      </c>
      <c r="M98" s="1">
        <v>420000</v>
      </c>
      <c r="N98">
        <f t="shared" si="3"/>
        <v>1</v>
      </c>
      <c r="O98">
        <f t="shared" si="4"/>
        <v>0</v>
      </c>
      <c r="P98">
        <f t="shared" si="5"/>
        <v>0</v>
      </c>
    </row>
    <row r="99" spans="1:16" x14ac:dyDescent="0.25">
      <c r="A99" s="1">
        <v>97</v>
      </c>
      <c r="B99" s="1" t="s">
        <v>25</v>
      </c>
      <c r="C99" s="1">
        <v>76</v>
      </c>
      <c r="D99" s="1">
        <v>70</v>
      </c>
      <c r="E99" s="1" t="s">
        <v>19</v>
      </c>
      <c r="F99" s="1">
        <v>76</v>
      </c>
      <c r="G99" s="1" t="s">
        <v>23</v>
      </c>
      <c r="H99" s="1" t="s">
        <v>20</v>
      </c>
      <c r="I99" s="1">
        <v>66</v>
      </c>
      <c r="J99" s="1" t="s">
        <v>21</v>
      </c>
      <c r="K99" s="1">
        <v>64.44</v>
      </c>
      <c r="L99" s="1" t="s">
        <v>18</v>
      </c>
      <c r="M99" s="1">
        <v>300000</v>
      </c>
      <c r="N99">
        <f t="shared" si="3"/>
        <v>1</v>
      </c>
      <c r="O99">
        <f t="shared" si="4"/>
        <v>1</v>
      </c>
      <c r="P99">
        <f t="shared" si="5"/>
        <v>1</v>
      </c>
    </row>
    <row r="100" spans="1:16" hidden="1" x14ac:dyDescent="0.25">
      <c r="A100" s="1">
        <v>98</v>
      </c>
      <c r="B100" s="1" t="s">
        <v>25</v>
      </c>
      <c r="C100" s="1">
        <v>70.5</v>
      </c>
      <c r="D100" s="1">
        <v>62.5</v>
      </c>
      <c r="E100" s="1" t="s">
        <v>14</v>
      </c>
      <c r="F100" s="1">
        <v>61</v>
      </c>
      <c r="G100" s="1" t="s">
        <v>23</v>
      </c>
      <c r="H100" s="1" t="s">
        <v>16</v>
      </c>
      <c r="I100" s="1">
        <v>93.91</v>
      </c>
      <c r="J100" s="1" t="s">
        <v>21</v>
      </c>
      <c r="K100" s="1">
        <v>69.03</v>
      </c>
      <c r="L100" s="1" t="s">
        <v>24</v>
      </c>
      <c r="M100" s="1"/>
      <c r="N100">
        <f t="shared" si="3"/>
        <v>0</v>
      </c>
      <c r="O100">
        <f t="shared" si="4"/>
        <v>1</v>
      </c>
      <c r="P100">
        <f t="shared" si="5"/>
        <v>0</v>
      </c>
    </row>
    <row r="101" spans="1:16" x14ac:dyDescent="0.25">
      <c r="A101" s="1">
        <v>99</v>
      </c>
      <c r="B101" s="1" t="s">
        <v>25</v>
      </c>
      <c r="C101" s="1">
        <v>69</v>
      </c>
      <c r="D101" s="1">
        <v>73</v>
      </c>
      <c r="E101" s="1" t="s">
        <v>14</v>
      </c>
      <c r="F101" s="1">
        <v>65</v>
      </c>
      <c r="G101" s="1" t="s">
        <v>23</v>
      </c>
      <c r="H101" s="1" t="s">
        <v>16</v>
      </c>
      <c r="I101" s="1">
        <v>70</v>
      </c>
      <c r="J101" s="1" t="s">
        <v>21</v>
      </c>
      <c r="K101" s="1">
        <v>57.31</v>
      </c>
      <c r="L101" s="1" t="s">
        <v>18</v>
      </c>
      <c r="M101" s="1">
        <v>220000</v>
      </c>
      <c r="N101">
        <f t="shared" si="3"/>
        <v>1</v>
      </c>
      <c r="O101">
        <f t="shared" si="4"/>
        <v>1</v>
      </c>
      <c r="P101">
        <f t="shared" si="5"/>
        <v>1</v>
      </c>
    </row>
    <row r="102" spans="1:16" hidden="1" x14ac:dyDescent="0.25">
      <c r="A102" s="1">
        <v>100</v>
      </c>
      <c r="B102" s="1" t="s">
        <v>13</v>
      </c>
      <c r="C102" s="1">
        <v>54</v>
      </c>
      <c r="D102" s="1">
        <v>82</v>
      </c>
      <c r="E102" s="1" t="s">
        <v>14</v>
      </c>
      <c r="F102" s="1">
        <v>63</v>
      </c>
      <c r="G102" s="1" t="s">
        <v>15</v>
      </c>
      <c r="H102" s="1" t="s">
        <v>16</v>
      </c>
      <c r="I102" s="1">
        <v>50</v>
      </c>
      <c r="J102" s="1" t="s">
        <v>21</v>
      </c>
      <c r="K102" s="1">
        <v>59.47</v>
      </c>
      <c r="L102" s="1" t="s">
        <v>24</v>
      </c>
      <c r="M102" s="1"/>
      <c r="N102">
        <f t="shared" si="3"/>
        <v>0</v>
      </c>
      <c r="O102">
        <f t="shared" si="4"/>
        <v>1</v>
      </c>
      <c r="P102">
        <f t="shared" si="5"/>
        <v>0</v>
      </c>
    </row>
    <row r="103" spans="1:16" hidden="1" x14ac:dyDescent="0.25">
      <c r="A103" s="1">
        <v>101</v>
      </c>
      <c r="B103" s="1" t="s">
        <v>25</v>
      </c>
      <c r="C103" s="1">
        <v>45</v>
      </c>
      <c r="D103" s="1">
        <v>57</v>
      </c>
      <c r="E103" s="1" t="s">
        <v>14</v>
      </c>
      <c r="F103" s="1">
        <v>58</v>
      </c>
      <c r="G103" s="1" t="s">
        <v>23</v>
      </c>
      <c r="H103" s="1" t="s">
        <v>20</v>
      </c>
      <c r="I103" s="1">
        <v>56.39</v>
      </c>
      <c r="J103" s="1" t="s">
        <v>17</v>
      </c>
      <c r="K103" s="1">
        <v>64.95</v>
      </c>
      <c r="L103" s="1" t="s">
        <v>24</v>
      </c>
      <c r="M103" s="1"/>
      <c r="N103">
        <f t="shared" si="3"/>
        <v>0</v>
      </c>
      <c r="O103">
        <f t="shared" si="4"/>
        <v>1</v>
      </c>
      <c r="P103">
        <f t="shared" si="5"/>
        <v>0</v>
      </c>
    </row>
    <row r="104" spans="1:16" x14ac:dyDescent="0.25">
      <c r="A104" s="1">
        <v>102</v>
      </c>
      <c r="B104" s="1" t="s">
        <v>13</v>
      </c>
      <c r="C104" s="1">
        <v>63</v>
      </c>
      <c r="D104" s="1">
        <v>72</v>
      </c>
      <c r="E104" s="1" t="s">
        <v>14</v>
      </c>
      <c r="F104" s="1">
        <v>68</v>
      </c>
      <c r="G104" s="1" t="s">
        <v>23</v>
      </c>
      <c r="H104" s="1" t="s">
        <v>16</v>
      </c>
      <c r="I104" s="1">
        <v>78</v>
      </c>
      <c r="J104" s="1" t="s">
        <v>17</v>
      </c>
      <c r="K104" s="1">
        <v>60.44</v>
      </c>
      <c r="L104" s="1" t="s">
        <v>18</v>
      </c>
      <c r="M104" s="1">
        <v>380000</v>
      </c>
      <c r="N104">
        <f t="shared" si="3"/>
        <v>1</v>
      </c>
      <c r="O104">
        <f t="shared" si="4"/>
        <v>1</v>
      </c>
      <c r="P104">
        <f t="shared" si="5"/>
        <v>1</v>
      </c>
    </row>
    <row r="105" spans="1:16" x14ac:dyDescent="0.25">
      <c r="A105" s="1">
        <v>103</v>
      </c>
      <c r="B105" s="1" t="s">
        <v>25</v>
      </c>
      <c r="C105" s="1">
        <v>77</v>
      </c>
      <c r="D105" s="1">
        <v>61</v>
      </c>
      <c r="E105" s="1" t="s">
        <v>14</v>
      </c>
      <c r="F105" s="1">
        <v>68</v>
      </c>
      <c r="G105" s="1" t="s">
        <v>23</v>
      </c>
      <c r="H105" s="1" t="s">
        <v>20</v>
      </c>
      <c r="I105" s="1">
        <v>57.5</v>
      </c>
      <c r="J105" s="1" t="s">
        <v>21</v>
      </c>
      <c r="K105" s="1">
        <v>61.31</v>
      </c>
      <c r="L105" s="1" t="s">
        <v>18</v>
      </c>
      <c r="M105" s="1">
        <v>300000</v>
      </c>
      <c r="N105">
        <f t="shared" si="3"/>
        <v>1</v>
      </c>
      <c r="O105">
        <f t="shared" si="4"/>
        <v>1</v>
      </c>
      <c r="P105">
        <f t="shared" si="5"/>
        <v>1</v>
      </c>
    </row>
    <row r="106" spans="1:16" x14ac:dyDescent="0.25">
      <c r="A106" s="1">
        <v>104</v>
      </c>
      <c r="B106" s="1" t="s">
        <v>13</v>
      </c>
      <c r="C106" s="1">
        <v>73</v>
      </c>
      <c r="D106" s="1">
        <v>78</v>
      </c>
      <c r="E106" s="1" t="s">
        <v>19</v>
      </c>
      <c r="F106" s="1">
        <v>73</v>
      </c>
      <c r="G106" s="1" t="s">
        <v>15</v>
      </c>
      <c r="H106" s="1" t="s">
        <v>20</v>
      </c>
      <c r="I106" s="1">
        <v>85</v>
      </c>
      <c r="J106" s="1" t="s">
        <v>17</v>
      </c>
      <c r="K106" s="1">
        <v>65.83</v>
      </c>
      <c r="L106" s="1" t="s">
        <v>18</v>
      </c>
      <c r="M106" s="1">
        <v>240000</v>
      </c>
      <c r="N106">
        <f t="shared" si="3"/>
        <v>1</v>
      </c>
      <c r="O106">
        <f t="shared" si="4"/>
        <v>1</v>
      </c>
      <c r="P106">
        <f t="shared" si="5"/>
        <v>1</v>
      </c>
    </row>
    <row r="107" spans="1:16" x14ac:dyDescent="0.25">
      <c r="A107" s="1">
        <v>105</v>
      </c>
      <c r="B107" s="1" t="s">
        <v>13</v>
      </c>
      <c r="C107" s="1">
        <v>69</v>
      </c>
      <c r="D107" s="1">
        <v>63</v>
      </c>
      <c r="E107" s="1" t="s">
        <v>19</v>
      </c>
      <c r="F107" s="1">
        <v>65</v>
      </c>
      <c r="G107" s="1" t="s">
        <v>23</v>
      </c>
      <c r="H107" s="1" t="s">
        <v>20</v>
      </c>
      <c r="I107" s="1">
        <v>55</v>
      </c>
      <c r="J107" s="1" t="s">
        <v>17</v>
      </c>
      <c r="K107" s="1">
        <v>58.23</v>
      </c>
      <c r="L107" s="1" t="s">
        <v>18</v>
      </c>
      <c r="M107" s="1">
        <v>360000</v>
      </c>
      <c r="N107">
        <f t="shared" si="3"/>
        <v>1</v>
      </c>
      <c r="O107">
        <f t="shared" si="4"/>
        <v>1</v>
      </c>
      <c r="P107">
        <f t="shared" si="5"/>
        <v>1</v>
      </c>
    </row>
    <row r="108" spans="1:16" hidden="1" x14ac:dyDescent="0.25">
      <c r="A108" s="1">
        <v>106</v>
      </c>
      <c r="B108" s="1" t="s">
        <v>13</v>
      </c>
      <c r="C108" s="1">
        <v>59</v>
      </c>
      <c r="D108" s="1">
        <v>64</v>
      </c>
      <c r="E108" s="1" t="s">
        <v>19</v>
      </c>
      <c r="F108" s="1">
        <v>58</v>
      </c>
      <c r="G108" s="1" t="s">
        <v>15</v>
      </c>
      <c r="H108" s="1" t="s">
        <v>16</v>
      </c>
      <c r="I108" s="1">
        <v>85</v>
      </c>
      <c r="J108" s="1" t="s">
        <v>17</v>
      </c>
      <c r="K108" s="1">
        <v>55.3</v>
      </c>
      <c r="L108" s="1" t="s">
        <v>24</v>
      </c>
      <c r="M108" s="1"/>
      <c r="N108">
        <f t="shared" si="3"/>
        <v>0</v>
      </c>
      <c r="O108">
        <f t="shared" si="4"/>
        <v>1</v>
      </c>
      <c r="P108">
        <f t="shared" si="5"/>
        <v>0</v>
      </c>
    </row>
    <row r="109" spans="1:16" hidden="1" x14ac:dyDescent="0.25">
      <c r="A109" s="1">
        <v>107</v>
      </c>
      <c r="B109" s="1" t="s">
        <v>13</v>
      </c>
      <c r="C109" s="1">
        <v>61.08</v>
      </c>
      <c r="D109" s="1">
        <v>50</v>
      </c>
      <c r="E109" s="1" t="s">
        <v>19</v>
      </c>
      <c r="F109" s="1">
        <v>54</v>
      </c>
      <c r="G109" s="1" t="s">
        <v>15</v>
      </c>
      <c r="H109" s="1" t="s">
        <v>16</v>
      </c>
      <c r="I109" s="1">
        <v>71</v>
      </c>
      <c r="J109" s="1" t="s">
        <v>21</v>
      </c>
      <c r="K109" s="1">
        <v>65.69</v>
      </c>
      <c r="L109" s="1" t="s">
        <v>24</v>
      </c>
      <c r="M109" s="1"/>
      <c r="N109">
        <f t="shared" si="3"/>
        <v>0</v>
      </c>
      <c r="O109">
        <f t="shared" si="4"/>
        <v>1</v>
      </c>
      <c r="P109">
        <f t="shared" si="5"/>
        <v>0</v>
      </c>
    </row>
    <row r="110" spans="1:16" x14ac:dyDescent="0.25">
      <c r="A110" s="1">
        <v>108</v>
      </c>
      <c r="B110" s="1" t="s">
        <v>13</v>
      </c>
      <c r="C110" s="1">
        <v>82</v>
      </c>
      <c r="D110" s="1">
        <v>90</v>
      </c>
      <c r="E110" s="1" t="s">
        <v>14</v>
      </c>
      <c r="F110" s="1">
        <v>83</v>
      </c>
      <c r="G110" s="1" t="s">
        <v>23</v>
      </c>
      <c r="H110" s="1" t="s">
        <v>16</v>
      </c>
      <c r="I110" s="1">
        <v>80</v>
      </c>
      <c r="J110" s="1" t="s">
        <v>17</v>
      </c>
      <c r="K110" s="1">
        <v>73.52</v>
      </c>
      <c r="L110" s="1" t="s">
        <v>18</v>
      </c>
      <c r="M110" s="1">
        <v>200000</v>
      </c>
      <c r="N110">
        <f t="shared" si="3"/>
        <v>1</v>
      </c>
      <c r="O110">
        <f t="shared" si="4"/>
        <v>1</v>
      </c>
      <c r="P110">
        <f t="shared" si="5"/>
        <v>1</v>
      </c>
    </row>
    <row r="111" spans="1:16" x14ac:dyDescent="0.25">
      <c r="A111" s="1">
        <v>109</v>
      </c>
      <c r="B111" s="1" t="s">
        <v>13</v>
      </c>
      <c r="C111" s="1">
        <v>61</v>
      </c>
      <c r="D111" s="1">
        <v>82</v>
      </c>
      <c r="E111" s="1" t="s">
        <v>14</v>
      </c>
      <c r="F111" s="1">
        <v>69</v>
      </c>
      <c r="G111" s="1" t="s">
        <v>23</v>
      </c>
      <c r="H111" s="1" t="s">
        <v>16</v>
      </c>
      <c r="I111" s="1">
        <v>84</v>
      </c>
      <c r="J111" s="1" t="s">
        <v>21</v>
      </c>
      <c r="K111" s="1">
        <v>58.31</v>
      </c>
      <c r="L111" s="1" t="s">
        <v>18</v>
      </c>
      <c r="M111" s="1">
        <v>300000</v>
      </c>
      <c r="N111">
        <f t="shared" si="3"/>
        <v>1</v>
      </c>
      <c r="O111">
        <f t="shared" si="4"/>
        <v>1</v>
      </c>
      <c r="P111">
        <f t="shared" si="5"/>
        <v>1</v>
      </c>
    </row>
    <row r="112" spans="1:16" hidden="1" x14ac:dyDescent="0.25">
      <c r="A112" s="1">
        <v>110</v>
      </c>
      <c r="B112" s="1" t="s">
        <v>13</v>
      </c>
      <c r="C112" s="1">
        <v>52</v>
      </c>
      <c r="D112" s="1">
        <v>63</v>
      </c>
      <c r="E112" s="1" t="s">
        <v>19</v>
      </c>
      <c r="F112" s="1">
        <v>65</v>
      </c>
      <c r="G112" s="1" t="s">
        <v>15</v>
      </c>
      <c r="H112" s="1" t="s">
        <v>20</v>
      </c>
      <c r="I112" s="1">
        <v>86</v>
      </c>
      <c r="J112" s="1" t="s">
        <v>17</v>
      </c>
      <c r="K112" s="1">
        <v>56.09</v>
      </c>
      <c r="L112" s="1" t="s">
        <v>24</v>
      </c>
      <c r="M112" s="1"/>
      <c r="N112">
        <f t="shared" si="3"/>
        <v>0</v>
      </c>
      <c r="O112">
        <f t="shared" si="4"/>
        <v>1</v>
      </c>
      <c r="P112">
        <f t="shared" si="5"/>
        <v>0</v>
      </c>
    </row>
    <row r="113" spans="1:16" x14ac:dyDescent="0.25">
      <c r="A113" s="1">
        <v>111</v>
      </c>
      <c r="B113" s="1" t="s">
        <v>25</v>
      </c>
      <c r="C113" s="1">
        <v>69.5</v>
      </c>
      <c r="D113" s="1">
        <v>70</v>
      </c>
      <c r="E113" s="1" t="s">
        <v>19</v>
      </c>
      <c r="F113" s="1">
        <v>72</v>
      </c>
      <c r="G113" s="1" t="s">
        <v>15</v>
      </c>
      <c r="H113" s="1" t="s">
        <v>16</v>
      </c>
      <c r="I113" s="1">
        <v>57.2</v>
      </c>
      <c r="J113" s="1" t="s">
        <v>17</v>
      </c>
      <c r="K113" s="1">
        <v>54.8</v>
      </c>
      <c r="L113" s="1" t="s">
        <v>18</v>
      </c>
      <c r="M113" s="1">
        <v>250000</v>
      </c>
      <c r="N113">
        <f t="shared" si="3"/>
        <v>1</v>
      </c>
      <c r="O113">
        <f t="shared" si="4"/>
        <v>1</v>
      </c>
      <c r="P113">
        <f t="shared" si="5"/>
        <v>1</v>
      </c>
    </row>
    <row r="114" spans="1:16" hidden="1" x14ac:dyDescent="0.25">
      <c r="A114" s="1">
        <v>112</v>
      </c>
      <c r="B114" s="1" t="s">
        <v>13</v>
      </c>
      <c r="C114" s="1">
        <v>51</v>
      </c>
      <c r="D114" s="1">
        <v>54</v>
      </c>
      <c r="E114" s="1" t="s">
        <v>19</v>
      </c>
      <c r="F114" s="1">
        <v>61</v>
      </c>
      <c r="G114" s="1" t="s">
        <v>15</v>
      </c>
      <c r="H114" s="1" t="s">
        <v>16</v>
      </c>
      <c r="I114" s="1">
        <v>60</v>
      </c>
      <c r="J114" s="1" t="s">
        <v>17</v>
      </c>
      <c r="K114" s="1">
        <v>60.64</v>
      </c>
      <c r="L114" s="1" t="s">
        <v>24</v>
      </c>
      <c r="M114" s="1"/>
      <c r="N114">
        <f t="shared" si="3"/>
        <v>0</v>
      </c>
      <c r="O114">
        <f t="shared" si="4"/>
        <v>1</v>
      </c>
      <c r="P114">
        <f t="shared" si="5"/>
        <v>0</v>
      </c>
    </row>
    <row r="115" spans="1:16" x14ac:dyDescent="0.25">
      <c r="A115" s="1">
        <v>113</v>
      </c>
      <c r="B115" s="1" t="s">
        <v>13</v>
      </c>
      <c r="C115" s="1">
        <v>58</v>
      </c>
      <c r="D115" s="1">
        <v>61</v>
      </c>
      <c r="E115" s="1" t="s">
        <v>14</v>
      </c>
      <c r="F115" s="1">
        <v>61</v>
      </c>
      <c r="G115" s="1" t="s">
        <v>23</v>
      </c>
      <c r="H115" s="1" t="s">
        <v>16</v>
      </c>
      <c r="I115" s="1">
        <v>58</v>
      </c>
      <c r="J115" s="1" t="s">
        <v>17</v>
      </c>
      <c r="K115" s="1">
        <v>53.94</v>
      </c>
      <c r="L115" s="1" t="s">
        <v>18</v>
      </c>
      <c r="M115" s="1">
        <v>250000</v>
      </c>
      <c r="N115">
        <f t="shared" si="3"/>
        <v>1</v>
      </c>
      <c r="O115">
        <f t="shared" si="4"/>
        <v>1</v>
      </c>
      <c r="P115">
        <f t="shared" si="5"/>
        <v>1</v>
      </c>
    </row>
    <row r="116" spans="1:16" x14ac:dyDescent="0.25">
      <c r="A116" s="1">
        <v>114</v>
      </c>
      <c r="B116" s="1" t="s">
        <v>25</v>
      </c>
      <c r="C116" s="1">
        <v>73.959999999999994</v>
      </c>
      <c r="D116" s="1">
        <v>79</v>
      </c>
      <c r="E116" s="1" t="s">
        <v>14</v>
      </c>
      <c r="F116" s="1">
        <v>67</v>
      </c>
      <c r="G116" s="1" t="s">
        <v>23</v>
      </c>
      <c r="H116" s="1" t="s">
        <v>16</v>
      </c>
      <c r="I116" s="1">
        <v>72.150000000000006</v>
      </c>
      <c r="J116" s="1" t="s">
        <v>21</v>
      </c>
      <c r="K116" s="1">
        <v>63.08</v>
      </c>
      <c r="L116" s="1" t="s">
        <v>18</v>
      </c>
      <c r="M116" s="1">
        <v>280000</v>
      </c>
      <c r="N116">
        <f t="shared" si="3"/>
        <v>1</v>
      </c>
      <c r="O116">
        <f t="shared" si="4"/>
        <v>1</v>
      </c>
      <c r="P116">
        <f t="shared" si="5"/>
        <v>1</v>
      </c>
    </row>
    <row r="117" spans="1:16" x14ac:dyDescent="0.25">
      <c r="A117" s="1">
        <v>115</v>
      </c>
      <c r="B117" s="1" t="s">
        <v>13</v>
      </c>
      <c r="C117" s="1">
        <v>65</v>
      </c>
      <c r="D117" s="1">
        <v>68</v>
      </c>
      <c r="E117" s="1" t="s">
        <v>19</v>
      </c>
      <c r="F117" s="1">
        <v>69</v>
      </c>
      <c r="G117" s="1" t="s">
        <v>23</v>
      </c>
      <c r="H117" s="1" t="s">
        <v>16</v>
      </c>
      <c r="I117" s="1">
        <v>53.7</v>
      </c>
      <c r="J117" s="1" t="s">
        <v>17</v>
      </c>
      <c r="K117" s="1">
        <v>55.01</v>
      </c>
      <c r="L117" s="1" t="s">
        <v>18</v>
      </c>
      <c r="M117" s="1">
        <v>250000</v>
      </c>
      <c r="N117">
        <f t="shared" si="3"/>
        <v>1</v>
      </c>
      <c r="O117">
        <f t="shared" si="4"/>
        <v>1</v>
      </c>
      <c r="P117">
        <f t="shared" si="5"/>
        <v>1</v>
      </c>
    </row>
    <row r="118" spans="1:16" x14ac:dyDescent="0.25">
      <c r="A118" s="1">
        <v>116</v>
      </c>
      <c r="B118" s="1" t="s">
        <v>25</v>
      </c>
      <c r="C118" s="1">
        <v>73</v>
      </c>
      <c r="D118" s="1">
        <v>63</v>
      </c>
      <c r="E118" s="1" t="s">
        <v>19</v>
      </c>
      <c r="F118" s="1">
        <v>66</v>
      </c>
      <c r="G118" s="1" t="s">
        <v>23</v>
      </c>
      <c r="H118" s="1" t="s">
        <v>16</v>
      </c>
      <c r="I118" s="1">
        <v>89</v>
      </c>
      <c r="J118" s="1" t="s">
        <v>21</v>
      </c>
      <c r="K118" s="1">
        <v>60.5</v>
      </c>
      <c r="L118" s="1" t="s">
        <v>18</v>
      </c>
      <c r="M118" s="1">
        <v>216000</v>
      </c>
      <c r="N118">
        <f t="shared" si="3"/>
        <v>1</v>
      </c>
      <c r="O118">
        <f t="shared" si="4"/>
        <v>1</v>
      </c>
      <c r="P118">
        <f t="shared" si="5"/>
        <v>1</v>
      </c>
    </row>
    <row r="119" spans="1:16" x14ac:dyDescent="0.25">
      <c r="A119" s="1">
        <v>117</v>
      </c>
      <c r="B119" s="1" t="s">
        <v>13</v>
      </c>
      <c r="C119" s="1">
        <v>68.2</v>
      </c>
      <c r="D119" s="1">
        <v>72.8</v>
      </c>
      <c r="E119" s="1" t="s">
        <v>14</v>
      </c>
      <c r="F119" s="1">
        <v>66.599999999999994</v>
      </c>
      <c r="G119" s="1" t="s">
        <v>23</v>
      </c>
      <c r="H119" s="1" t="s">
        <v>20</v>
      </c>
      <c r="I119" s="1">
        <v>96</v>
      </c>
      <c r="J119" s="1" t="s">
        <v>21</v>
      </c>
      <c r="K119" s="1">
        <v>70.849999999999994</v>
      </c>
      <c r="L119" s="1" t="s">
        <v>18</v>
      </c>
      <c r="M119" s="1">
        <v>300000</v>
      </c>
      <c r="N119">
        <f t="shared" si="3"/>
        <v>1</v>
      </c>
      <c r="O119">
        <f t="shared" si="4"/>
        <v>1</v>
      </c>
      <c r="P119">
        <f t="shared" si="5"/>
        <v>1</v>
      </c>
    </row>
    <row r="120" spans="1:16" x14ac:dyDescent="0.25">
      <c r="A120" s="1">
        <v>118</v>
      </c>
      <c r="B120" s="1" t="s">
        <v>13</v>
      </c>
      <c r="C120" s="1">
        <v>77</v>
      </c>
      <c r="D120" s="1">
        <v>75</v>
      </c>
      <c r="E120" s="1" t="s">
        <v>19</v>
      </c>
      <c r="F120" s="1">
        <v>73</v>
      </c>
      <c r="G120" s="1" t="s">
        <v>15</v>
      </c>
      <c r="H120" s="1" t="s">
        <v>16</v>
      </c>
      <c r="I120" s="1">
        <v>80</v>
      </c>
      <c r="J120" s="1" t="s">
        <v>21</v>
      </c>
      <c r="K120" s="1">
        <v>67.05</v>
      </c>
      <c r="L120" s="1" t="s">
        <v>18</v>
      </c>
      <c r="M120" s="1">
        <v>240000</v>
      </c>
      <c r="N120">
        <f t="shared" si="3"/>
        <v>1</v>
      </c>
      <c r="O120">
        <f t="shared" si="4"/>
        <v>1</v>
      </c>
      <c r="P120">
        <f t="shared" si="5"/>
        <v>1</v>
      </c>
    </row>
    <row r="121" spans="1:16" x14ac:dyDescent="0.25">
      <c r="A121" s="1">
        <v>119</v>
      </c>
      <c r="B121" s="1" t="s">
        <v>13</v>
      </c>
      <c r="C121" s="1">
        <v>76</v>
      </c>
      <c r="D121" s="1">
        <v>80</v>
      </c>
      <c r="E121" s="1" t="s">
        <v>19</v>
      </c>
      <c r="F121" s="1">
        <v>78</v>
      </c>
      <c r="G121" s="1" t="s">
        <v>15</v>
      </c>
      <c r="H121" s="1" t="s">
        <v>20</v>
      </c>
      <c r="I121" s="1">
        <v>97</v>
      </c>
      <c r="J121" s="1" t="s">
        <v>17</v>
      </c>
      <c r="K121" s="1">
        <v>70.48</v>
      </c>
      <c r="L121" s="1" t="s">
        <v>18</v>
      </c>
      <c r="M121" s="1">
        <v>276000</v>
      </c>
      <c r="N121">
        <f t="shared" si="3"/>
        <v>1</v>
      </c>
      <c r="O121">
        <f t="shared" si="4"/>
        <v>1</v>
      </c>
      <c r="P121">
        <f t="shared" si="5"/>
        <v>1</v>
      </c>
    </row>
    <row r="122" spans="1:16" hidden="1" x14ac:dyDescent="0.25">
      <c r="A122" s="1">
        <v>120</v>
      </c>
      <c r="B122" s="1" t="s">
        <v>13</v>
      </c>
      <c r="C122" s="1">
        <v>60.8</v>
      </c>
      <c r="D122" s="1">
        <v>68.400000000000006</v>
      </c>
      <c r="E122" s="1" t="s">
        <v>14</v>
      </c>
      <c r="F122" s="1">
        <v>64.599999999999994</v>
      </c>
      <c r="G122" s="1" t="s">
        <v>23</v>
      </c>
      <c r="H122" s="1" t="s">
        <v>20</v>
      </c>
      <c r="I122" s="1">
        <v>82.66</v>
      </c>
      <c r="J122" s="1" t="s">
        <v>21</v>
      </c>
      <c r="K122" s="1">
        <v>64.34</v>
      </c>
      <c r="L122" s="1" t="s">
        <v>18</v>
      </c>
      <c r="M122" s="1">
        <v>940000</v>
      </c>
      <c r="N122">
        <f t="shared" si="3"/>
        <v>1</v>
      </c>
      <c r="O122">
        <f t="shared" si="4"/>
        <v>0</v>
      </c>
      <c r="P122">
        <f t="shared" si="5"/>
        <v>0</v>
      </c>
    </row>
    <row r="123" spans="1:16" hidden="1" x14ac:dyDescent="0.25">
      <c r="A123" s="1">
        <v>121</v>
      </c>
      <c r="B123" s="1" t="s">
        <v>13</v>
      </c>
      <c r="C123" s="1">
        <v>58</v>
      </c>
      <c r="D123" s="1">
        <v>40</v>
      </c>
      <c r="E123" s="1" t="s">
        <v>19</v>
      </c>
      <c r="F123" s="1">
        <v>59</v>
      </c>
      <c r="G123" s="1" t="s">
        <v>23</v>
      </c>
      <c r="H123" s="1" t="s">
        <v>16</v>
      </c>
      <c r="I123" s="1">
        <v>73</v>
      </c>
      <c r="J123" s="1" t="s">
        <v>17</v>
      </c>
      <c r="K123" s="1">
        <v>58.81</v>
      </c>
      <c r="L123" s="1" t="s">
        <v>24</v>
      </c>
      <c r="M123" s="1"/>
      <c r="N123">
        <f t="shared" si="3"/>
        <v>0</v>
      </c>
      <c r="O123">
        <f t="shared" si="4"/>
        <v>1</v>
      </c>
      <c r="P123">
        <f t="shared" si="5"/>
        <v>0</v>
      </c>
    </row>
    <row r="124" spans="1:16" x14ac:dyDescent="0.25">
      <c r="A124" s="1">
        <v>122</v>
      </c>
      <c r="B124" s="1" t="s">
        <v>25</v>
      </c>
      <c r="C124" s="1">
        <v>64</v>
      </c>
      <c r="D124" s="1">
        <v>67</v>
      </c>
      <c r="E124" s="1" t="s">
        <v>19</v>
      </c>
      <c r="F124" s="1">
        <v>69.599999999999994</v>
      </c>
      <c r="G124" s="1" t="s">
        <v>15</v>
      </c>
      <c r="H124" s="1" t="s">
        <v>20</v>
      </c>
      <c r="I124" s="1">
        <v>55.67</v>
      </c>
      <c r="J124" s="1" t="s">
        <v>17</v>
      </c>
      <c r="K124" s="1">
        <v>71.489999999999995</v>
      </c>
      <c r="L124" s="1" t="s">
        <v>18</v>
      </c>
      <c r="M124" s="1">
        <v>250000</v>
      </c>
      <c r="N124">
        <f t="shared" si="3"/>
        <v>1</v>
      </c>
      <c r="O124">
        <f t="shared" si="4"/>
        <v>1</v>
      </c>
      <c r="P124">
        <f t="shared" si="5"/>
        <v>1</v>
      </c>
    </row>
    <row r="125" spans="1:16" x14ac:dyDescent="0.25">
      <c r="A125" s="1">
        <v>123</v>
      </c>
      <c r="B125" s="1" t="s">
        <v>25</v>
      </c>
      <c r="C125" s="1">
        <v>66.5</v>
      </c>
      <c r="D125" s="1">
        <v>66.8</v>
      </c>
      <c r="E125" s="1" t="s">
        <v>22</v>
      </c>
      <c r="F125" s="1">
        <v>69.3</v>
      </c>
      <c r="G125" s="1" t="s">
        <v>23</v>
      </c>
      <c r="H125" s="1" t="s">
        <v>20</v>
      </c>
      <c r="I125" s="1">
        <v>80.400000000000006</v>
      </c>
      <c r="J125" s="1" t="s">
        <v>21</v>
      </c>
      <c r="K125" s="1">
        <v>71</v>
      </c>
      <c r="L125" s="1" t="s">
        <v>18</v>
      </c>
      <c r="M125" s="1">
        <v>236000</v>
      </c>
      <c r="N125">
        <f t="shared" si="3"/>
        <v>1</v>
      </c>
      <c r="O125">
        <f t="shared" si="4"/>
        <v>1</v>
      </c>
      <c r="P125">
        <f t="shared" si="5"/>
        <v>1</v>
      </c>
    </row>
    <row r="126" spans="1:16" x14ac:dyDescent="0.25">
      <c r="A126" s="1">
        <v>124</v>
      </c>
      <c r="B126" s="1" t="s">
        <v>13</v>
      </c>
      <c r="C126" s="1">
        <v>74</v>
      </c>
      <c r="D126" s="1">
        <v>59</v>
      </c>
      <c r="E126" s="1" t="s">
        <v>14</v>
      </c>
      <c r="F126" s="1">
        <v>73</v>
      </c>
      <c r="G126" s="1" t="s">
        <v>23</v>
      </c>
      <c r="H126" s="1" t="s">
        <v>20</v>
      </c>
      <c r="I126" s="1">
        <v>60</v>
      </c>
      <c r="J126" s="1" t="s">
        <v>17</v>
      </c>
      <c r="K126" s="1">
        <v>56.7</v>
      </c>
      <c r="L126" s="1" t="s">
        <v>18</v>
      </c>
      <c r="M126" s="1">
        <v>240000</v>
      </c>
      <c r="N126">
        <f t="shared" si="3"/>
        <v>1</v>
      </c>
      <c r="O126">
        <f t="shared" si="4"/>
        <v>1</v>
      </c>
      <c r="P126">
        <f t="shared" si="5"/>
        <v>1</v>
      </c>
    </row>
    <row r="127" spans="1:16" x14ac:dyDescent="0.25">
      <c r="A127" s="1">
        <v>125</v>
      </c>
      <c r="B127" s="1" t="s">
        <v>13</v>
      </c>
      <c r="C127" s="1">
        <v>67</v>
      </c>
      <c r="D127" s="1">
        <v>71</v>
      </c>
      <c r="E127" s="1" t="s">
        <v>19</v>
      </c>
      <c r="F127" s="1">
        <v>64.33</v>
      </c>
      <c r="G127" s="1" t="s">
        <v>26</v>
      </c>
      <c r="H127" s="1" t="s">
        <v>20</v>
      </c>
      <c r="I127" s="1">
        <v>64</v>
      </c>
      <c r="J127" s="1" t="s">
        <v>17</v>
      </c>
      <c r="K127" s="1">
        <v>61.26</v>
      </c>
      <c r="L127" s="1" t="s">
        <v>18</v>
      </c>
      <c r="M127" s="1">
        <v>250000</v>
      </c>
      <c r="N127">
        <f t="shared" si="3"/>
        <v>1</v>
      </c>
      <c r="O127">
        <f t="shared" si="4"/>
        <v>1</v>
      </c>
      <c r="P127">
        <f t="shared" si="5"/>
        <v>1</v>
      </c>
    </row>
    <row r="128" spans="1:16" x14ac:dyDescent="0.25">
      <c r="A128" s="1">
        <v>126</v>
      </c>
      <c r="B128" s="1" t="s">
        <v>25</v>
      </c>
      <c r="C128" s="1">
        <v>84</v>
      </c>
      <c r="D128" s="1">
        <v>73</v>
      </c>
      <c r="E128" s="1" t="s">
        <v>14</v>
      </c>
      <c r="F128" s="1">
        <v>73</v>
      </c>
      <c r="G128" s="1" t="s">
        <v>23</v>
      </c>
      <c r="H128" s="1" t="s">
        <v>16</v>
      </c>
      <c r="I128" s="1">
        <v>75</v>
      </c>
      <c r="J128" s="1" t="s">
        <v>21</v>
      </c>
      <c r="K128" s="1">
        <v>73.33</v>
      </c>
      <c r="L128" s="1" t="s">
        <v>18</v>
      </c>
      <c r="M128" s="1">
        <v>350000</v>
      </c>
      <c r="N128">
        <f t="shared" si="3"/>
        <v>1</v>
      </c>
      <c r="O128">
        <f t="shared" si="4"/>
        <v>1</v>
      </c>
      <c r="P128">
        <f t="shared" si="5"/>
        <v>1</v>
      </c>
    </row>
    <row r="129" spans="1:16" x14ac:dyDescent="0.25">
      <c r="A129" s="1">
        <v>127</v>
      </c>
      <c r="B129" s="1" t="s">
        <v>25</v>
      </c>
      <c r="C129" s="1">
        <v>79</v>
      </c>
      <c r="D129" s="1">
        <v>61</v>
      </c>
      <c r="E129" s="1" t="s">
        <v>19</v>
      </c>
      <c r="F129" s="1">
        <v>75.5</v>
      </c>
      <c r="G129" s="1" t="s">
        <v>15</v>
      </c>
      <c r="H129" s="1" t="s">
        <v>20</v>
      </c>
      <c r="I129" s="1">
        <v>70</v>
      </c>
      <c r="J129" s="1" t="s">
        <v>21</v>
      </c>
      <c r="K129" s="1">
        <v>68.2</v>
      </c>
      <c r="L129" s="1" t="s">
        <v>18</v>
      </c>
      <c r="M129" s="1">
        <v>210000</v>
      </c>
      <c r="N129">
        <f t="shared" si="3"/>
        <v>1</v>
      </c>
      <c r="O129">
        <f t="shared" si="4"/>
        <v>1</v>
      </c>
      <c r="P129">
        <f t="shared" si="5"/>
        <v>1</v>
      </c>
    </row>
    <row r="130" spans="1:16" x14ac:dyDescent="0.25">
      <c r="A130" s="1">
        <v>128</v>
      </c>
      <c r="B130" s="1" t="s">
        <v>25</v>
      </c>
      <c r="C130" s="1">
        <v>72</v>
      </c>
      <c r="D130" s="1">
        <v>60</v>
      </c>
      <c r="E130" s="1" t="s">
        <v>19</v>
      </c>
      <c r="F130" s="1">
        <v>69</v>
      </c>
      <c r="G130" s="1" t="s">
        <v>23</v>
      </c>
      <c r="H130" s="1" t="s">
        <v>16</v>
      </c>
      <c r="I130" s="1">
        <v>55.5</v>
      </c>
      <c r="J130" s="1" t="s">
        <v>17</v>
      </c>
      <c r="K130" s="1">
        <v>58.4</v>
      </c>
      <c r="L130" s="1" t="s">
        <v>18</v>
      </c>
      <c r="M130" s="1">
        <v>250000</v>
      </c>
      <c r="N130">
        <f t="shared" si="3"/>
        <v>1</v>
      </c>
      <c r="O130">
        <f t="shared" si="4"/>
        <v>1</v>
      </c>
      <c r="P130">
        <f t="shared" si="5"/>
        <v>1</v>
      </c>
    </row>
    <row r="131" spans="1:16" hidden="1" x14ac:dyDescent="0.25">
      <c r="A131" s="1">
        <v>129</v>
      </c>
      <c r="B131" s="1" t="s">
        <v>13</v>
      </c>
      <c r="C131" s="1">
        <v>80.400000000000006</v>
      </c>
      <c r="D131" s="1">
        <v>73.400000000000006</v>
      </c>
      <c r="E131" s="1" t="s">
        <v>19</v>
      </c>
      <c r="F131" s="1">
        <v>77.72</v>
      </c>
      <c r="G131" s="1" t="s">
        <v>15</v>
      </c>
      <c r="H131" s="1" t="s">
        <v>20</v>
      </c>
      <c r="I131" s="1">
        <v>81.2</v>
      </c>
      <c r="J131" s="1" t="s">
        <v>17</v>
      </c>
      <c r="K131" s="1">
        <v>76.260000000000005</v>
      </c>
      <c r="L131" s="1" t="s">
        <v>18</v>
      </c>
      <c r="M131" s="1">
        <v>400000</v>
      </c>
      <c r="N131">
        <f t="shared" si="3"/>
        <v>1</v>
      </c>
      <c r="O131">
        <f t="shared" si="4"/>
        <v>0</v>
      </c>
      <c r="P131">
        <f t="shared" si="5"/>
        <v>0</v>
      </c>
    </row>
    <row r="132" spans="1:16" x14ac:dyDescent="0.25">
      <c r="A132" s="1">
        <v>130</v>
      </c>
      <c r="B132" s="1" t="s">
        <v>13</v>
      </c>
      <c r="C132" s="1">
        <v>76.7</v>
      </c>
      <c r="D132" s="1">
        <v>89.7</v>
      </c>
      <c r="E132" s="1" t="s">
        <v>14</v>
      </c>
      <c r="F132" s="1">
        <v>66</v>
      </c>
      <c r="G132" s="1" t="s">
        <v>23</v>
      </c>
      <c r="H132" s="1" t="s">
        <v>20</v>
      </c>
      <c r="I132" s="1">
        <v>90</v>
      </c>
      <c r="J132" s="1" t="s">
        <v>21</v>
      </c>
      <c r="K132" s="1">
        <v>68.55</v>
      </c>
      <c r="L132" s="1" t="s">
        <v>18</v>
      </c>
      <c r="M132" s="1">
        <v>250000</v>
      </c>
      <c r="N132">
        <f t="shared" si="3"/>
        <v>1</v>
      </c>
      <c r="O132">
        <f t="shared" si="4"/>
        <v>1</v>
      </c>
      <c r="P132">
        <f t="shared" si="5"/>
        <v>1</v>
      </c>
    </row>
    <row r="133" spans="1:16" hidden="1" x14ac:dyDescent="0.25">
      <c r="A133" s="1">
        <v>131</v>
      </c>
      <c r="B133" s="1" t="s">
        <v>13</v>
      </c>
      <c r="C133" s="1">
        <v>62</v>
      </c>
      <c r="D133" s="1">
        <v>65</v>
      </c>
      <c r="E133" s="1" t="s">
        <v>14</v>
      </c>
      <c r="F133" s="1">
        <v>60</v>
      </c>
      <c r="G133" s="1" t="s">
        <v>23</v>
      </c>
      <c r="H133" s="1" t="s">
        <v>16</v>
      </c>
      <c r="I133" s="1">
        <v>84</v>
      </c>
      <c r="J133" s="1" t="s">
        <v>21</v>
      </c>
      <c r="K133" s="1">
        <v>64.150000000000006</v>
      </c>
      <c r="L133" s="1" t="s">
        <v>24</v>
      </c>
      <c r="M133" s="1"/>
      <c r="N133">
        <f t="shared" ref="N133:N196" si="6">IF($W$12&gt;$M133,0,1)</f>
        <v>0</v>
      </c>
      <c r="O133">
        <f t="shared" ref="O133:O196" si="7">IF($X$12&lt;$M133,0,1)</f>
        <v>1</v>
      </c>
      <c r="P133">
        <f t="shared" ref="P133:P196" si="8">$O133*$N133</f>
        <v>0</v>
      </c>
    </row>
    <row r="134" spans="1:16" x14ac:dyDescent="0.25">
      <c r="A134" s="1">
        <v>132</v>
      </c>
      <c r="B134" s="1" t="s">
        <v>25</v>
      </c>
      <c r="C134" s="1">
        <v>74.900000000000006</v>
      </c>
      <c r="D134" s="1">
        <v>57</v>
      </c>
      <c r="E134" s="1" t="s">
        <v>19</v>
      </c>
      <c r="F134" s="1">
        <v>62</v>
      </c>
      <c r="G134" s="1" t="s">
        <v>26</v>
      </c>
      <c r="H134" s="1" t="s">
        <v>20</v>
      </c>
      <c r="I134" s="1">
        <v>80</v>
      </c>
      <c r="J134" s="1" t="s">
        <v>21</v>
      </c>
      <c r="K134" s="1">
        <v>60.78</v>
      </c>
      <c r="L134" s="1" t="s">
        <v>18</v>
      </c>
      <c r="M134" s="1">
        <v>360000</v>
      </c>
      <c r="N134">
        <f t="shared" si="6"/>
        <v>1</v>
      </c>
      <c r="O134">
        <f t="shared" si="7"/>
        <v>1</v>
      </c>
      <c r="P134">
        <f t="shared" si="8"/>
        <v>1</v>
      </c>
    </row>
    <row r="135" spans="1:16" x14ac:dyDescent="0.25">
      <c r="A135" s="1">
        <v>133</v>
      </c>
      <c r="B135" s="1" t="s">
        <v>13</v>
      </c>
      <c r="C135" s="1">
        <v>67</v>
      </c>
      <c r="D135" s="1">
        <v>68</v>
      </c>
      <c r="E135" s="1" t="s">
        <v>14</v>
      </c>
      <c r="F135" s="1">
        <v>64</v>
      </c>
      <c r="G135" s="1" t="s">
        <v>23</v>
      </c>
      <c r="H135" s="1" t="s">
        <v>20</v>
      </c>
      <c r="I135" s="1">
        <v>74.400000000000006</v>
      </c>
      <c r="J135" s="1" t="s">
        <v>17</v>
      </c>
      <c r="K135" s="1">
        <v>53.49</v>
      </c>
      <c r="L135" s="1" t="s">
        <v>18</v>
      </c>
      <c r="M135" s="1">
        <v>300000</v>
      </c>
      <c r="N135">
        <f t="shared" si="6"/>
        <v>1</v>
      </c>
      <c r="O135">
        <f t="shared" si="7"/>
        <v>1</v>
      </c>
      <c r="P135">
        <f t="shared" si="8"/>
        <v>1</v>
      </c>
    </row>
    <row r="136" spans="1:16" x14ac:dyDescent="0.25">
      <c r="A136" s="1">
        <v>134</v>
      </c>
      <c r="B136" s="1" t="s">
        <v>13</v>
      </c>
      <c r="C136" s="1">
        <v>73</v>
      </c>
      <c r="D136" s="1">
        <v>64</v>
      </c>
      <c r="E136" s="1" t="s">
        <v>14</v>
      </c>
      <c r="F136" s="1">
        <v>77</v>
      </c>
      <c r="G136" s="1" t="s">
        <v>23</v>
      </c>
      <c r="H136" s="1" t="s">
        <v>20</v>
      </c>
      <c r="I136" s="1">
        <v>65</v>
      </c>
      <c r="J136" s="1" t="s">
        <v>17</v>
      </c>
      <c r="K136" s="1">
        <v>60.98</v>
      </c>
      <c r="L136" s="1" t="s">
        <v>18</v>
      </c>
      <c r="M136" s="1">
        <v>250000</v>
      </c>
      <c r="N136">
        <f t="shared" si="6"/>
        <v>1</v>
      </c>
      <c r="O136">
        <f t="shared" si="7"/>
        <v>1</v>
      </c>
      <c r="P136">
        <f t="shared" si="8"/>
        <v>1</v>
      </c>
    </row>
    <row r="137" spans="1:16" x14ac:dyDescent="0.25">
      <c r="A137" s="1">
        <v>135</v>
      </c>
      <c r="B137" s="1" t="s">
        <v>25</v>
      </c>
      <c r="C137" s="1">
        <v>77.44</v>
      </c>
      <c r="D137" s="1">
        <v>92</v>
      </c>
      <c r="E137" s="1" t="s">
        <v>14</v>
      </c>
      <c r="F137" s="1">
        <v>72</v>
      </c>
      <c r="G137" s="1" t="s">
        <v>23</v>
      </c>
      <c r="H137" s="1" t="s">
        <v>20</v>
      </c>
      <c r="I137" s="1">
        <v>94</v>
      </c>
      <c r="J137" s="1" t="s">
        <v>21</v>
      </c>
      <c r="K137" s="1">
        <v>67.13</v>
      </c>
      <c r="L137" s="1" t="s">
        <v>18</v>
      </c>
      <c r="M137" s="1">
        <v>250000</v>
      </c>
      <c r="N137">
        <f t="shared" si="6"/>
        <v>1</v>
      </c>
      <c r="O137">
        <f t="shared" si="7"/>
        <v>1</v>
      </c>
      <c r="P137">
        <f t="shared" si="8"/>
        <v>1</v>
      </c>
    </row>
    <row r="138" spans="1:16" x14ac:dyDescent="0.25">
      <c r="A138" s="1">
        <v>136</v>
      </c>
      <c r="B138" s="1" t="s">
        <v>25</v>
      </c>
      <c r="C138" s="1">
        <v>72</v>
      </c>
      <c r="D138" s="1">
        <v>56</v>
      </c>
      <c r="E138" s="1" t="s">
        <v>19</v>
      </c>
      <c r="F138" s="1">
        <v>69</v>
      </c>
      <c r="G138" s="1" t="s">
        <v>23</v>
      </c>
      <c r="H138" s="1" t="s">
        <v>16</v>
      </c>
      <c r="I138" s="1">
        <v>55.6</v>
      </c>
      <c r="J138" s="1" t="s">
        <v>17</v>
      </c>
      <c r="K138" s="1">
        <v>65.63</v>
      </c>
      <c r="L138" s="1" t="s">
        <v>18</v>
      </c>
      <c r="M138" s="1">
        <v>200000</v>
      </c>
      <c r="N138">
        <f t="shared" si="6"/>
        <v>1</v>
      </c>
      <c r="O138">
        <f t="shared" si="7"/>
        <v>1</v>
      </c>
      <c r="P138">
        <f t="shared" si="8"/>
        <v>1</v>
      </c>
    </row>
    <row r="139" spans="1:16" hidden="1" x14ac:dyDescent="0.25">
      <c r="A139" s="1">
        <v>137</v>
      </c>
      <c r="B139" s="1" t="s">
        <v>25</v>
      </c>
      <c r="C139" s="1">
        <v>47</v>
      </c>
      <c r="D139" s="1">
        <v>59</v>
      </c>
      <c r="E139" s="1" t="s">
        <v>22</v>
      </c>
      <c r="F139" s="1">
        <v>64</v>
      </c>
      <c r="G139" s="1" t="s">
        <v>23</v>
      </c>
      <c r="H139" s="1" t="s">
        <v>16</v>
      </c>
      <c r="I139" s="1">
        <v>78</v>
      </c>
      <c r="J139" s="1" t="s">
        <v>21</v>
      </c>
      <c r="K139" s="1">
        <v>61.58</v>
      </c>
      <c r="L139" s="1" t="s">
        <v>24</v>
      </c>
      <c r="M139" s="1"/>
      <c r="N139">
        <f t="shared" si="6"/>
        <v>0</v>
      </c>
      <c r="O139">
        <f t="shared" si="7"/>
        <v>1</v>
      </c>
      <c r="P139">
        <f t="shared" si="8"/>
        <v>0</v>
      </c>
    </row>
    <row r="140" spans="1:16" x14ac:dyDescent="0.25">
      <c r="A140" s="1">
        <v>138</v>
      </c>
      <c r="B140" s="1" t="s">
        <v>13</v>
      </c>
      <c r="C140" s="1">
        <v>67</v>
      </c>
      <c r="D140" s="1">
        <v>63</v>
      </c>
      <c r="E140" s="1" t="s">
        <v>14</v>
      </c>
      <c r="F140" s="1">
        <v>72</v>
      </c>
      <c r="G140" s="1" t="s">
        <v>23</v>
      </c>
      <c r="H140" s="1" t="s">
        <v>16</v>
      </c>
      <c r="I140" s="1">
        <v>56</v>
      </c>
      <c r="J140" s="1" t="s">
        <v>17</v>
      </c>
      <c r="K140" s="1">
        <v>60.41</v>
      </c>
      <c r="L140" s="1" t="s">
        <v>18</v>
      </c>
      <c r="M140" s="1">
        <v>225000</v>
      </c>
      <c r="N140">
        <f t="shared" si="6"/>
        <v>1</v>
      </c>
      <c r="O140">
        <f t="shared" si="7"/>
        <v>1</v>
      </c>
      <c r="P140">
        <f t="shared" si="8"/>
        <v>1</v>
      </c>
    </row>
    <row r="141" spans="1:16" x14ac:dyDescent="0.25">
      <c r="A141" s="1">
        <v>139</v>
      </c>
      <c r="B141" s="1" t="s">
        <v>25</v>
      </c>
      <c r="C141" s="1">
        <v>82</v>
      </c>
      <c r="D141" s="1">
        <v>64</v>
      </c>
      <c r="E141" s="1" t="s">
        <v>19</v>
      </c>
      <c r="F141" s="1">
        <v>73</v>
      </c>
      <c r="G141" s="1" t="s">
        <v>15</v>
      </c>
      <c r="H141" s="1" t="s">
        <v>20</v>
      </c>
      <c r="I141" s="1">
        <v>96</v>
      </c>
      <c r="J141" s="1" t="s">
        <v>21</v>
      </c>
      <c r="K141" s="1">
        <v>71.77</v>
      </c>
      <c r="L141" s="1" t="s">
        <v>18</v>
      </c>
      <c r="M141" s="1">
        <v>250000</v>
      </c>
      <c r="N141">
        <f t="shared" si="6"/>
        <v>1</v>
      </c>
      <c r="O141">
        <f t="shared" si="7"/>
        <v>1</v>
      </c>
      <c r="P141">
        <f t="shared" si="8"/>
        <v>1</v>
      </c>
    </row>
    <row r="142" spans="1:16" x14ac:dyDescent="0.25">
      <c r="A142" s="1">
        <v>140</v>
      </c>
      <c r="B142" s="1" t="s">
        <v>13</v>
      </c>
      <c r="C142" s="1">
        <v>77</v>
      </c>
      <c r="D142" s="1">
        <v>70</v>
      </c>
      <c r="E142" s="1" t="s">
        <v>14</v>
      </c>
      <c r="F142" s="1">
        <v>59</v>
      </c>
      <c r="G142" s="1" t="s">
        <v>23</v>
      </c>
      <c r="H142" s="1" t="s">
        <v>20</v>
      </c>
      <c r="I142" s="1">
        <v>58</v>
      </c>
      <c r="J142" s="1" t="s">
        <v>21</v>
      </c>
      <c r="K142" s="1">
        <v>54.43</v>
      </c>
      <c r="L142" s="1" t="s">
        <v>18</v>
      </c>
      <c r="M142" s="1">
        <v>220000</v>
      </c>
      <c r="N142">
        <f t="shared" si="6"/>
        <v>1</v>
      </c>
      <c r="O142">
        <f t="shared" si="7"/>
        <v>1</v>
      </c>
      <c r="P142">
        <f t="shared" si="8"/>
        <v>1</v>
      </c>
    </row>
    <row r="143" spans="1:16" x14ac:dyDescent="0.25">
      <c r="A143" s="1">
        <v>141</v>
      </c>
      <c r="B143" s="1" t="s">
        <v>13</v>
      </c>
      <c r="C143" s="1">
        <v>65</v>
      </c>
      <c r="D143" s="1">
        <v>64.8</v>
      </c>
      <c r="E143" s="1" t="s">
        <v>14</v>
      </c>
      <c r="F143" s="1">
        <v>69.5</v>
      </c>
      <c r="G143" s="1" t="s">
        <v>23</v>
      </c>
      <c r="H143" s="1" t="s">
        <v>20</v>
      </c>
      <c r="I143" s="1">
        <v>56</v>
      </c>
      <c r="J143" s="1" t="s">
        <v>21</v>
      </c>
      <c r="K143" s="1">
        <v>56.94</v>
      </c>
      <c r="L143" s="1" t="s">
        <v>18</v>
      </c>
      <c r="M143" s="1">
        <v>265000</v>
      </c>
      <c r="N143">
        <f t="shared" si="6"/>
        <v>1</v>
      </c>
      <c r="O143">
        <f t="shared" si="7"/>
        <v>1</v>
      </c>
      <c r="P143">
        <f t="shared" si="8"/>
        <v>1</v>
      </c>
    </row>
    <row r="144" spans="1:16" hidden="1" x14ac:dyDescent="0.25">
      <c r="A144" s="1">
        <v>142</v>
      </c>
      <c r="B144" s="1" t="s">
        <v>13</v>
      </c>
      <c r="C144" s="1">
        <v>66</v>
      </c>
      <c r="D144" s="1">
        <v>64</v>
      </c>
      <c r="E144" s="1" t="s">
        <v>19</v>
      </c>
      <c r="F144" s="1">
        <v>60</v>
      </c>
      <c r="G144" s="1" t="s">
        <v>23</v>
      </c>
      <c r="H144" s="1" t="s">
        <v>16</v>
      </c>
      <c r="I144" s="1">
        <v>60</v>
      </c>
      <c r="J144" s="1" t="s">
        <v>17</v>
      </c>
      <c r="K144" s="1">
        <v>61.9</v>
      </c>
      <c r="L144" s="1" t="s">
        <v>24</v>
      </c>
      <c r="M144" s="1"/>
      <c r="N144">
        <f t="shared" si="6"/>
        <v>0</v>
      </c>
      <c r="O144">
        <f t="shared" si="7"/>
        <v>1</v>
      </c>
      <c r="P144">
        <f t="shared" si="8"/>
        <v>0</v>
      </c>
    </row>
    <row r="145" spans="1:16" x14ac:dyDescent="0.25">
      <c r="A145" s="1">
        <v>143</v>
      </c>
      <c r="B145" s="1" t="s">
        <v>13</v>
      </c>
      <c r="C145" s="1">
        <v>85</v>
      </c>
      <c r="D145" s="1">
        <v>60</v>
      </c>
      <c r="E145" s="1" t="s">
        <v>19</v>
      </c>
      <c r="F145" s="1">
        <v>73.430000000000007</v>
      </c>
      <c r="G145" s="1" t="s">
        <v>15</v>
      </c>
      <c r="H145" s="1" t="s">
        <v>20</v>
      </c>
      <c r="I145" s="1">
        <v>60</v>
      </c>
      <c r="J145" s="1" t="s">
        <v>21</v>
      </c>
      <c r="K145" s="1">
        <v>61.29</v>
      </c>
      <c r="L145" s="1" t="s">
        <v>18</v>
      </c>
      <c r="M145" s="1">
        <v>260000</v>
      </c>
      <c r="N145">
        <f t="shared" si="6"/>
        <v>1</v>
      </c>
      <c r="O145">
        <f t="shared" si="7"/>
        <v>1</v>
      </c>
      <c r="P145">
        <f t="shared" si="8"/>
        <v>1</v>
      </c>
    </row>
    <row r="146" spans="1:16" x14ac:dyDescent="0.25">
      <c r="A146" s="1">
        <v>144</v>
      </c>
      <c r="B146" s="1" t="s">
        <v>13</v>
      </c>
      <c r="C146" s="1">
        <v>77.67</v>
      </c>
      <c r="D146" s="1">
        <v>64.89</v>
      </c>
      <c r="E146" s="1" t="s">
        <v>14</v>
      </c>
      <c r="F146" s="1">
        <v>70.67</v>
      </c>
      <c r="G146" s="1" t="s">
        <v>23</v>
      </c>
      <c r="H146" s="1" t="s">
        <v>16</v>
      </c>
      <c r="I146" s="1">
        <v>89</v>
      </c>
      <c r="J146" s="1" t="s">
        <v>21</v>
      </c>
      <c r="K146" s="1">
        <v>60.39</v>
      </c>
      <c r="L146" s="1" t="s">
        <v>18</v>
      </c>
      <c r="M146" s="1">
        <v>300000</v>
      </c>
      <c r="N146">
        <f t="shared" si="6"/>
        <v>1</v>
      </c>
      <c r="O146">
        <f t="shared" si="7"/>
        <v>1</v>
      </c>
      <c r="P146">
        <f t="shared" si="8"/>
        <v>1</v>
      </c>
    </row>
    <row r="147" spans="1:16" hidden="1" x14ac:dyDescent="0.25">
      <c r="A147" s="1">
        <v>145</v>
      </c>
      <c r="B147" s="1" t="s">
        <v>13</v>
      </c>
      <c r="C147" s="1">
        <v>52</v>
      </c>
      <c r="D147" s="1">
        <v>50</v>
      </c>
      <c r="E147" s="1" t="s">
        <v>22</v>
      </c>
      <c r="F147" s="1">
        <v>61</v>
      </c>
      <c r="G147" s="1" t="s">
        <v>23</v>
      </c>
      <c r="H147" s="1" t="s">
        <v>16</v>
      </c>
      <c r="I147" s="1">
        <v>60</v>
      </c>
      <c r="J147" s="1" t="s">
        <v>21</v>
      </c>
      <c r="K147" s="1">
        <v>58.52</v>
      </c>
      <c r="L147" s="1" t="s">
        <v>24</v>
      </c>
      <c r="M147" s="1"/>
      <c r="N147">
        <f t="shared" si="6"/>
        <v>0</v>
      </c>
      <c r="O147">
        <f t="shared" si="7"/>
        <v>1</v>
      </c>
      <c r="P147">
        <f t="shared" si="8"/>
        <v>0</v>
      </c>
    </row>
    <row r="148" spans="1:16" hidden="1" x14ac:dyDescent="0.25">
      <c r="A148" s="1">
        <v>146</v>
      </c>
      <c r="B148" s="1" t="s">
        <v>13</v>
      </c>
      <c r="C148" s="1">
        <v>89.4</v>
      </c>
      <c r="D148" s="1">
        <v>65.66</v>
      </c>
      <c r="E148" s="1" t="s">
        <v>19</v>
      </c>
      <c r="F148" s="1">
        <v>71.25</v>
      </c>
      <c r="G148" s="1" t="s">
        <v>15</v>
      </c>
      <c r="H148" s="1" t="s">
        <v>16</v>
      </c>
      <c r="I148" s="1">
        <v>72</v>
      </c>
      <c r="J148" s="1" t="s">
        <v>17</v>
      </c>
      <c r="K148" s="1">
        <v>63.23</v>
      </c>
      <c r="L148" s="1" t="s">
        <v>18</v>
      </c>
      <c r="M148" s="1">
        <v>400000</v>
      </c>
      <c r="N148">
        <f t="shared" si="6"/>
        <v>1</v>
      </c>
      <c r="O148">
        <f t="shared" si="7"/>
        <v>0</v>
      </c>
      <c r="P148">
        <f t="shared" si="8"/>
        <v>0</v>
      </c>
    </row>
    <row r="149" spans="1:16" x14ac:dyDescent="0.25">
      <c r="A149" s="1">
        <v>147</v>
      </c>
      <c r="B149" s="1" t="s">
        <v>13</v>
      </c>
      <c r="C149" s="1">
        <v>62</v>
      </c>
      <c r="D149" s="1">
        <v>63</v>
      </c>
      <c r="E149" s="1" t="s">
        <v>19</v>
      </c>
      <c r="F149" s="1">
        <v>66</v>
      </c>
      <c r="G149" s="1" t="s">
        <v>23</v>
      </c>
      <c r="H149" s="1" t="s">
        <v>16</v>
      </c>
      <c r="I149" s="1">
        <v>85</v>
      </c>
      <c r="J149" s="1" t="s">
        <v>17</v>
      </c>
      <c r="K149" s="1">
        <v>55.14</v>
      </c>
      <c r="L149" s="1" t="s">
        <v>18</v>
      </c>
      <c r="M149" s="1">
        <v>233000</v>
      </c>
      <c r="N149">
        <f t="shared" si="6"/>
        <v>1</v>
      </c>
      <c r="O149">
        <f t="shared" si="7"/>
        <v>1</v>
      </c>
      <c r="P149">
        <f t="shared" si="8"/>
        <v>1</v>
      </c>
    </row>
    <row r="150" spans="1:16" x14ac:dyDescent="0.25">
      <c r="A150" s="1">
        <v>148</v>
      </c>
      <c r="B150" s="1" t="s">
        <v>13</v>
      </c>
      <c r="C150" s="1">
        <v>70</v>
      </c>
      <c r="D150" s="1">
        <v>74</v>
      </c>
      <c r="E150" s="1" t="s">
        <v>14</v>
      </c>
      <c r="F150" s="1">
        <v>65</v>
      </c>
      <c r="G150" s="1" t="s">
        <v>23</v>
      </c>
      <c r="H150" s="1" t="s">
        <v>16</v>
      </c>
      <c r="I150" s="1">
        <v>83</v>
      </c>
      <c r="J150" s="1" t="s">
        <v>21</v>
      </c>
      <c r="K150" s="1">
        <v>62.28</v>
      </c>
      <c r="L150" s="1" t="s">
        <v>18</v>
      </c>
      <c r="M150" s="1">
        <v>300000</v>
      </c>
      <c r="N150">
        <f t="shared" si="6"/>
        <v>1</v>
      </c>
      <c r="O150">
        <f t="shared" si="7"/>
        <v>1</v>
      </c>
      <c r="P150">
        <f t="shared" si="8"/>
        <v>1</v>
      </c>
    </row>
    <row r="151" spans="1:16" x14ac:dyDescent="0.25">
      <c r="A151" s="1">
        <v>149</v>
      </c>
      <c r="B151" s="1" t="s">
        <v>25</v>
      </c>
      <c r="C151" s="1">
        <v>77</v>
      </c>
      <c r="D151" s="1">
        <v>86</v>
      </c>
      <c r="E151" s="1" t="s">
        <v>22</v>
      </c>
      <c r="F151" s="1">
        <v>56</v>
      </c>
      <c r="G151" s="1" t="s">
        <v>26</v>
      </c>
      <c r="H151" s="1" t="s">
        <v>16</v>
      </c>
      <c r="I151" s="1">
        <v>57</v>
      </c>
      <c r="J151" s="1" t="s">
        <v>21</v>
      </c>
      <c r="K151" s="1">
        <v>64.08</v>
      </c>
      <c r="L151" s="1" t="s">
        <v>18</v>
      </c>
      <c r="M151" s="1">
        <v>240000</v>
      </c>
      <c r="N151">
        <f t="shared" si="6"/>
        <v>1</v>
      </c>
      <c r="O151">
        <f t="shared" si="7"/>
        <v>1</v>
      </c>
      <c r="P151">
        <f t="shared" si="8"/>
        <v>1</v>
      </c>
    </row>
    <row r="152" spans="1:16" hidden="1" x14ac:dyDescent="0.25">
      <c r="A152" s="1">
        <v>150</v>
      </c>
      <c r="B152" s="1" t="s">
        <v>13</v>
      </c>
      <c r="C152" s="1">
        <v>44</v>
      </c>
      <c r="D152" s="1">
        <v>58</v>
      </c>
      <c r="E152" s="1" t="s">
        <v>22</v>
      </c>
      <c r="F152" s="1">
        <v>55</v>
      </c>
      <c r="G152" s="1" t="s">
        <v>23</v>
      </c>
      <c r="H152" s="1" t="s">
        <v>20</v>
      </c>
      <c r="I152" s="1">
        <v>64.25</v>
      </c>
      <c r="J152" s="1" t="s">
        <v>17</v>
      </c>
      <c r="K152" s="1">
        <v>58.54</v>
      </c>
      <c r="L152" s="1" t="s">
        <v>24</v>
      </c>
      <c r="M152" s="1"/>
      <c r="N152">
        <f t="shared" si="6"/>
        <v>0</v>
      </c>
      <c r="O152">
        <f t="shared" si="7"/>
        <v>1</v>
      </c>
      <c r="P152">
        <f t="shared" si="8"/>
        <v>0</v>
      </c>
    </row>
    <row r="153" spans="1:16" hidden="1" x14ac:dyDescent="0.25">
      <c r="A153" s="1">
        <v>151</v>
      </c>
      <c r="B153" s="1" t="s">
        <v>13</v>
      </c>
      <c r="C153" s="1">
        <v>71</v>
      </c>
      <c r="D153" s="1">
        <v>58.66</v>
      </c>
      <c r="E153" s="1" t="s">
        <v>19</v>
      </c>
      <c r="F153" s="1">
        <v>58</v>
      </c>
      <c r="G153" s="1" t="s">
        <v>15</v>
      </c>
      <c r="H153" s="1" t="s">
        <v>20</v>
      </c>
      <c r="I153" s="1">
        <v>56</v>
      </c>
      <c r="J153" s="1" t="s">
        <v>21</v>
      </c>
      <c r="K153" s="1">
        <v>61.3</v>
      </c>
      <c r="L153" s="1" t="s">
        <v>18</v>
      </c>
      <c r="M153" s="1">
        <v>690000</v>
      </c>
      <c r="N153">
        <f t="shared" si="6"/>
        <v>1</v>
      </c>
      <c r="O153">
        <f t="shared" si="7"/>
        <v>0</v>
      </c>
      <c r="P153">
        <f t="shared" si="8"/>
        <v>0</v>
      </c>
    </row>
    <row r="154" spans="1:16" x14ac:dyDescent="0.25">
      <c r="A154" s="1">
        <v>152</v>
      </c>
      <c r="B154" s="1" t="s">
        <v>13</v>
      </c>
      <c r="C154" s="1">
        <v>65</v>
      </c>
      <c r="D154" s="1">
        <v>65</v>
      </c>
      <c r="E154" s="1" t="s">
        <v>14</v>
      </c>
      <c r="F154" s="1">
        <v>75</v>
      </c>
      <c r="G154" s="1" t="s">
        <v>23</v>
      </c>
      <c r="H154" s="1" t="s">
        <v>16</v>
      </c>
      <c r="I154" s="1">
        <v>83</v>
      </c>
      <c r="J154" s="1" t="s">
        <v>21</v>
      </c>
      <c r="K154" s="1">
        <v>58.87</v>
      </c>
      <c r="L154" s="1" t="s">
        <v>18</v>
      </c>
      <c r="M154" s="1">
        <v>270000</v>
      </c>
      <c r="N154">
        <f t="shared" si="6"/>
        <v>1</v>
      </c>
      <c r="O154">
        <f t="shared" si="7"/>
        <v>1</v>
      </c>
      <c r="P154">
        <f t="shared" si="8"/>
        <v>1</v>
      </c>
    </row>
    <row r="155" spans="1:16" x14ac:dyDescent="0.25">
      <c r="A155" s="1">
        <v>153</v>
      </c>
      <c r="B155" s="1" t="s">
        <v>25</v>
      </c>
      <c r="C155" s="1">
        <v>75.400000000000006</v>
      </c>
      <c r="D155" s="1">
        <v>60.5</v>
      </c>
      <c r="E155" s="1" t="s">
        <v>19</v>
      </c>
      <c r="F155" s="1">
        <v>84</v>
      </c>
      <c r="G155" s="1" t="s">
        <v>15</v>
      </c>
      <c r="H155" s="1" t="s">
        <v>16</v>
      </c>
      <c r="I155" s="1">
        <v>98</v>
      </c>
      <c r="J155" s="1" t="s">
        <v>21</v>
      </c>
      <c r="K155" s="1">
        <v>65.25</v>
      </c>
      <c r="L155" s="1" t="s">
        <v>18</v>
      </c>
      <c r="M155" s="1">
        <v>240000</v>
      </c>
      <c r="N155">
        <f t="shared" si="6"/>
        <v>1</v>
      </c>
      <c r="O155">
        <f t="shared" si="7"/>
        <v>1</v>
      </c>
      <c r="P155">
        <f t="shared" si="8"/>
        <v>1</v>
      </c>
    </row>
    <row r="156" spans="1:16" x14ac:dyDescent="0.25">
      <c r="A156" s="1">
        <v>154</v>
      </c>
      <c r="B156" s="1" t="s">
        <v>13</v>
      </c>
      <c r="C156" s="1">
        <v>49</v>
      </c>
      <c r="D156" s="1">
        <v>59</v>
      </c>
      <c r="E156" s="1" t="s">
        <v>19</v>
      </c>
      <c r="F156" s="1">
        <v>65</v>
      </c>
      <c r="G156" s="1" t="s">
        <v>15</v>
      </c>
      <c r="H156" s="1" t="s">
        <v>20</v>
      </c>
      <c r="I156" s="1">
        <v>86</v>
      </c>
      <c r="J156" s="1" t="s">
        <v>21</v>
      </c>
      <c r="K156" s="1">
        <v>62.48</v>
      </c>
      <c r="L156" s="1" t="s">
        <v>18</v>
      </c>
      <c r="M156" s="1">
        <v>340000</v>
      </c>
      <c r="N156">
        <f t="shared" si="6"/>
        <v>1</v>
      </c>
      <c r="O156">
        <f t="shared" si="7"/>
        <v>1</v>
      </c>
      <c r="P156">
        <f t="shared" si="8"/>
        <v>1</v>
      </c>
    </row>
    <row r="157" spans="1:16" x14ac:dyDescent="0.25">
      <c r="A157" s="1">
        <v>155</v>
      </c>
      <c r="B157" s="1" t="s">
        <v>13</v>
      </c>
      <c r="C157" s="1">
        <v>53</v>
      </c>
      <c r="D157" s="1">
        <v>63</v>
      </c>
      <c r="E157" s="1" t="s">
        <v>19</v>
      </c>
      <c r="F157" s="1">
        <v>60</v>
      </c>
      <c r="G157" s="1" t="s">
        <v>23</v>
      </c>
      <c r="H157" s="1" t="s">
        <v>20</v>
      </c>
      <c r="I157" s="1">
        <v>70</v>
      </c>
      <c r="J157" s="1" t="s">
        <v>21</v>
      </c>
      <c r="K157" s="1">
        <v>53.2</v>
      </c>
      <c r="L157" s="1" t="s">
        <v>18</v>
      </c>
      <c r="M157" s="1">
        <v>250000</v>
      </c>
      <c r="N157">
        <f t="shared" si="6"/>
        <v>1</v>
      </c>
      <c r="O157">
        <f t="shared" si="7"/>
        <v>1</v>
      </c>
      <c r="P157">
        <f t="shared" si="8"/>
        <v>1</v>
      </c>
    </row>
    <row r="158" spans="1:16" hidden="1" x14ac:dyDescent="0.25">
      <c r="A158" s="1">
        <v>156</v>
      </c>
      <c r="B158" s="1" t="s">
        <v>13</v>
      </c>
      <c r="C158" s="1">
        <v>51.57</v>
      </c>
      <c r="D158" s="1">
        <v>74.66</v>
      </c>
      <c r="E158" s="1" t="s">
        <v>14</v>
      </c>
      <c r="F158" s="1">
        <v>59.9</v>
      </c>
      <c r="G158" s="1" t="s">
        <v>23</v>
      </c>
      <c r="H158" s="1" t="s">
        <v>20</v>
      </c>
      <c r="I158" s="1">
        <v>56.15</v>
      </c>
      <c r="J158" s="1" t="s">
        <v>17</v>
      </c>
      <c r="K158" s="1">
        <v>65.989999999999995</v>
      </c>
      <c r="L158" s="1" t="s">
        <v>24</v>
      </c>
      <c r="M158" s="1"/>
      <c r="N158">
        <f t="shared" si="6"/>
        <v>0</v>
      </c>
      <c r="O158">
        <f t="shared" si="7"/>
        <v>1</v>
      </c>
      <c r="P158">
        <f t="shared" si="8"/>
        <v>0</v>
      </c>
    </row>
    <row r="159" spans="1:16" x14ac:dyDescent="0.25">
      <c r="A159" s="1">
        <v>157</v>
      </c>
      <c r="B159" s="1" t="s">
        <v>13</v>
      </c>
      <c r="C159" s="1">
        <v>84.2</v>
      </c>
      <c r="D159" s="1">
        <v>69.400000000000006</v>
      </c>
      <c r="E159" s="1" t="s">
        <v>19</v>
      </c>
      <c r="F159" s="1">
        <v>65</v>
      </c>
      <c r="G159" s="1" t="s">
        <v>15</v>
      </c>
      <c r="H159" s="1" t="s">
        <v>20</v>
      </c>
      <c r="I159" s="1">
        <v>80</v>
      </c>
      <c r="J159" s="1" t="s">
        <v>17</v>
      </c>
      <c r="K159" s="1">
        <v>52.72</v>
      </c>
      <c r="L159" s="1" t="s">
        <v>18</v>
      </c>
      <c r="M159" s="1">
        <v>255000</v>
      </c>
      <c r="N159">
        <f t="shared" si="6"/>
        <v>1</v>
      </c>
      <c r="O159">
        <f t="shared" si="7"/>
        <v>1</v>
      </c>
      <c r="P159">
        <f t="shared" si="8"/>
        <v>1</v>
      </c>
    </row>
    <row r="160" spans="1:16" x14ac:dyDescent="0.25">
      <c r="A160" s="1">
        <v>158</v>
      </c>
      <c r="B160" s="1" t="s">
        <v>13</v>
      </c>
      <c r="C160" s="1">
        <v>66.5</v>
      </c>
      <c r="D160" s="1">
        <v>62.5</v>
      </c>
      <c r="E160" s="1" t="s">
        <v>14</v>
      </c>
      <c r="F160" s="1">
        <v>60.9</v>
      </c>
      <c r="G160" s="1" t="s">
        <v>23</v>
      </c>
      <c r="H160" s="1" t="s">
        <v>16</v>
      </c>
      <c r="I160" s="1">
        <v>93.4</v>
      </c>
      <c r="J160" s="1" t="s">
        <v>21</v>
      </c>
      <c r="K160" s="1">
        <v>55.03</v>
      </c>
      <c r="L160" s="1" t="s">
        <v>18</v>
      </c>
      <c r="M160" s="1">
        <v>300000</v>
      </c>
      <c r="N160">
        <f t="shared" si="6"/>
        <v>1</v>
      </c>
      <c r="O160">
        <f t="shared" si="7"/>
        <v>1</v>
      </c>
      <c r="P160">
        <f t="shared" si="8"/>
        <v>1</v>
      </c>
    </row>
    <row r="161" spans="1:16" hidden="1" x14ac:dyDescent="0.25">
      <c r="A161" s="1">
        <v>159</v>
      </c>
      <c r="B161" s="1" t="s">
        <v>13</v>
      </c>
      <c r="C161" s="1">
        <v>67</v>
      </c>
      <c r="D161" s="1">
        <v>63</v>
      </c>
      <c r="E161" s="1" t="s">
        <v>19</v>
      </c>
      <c r="F161" s="1">
        <v>64</v>
      </c>
      <c r="G161" s="1" t="s">
        <v>15</v>
      </c>
      <c r="H161" s="1" t="s">
        <v>16</v>
      </c>
      <c r="I161" s="1">
        <v>60</v>
      </c>
      <c r="J161" s="1" t="s">
        <v>21</v>
      </c>
      <c r="K161" s="1">
        <v>61.87</v>
      </c>
      <c r="L161" s="1" t="s">
        <v>24</v>
      </c>
      <c r="M161" s="1"/>
      <c r="N161">
        <f t="shared" si="6"/>
        <v>0</v>
      </c>
      <c r="O161">
        <f t="shared" si="7"/>
        <v>1</v>
      </c>
      <c r="P161">
        <f t="shared" si="8"/>
        <v>0</v>
      </c>
    </row>
    <row r="162" spans="1:16" hidden="1" x14ac:dyDescent="0.25">
      <c r="A162" s="1">
        <v>160</v>
      </c>
      <c r="B162" s="1" t="s">
        <v>13</v>
      </c>
      <c r="C162" s="1">
        <v>52</v>
      </c>
      <c r="D162" s="1">
        <v>49</v>
      </c>
      <c r="E162" s="1" t="s">
        <v>14</v>
      </c>
      <c r="F162" s="1">
        <v>58</v>
      </c>
      <c r="G162" s="1" t="s">
        <v>23</v>
      </c>
      <c r="H162" s="1" t="s">
        <v>16</v>
      </c>
      <c r="I162" s="1">
        <v>62</v>
      </c>
      <c r="J162" s="1" t="s">
        <v>17</v>
      </c>
      <c r="K162" s="1">
        <v>60.59</v>
      </c>
      <c r="L162" s="1" t="s">
        <v>24</v>
      </c>
      <c r="M162" s="1"/>
      <c r="N162">
        <f t="shared" si="6"/>
        <v>0</v>
      </c>
      <c r="O162">
        <f t="shared" si="7"/>
        <v>1</v>
      </c>
      <c r="P162">
        <f t="shared" si="8"/>
        <v>0</v>
      </c>
    </row>
    <row r="163" spans="1:16" x14ac:dyDescent="0.25">
      <c r="A163" s="1">
        <v>161</v>
      </c>
      <c r="B163" s="1" t="s">
        <v>13</v>
      </c>
      <c r="C163" s="1">
        <v>87</v>
      </c>
      <c r="D163" s="1">
        <v>74</v>
      </c>
      <c r="E163" s="1" t="s">
        <v>19</v>
      </c>
      <c r="F163" s="1">
        <v>65</v>
      </c>
      <c r="G163" s="1" t="s">
        <v>15</v>
      </c>
      <c r="H163" s="1" t="s">
        <v>20</v>
      </c>
      <c r="I163" s="1">
        <v>75</v>
      </c>
      <c r="J163" s="1" t="s">
        <v>17</v>
      </c>
      <c r="K163" s="1">
        <v>72.290000000000006</v>
      </c>
      <c r="L163" s="1" t="s">
        <v>18</v>
      </c>
      <c r="M163" s="1">
        <v>300000</v>
      </c>
      <c r="N163">
        <f t="shared" si="6"/>
        <v>1</v>
      </c>
      <c r="O163">
        <f t="shared" si="7"/>
        <v>1</v>
      </c>
      <c r="P163">
        <f t="shared" si="8"/>
        <v>1</v>
      </c>
    </row>
    <row r="164" spans="1:16" hidden="1" x14ac:dyDescent="0.25">
      <c r="A164" s="1">
        <v>162</v>
      </c>
      <c r="B164" s="1" t="s">
        <v>13</v>
      </c>
      <c r="C164" s="1">
        <v>55.6</v>
      </c>
      <c r="D164" s="1">
        <v>51</v>
      </c>
      <c r="E164" s="1" t="s">
        <v>14</v>
      </c>
      <c r="F164" s="1">
        <v>57.5</v>
      </c>
      <c r="G164" s="1" t="s">
        <v>23</v>
      </c>
      <c r="H164" s="1" t="s">
        <v>16</v>
      </c>
      <c r="I164" s="1">
        <v>57.63</v>
      </c>
      <c r="J164" s="1" t="s">
        <v>17</v>
      </c>
      <c r="K164" s="1">
        <v>62.72</v>
      </c>
      <c r="L164" s="1" t="s">
        <v>24</v>
      </c>
      <c r="M164" s="1"/>
      <c r="N164">
        <f t="shared" si="6"/>
        <v>0</v>
      </c>
      <c r="O164">
        <f t="shared" si="7"/>
        <v>1</v>
      </c>
      <c r="P164">
        <f t="shared" si="8"/>
        <v>0</v>
      </c>
    </row>
    <row r="165" spans="1:16" x14ac:dyDescent="0.25">
      <c r="A165" s="1">
        <v>163</v>
      </c>
      <c r="B165" s="1" t="s">
        <v>13</v>
      </c>
      <c r="C165" s="1">
        <v>74.2</v>
      </c>
      <c r="D165" s="1">
        <v>87.6</v>
      </c>
      <c r="E165" s="1" t="s">
        <v>14</v>
      </c>
      <c r="F165" s="1">
        <v>77.25</v>
      </c>
      <c r="G165" s="1" t="s">
        <v>23</v>
      </c>
      <c r="H165" s="1" t="s">
        <v>20</v>
      </c>
      <c r="I165" s="1">
        <v>75.2</v>
      </c>
      <c r="J165" s="1" t="s">
        <v>21</v>
      </c>
      <c r="K165" s="1">
        <v>66.06</v>
      </c>
      <c r="L165" s="1" t="s">
        <v>18</v>
      </c>
      <c r="M165" s="1">
        <v>285000</v>
      </c>
      <c r="N165">
        <f t="shared" si="6"/>
        <v>1</v>
      </c>
      <c r="O165">
        <f t="shared" si="7"/>
        <v>1</v>
      </c>
      <c r="P165">
        <f t="shared" si="8"/>
        <v>1</v>
      </c>
    </row>
    <row r="166" spans="1:16" hidden="1" x14ac:dyDescent="0.25">
      <c r="A166" s="1">
        <v>164</v>
      </c>
      <c r="B166" s="1" t="s">
        <v>13</v>
      </c>
      <c r="C166" s="1">
        <v>63</v>
      </c>
      <c r="D166" s="1">
        <v>67</v>
      </c>
      <c r="E166" s="1" t="s">
        <v>19</v>
      </c>
      <c r="F166" s="1">
        <v>64</v>
      </c>
      <c r="G166" s="1" t="s">
        <v>15</v>
      </c>
      <c r="H166" s="1" t="s">
        <v>16</v>
      </c>
      <c r="I166" s="1">
        <v>75</v>
      </c>
      <c r="J166" s="1" t="s">
        <v>21</v>
      </c>
      <c r="K166" s="1">
        <v>66.459999999999994</v>
      </c>
      <c r="L166" s="1" t="s">
        <v>18</v>
      </c>
      <c r="M166" s="1">
        <v>500000</v>
      </c>
      <c r="N166">
        <f t="shared" si="6"/>
        <v>1</v>
      </c>
      <c r="O166">
        <f t="shared" si="7"/>
        <v>0</v>
      </c>
      <c r="P166">
        <f t="shared" si="8"/>
        <v>0</v>
      </c>
    </row>
    <row r="167" spans="1:16" x14ac:dyDescent="0.25">
      <c r="A167" s="1">
        <v>165</v>
      </c>
      <c r="B167" s="1" t="s">
        <v>25</v>
      </c>
      <c r="C167" s="1">
        <v>67.16</v>
      </c>
      <c r="D167" s="1">
        <v>72.5</v>
      </c>
      <c r="E167" s="1" t="s">
        <v>14</v>
      </c>
      <c r="F167" s="1">
        <v>63.35</v>
      </c>
      <c r="G167" s="1" t="s">
        <v>23</v>
      </c>
      <c r="H167" s="1" t="s">
        <v>16</v>
      </c>
      <c r="I167" s="1">
        <v>53.04</v>
      </c>
      <c r="J167" s="1" t="s">
        <v>21</v>
      </c>
      <c r="K167" s="1">
        <v>65.52</v>
      </c>
      <c r="L167" s="1" t="s">
        <v>18</v>
      </c>
      <c r="M167" s="1">
        <v>250000</v>
      </c>
      <c r="N167">
        <f t="shared" si="6"/>
        <v>1</v>
      </c>
      <c r="O167">
        <f t="shared" si="7"/>
        <v>1</v>
      </c>
      <c r="P167">
        <f t="shared" si="8"/>
        <v>1</v>
      </c>
    </row>
    <row r="168" spans="1:16" hidden="1" x14ac:dyDescent="0.25">
      <c r="A168" s="1">
        <v>166</v>
      </c>
      <c r="B168" s="1" t="s">
        <v>25</v>
      </c>
      <c r="C168" s="1">
        <v>63.3</v>
      </c>
      <c r="D168" s="1">
        <v>78.33</v>
      </c>
      <c r="E168" s="1" t="s">
        <v>14</v>
      </c>
      <c r="F168" s="1">
        <v>74</v>
      </c>
      <c r="G168" s="1" t="s">
        <v>23</v>
      </c>
      <c r="H168" s="1" t="s">
        <v>16</v>
      </c>
      <c r="I168" s="1">
        <v>80</v>
      </c>
      <c r="J168" s="1" t="s">
        <v>21</v>
      </c>
      <c r="K168" s="1">
        <v>74.56</v>
      </c>
      <c r="L168" s="1" t="s">
        <v>24</v>
      </c>
      <c r="M168" s="1"/>
      <c r="N168">
        <f t="shared" si="6"/>
        <v>0</v>
      </c>
      <c r="O168">
        <f t="shared" si="7"/>
        <v>1</v>
      </c>
      <c r="P168">
        <f t="shared" si="8"/>
        <v>0</v>
      </c>
    </row>
    <row r="169" spans="1:16" x14ac:dyDescent="0.25">
      <c r="A169" s="1">
        <v>167</v>
      </c>
      <c r="B169" s="1" t="s">
        <v>13</v>
      </c>
      <c r="C169" s="1">
        <v>62</v>
      </c>
      <c r="D169" s="1">
        <v>62</v>
      </c>
      <c r="E169" s="1" t="s">
        <v>14</v>
      </c>
      <c r="F169" s="1">
        <v>60</v>
      </c>
      <c r="G169" s="1" t="s">
        <v>23</v>
      </c>
      <c r="H169" s="1" t="s">
        <v>20</v>
      </c>
      <c r="I169" s="1">
        <v>63</v>
      </c>
      <c r="J169" s="1" t="s">
        <v>17</v>
      </c>
      <c r="K169" s="1">
        <v>52.38</v>
      </c>
      <c r="L169" s="1" t="s">
        <v>18</v>
      </c>
      <c r="M169" s="1">
        <v>240000</v>
      </c>
      <c r="N169">
        <f t="shared" si="6"/>
        <v>1</v>
      </c>
      <c r="O169">
        <f t="shared" si="7"/>
        <v>1</v>
      </c>
      <c r="P169">
        <f t="shared" si="8"/>
        <v>1</v>
      </c>
    </row>
    <row r="170" spans="1:16" hidden="1" x14ac:dyDescent="0.25">
      <c r="A170" s="1">
        <v>168</v>
      </c>
      <c r="B170" s="1" t="s">
        <v>13</v>
      </c>
      <c r="C170" s="1">
        <v>67.900000000000006</v>
      </c>
      <c r="D170" s="1">
        <v>62</v>
      </c>
      <c r="E170" s="1" t="s">
        <v>19</v>
      </c>
      <c r="F170" s="1">
        <v>67</v>
      </c>
      <c r="G170" s="1" t="s">
        <v>15</v>
      </c>
      <c r="H170" s="1" t="s">
        <v>20</v>
      </c>
      <c r="I170" s="1">
        <v>58.1</v>
      </c>
      <c r="J170" s="1" t="s">
        <v>21</v>
      </c>
      <c r="K170" s="1">
        <v>75.709999999999994</v>
      </c>
      <c r="L170" s="1" t="s">
        <v>24</v>
      </c>
      <c r="M170" s="1"/>
      <c r="N170">
        <f t="shared" si="6"/>
        <v>0</v>
      </c>
      <c r="O170">
        <f t="shared" si="7"/>
        <v>1</v>
      </c>
      <c r="P170">
        <f t="shared" si="8"/>
        <v>0</v>
      </c>
    </row>
    <row r="171" spans="1:16" hidden="1" x14ac:dyDescent="0.25">
      <c r="A171" s="1">
        <v>169</v>
      </c>
      <c r="B171" s="1" t="s">
        <v>25</v>
      </c>
      <c r="C171" s="1">
        <v>48</v>
      </c>
      <c r="D171" s="1">
        <v>51</v>
      </c>
      <c r="E171" s="1" t="s">
        <v>14</v>
      </c>
      <c r="F171" s="1">
        <v>58</v>
      </c>
      <c r="G171" s="1" t="s">
        <v>23</v>
      </c>
      <c r="H171" s="1" t="s">
        <v>20</v>
      </c>
      <c r="I171" s="1">
        <v>60</v>
      </c>
      <c r="J171" s="1" t="s">
        <v>17</v>
      </c>
      <c r="K171" s="1">
        <v>58.79</v>
      </c>
      <c r="L171" s="1" t="s">
        <v>24</v>
      </c>
      <c r="M171" s="1"/>
      <c r="N171">
        <f t="shared" si="6"/>
        <v>0</v>
      </c>
      <c r="O171">
        <f t="shared" si="7"/>
        <v>1</v>
      </c>
      <c r="P171">
        <f t="shared" si="8"/>
        <v>0</v>
      </c>
    </row>
    <row r="172" spans="1:16" hidden="1" x14ac:dyDescent="0.25">
      <c r="A172" s="1">
        <v>170</v>
      </c>
      <c r="B172" s="1" t="s">
        <v>13</v>
      </c>
      <c r="C172" s="1">
        <v>59.96</v>
      </c>
      <c r="D172" s="1">
        <v>42.16</v>
      </c>
      <c r="E172" s="1" t="s">
        <v>19</v>
      </c>
      <c r="F172" s="1">
        <v>61.26</v>
      </c>
      <c r="G172" s="1" t="s">
        <v>15</v>
      </c>
      <c r="H172" s="1" t="s">
        <v>16</v>
      </c>
      <c r="I172" s="1">
        <v>54.48</v>
      </c>
      <c r="J172" s="1" t="s">
        <v>17</v>
      </c>
      <c r="K172" s="1">
        <v>65.48</v>
      </c>
      <c r="L172" s="1" t="s">
        <v>24</v>
      </c>
      <c r="M172" s="1"/>
      <c r="N172">
        <f t="shared" si="6"/>
        <v>0</v>
      </c>
      <c r="O172">
        <f t="shared" si="7"/>
        <v>1</v>
      </c>
      <c r="P172">
        <f t="shared" si="8"/>
        <v>0</v>
      </c>
    </row>
    <row r="173" spans="1:16" hidden="1" x14ac:dyDescent="0.25">
      <c r="A173" s="1">
        <v>171</v>
      </c>
      <c r="B173" s="1" t="s">
        <v>25</v>
      </c>
      <c r="C173" s="1">
        <v>63.4</v>
      </c>
      <c r="D173" s="1">
        <v>67.2</v>
      </c>
      <c r="E173" s="1" t="s">
        <v>14</v>
      </c>
      <c r="F173" s="1">
        <v>60</v>
      </c>
      <c r="G173" s="1" t="s">
        <v>23</v>
      </c>
      <c r="H173" s="1" t="s">
        <v>16</v>
      </c>
      <c r="I173" s="1">
        <v>58.06</v>
      </c>
      <c r="J173" s="1" t="s">
        <v>17</v>
      </c>
      <c r="K173" s="1">
        <v>69.28</v>
      </c>
      <c r="L173" s="1" t="s">
        <v>24</v>
      </c>
      <c r="M173" s="1"/>
      <c r="N173">
        <f t="shared" si="6"/>
        <v>0</v>
      </c>
      <c r="O173">
        <f t="shared" si="7"/>
        <v>1</v>
      </c>
      <c r="P173">
        <f t="shared" si="8"/>
        <v>0</v>
      </c>
    </row>
    <row r="174" spans="1:16" x14ac:dyDescent="0.25">
      <c r="A174" s="1">
        <v>172</v>
      </c>
      <c r="B174" s="1" t="s">
        <v>13</v>
      </c>
      <c r="C174" s="1">
        <v>80</v>
      </c>
      <c r="D174" s="1">
        <v>80</v>
      </c>
      <c r="E174" s="1" t="s">
        <v>14</v>
      </c>
      <c r="F174" s="1">
        <v>72</v>
      </c>
      <c r="G174" s="1" t="s">
        <v>23</v>
      </c>
      <c r="H174" s="1" t="s">
        <v>20</v>
      </c>
      <c r="I174" s="1">
        <v>63.79</v>
      </c>
      <c r="J174" s="1" t="s">
        <v>21</v>
      </c>
      <c r="K174" s="1">
        <v>66.040000000000006</v>
      </c>
      <c r="L174" s="1" t="s">
        <v>18</v>
      </c>
      <c r="M174" s="1">
        <v>290000</v>
      </c>
      <c r="N174">
        <f t="shared" si="6"/>
        <v>1</v>
      </c>
      <c r="O174">
        <f t="shared" si="7"/>
        <v>1</v>
      </c>
      <c r="P174">
        <f t="shared" si="8"/>
        <v>1</v>
      </c>
    </row>
    <row r="175" spans="1:16" x14ac:dyDescent="0.25">
      <c r="A175" s="1">
        <v>173</v>
      </c>
      <c r="B175" s="1" t="s">
        <v>13</v>
      </c>
      <c r="C175" s="1">
        <v>73</v>
      </c>
      <c r="D175" s="1">
        <v>58</v>
      </c>
      <c r="E175" s="1" t="s">
        <v>14</v>
      </c>
      <c r="F175" s="1">
        <v>56</v>
      </c>
      <c r="G175" s="1" t="s">
        <v>23</v>
      </c>
      <c r="H175" s="1" t="s">
        <v>16</v>
      </c>
      <c r="I175" s="1">
        <v>84</v>
      </c>
      <c r="J175" s="1" t="s">
        <v>17</v>
      </c>
      <c r="K175" s="1">
        <v>52.64</v>
      </c>
      <c r="L175" s="1" t="s">
        <v>18</v>
      </c>
      <c r="M175" s="1">
        <v>300000</v>
      </c>
      <c r="N175">
        <f t="shared" si="6"/>
        <v>1</v>
      </c>
      <c r="O175">
        <f t="shared" si="7"/>
        <v>1</v>
      </c>
      <c r="P175">
        <f t="shared" si="8"/>
        <v>1</v>
      </c>
    </row>
    <row r="176" spans="1:16" hidden="1" x14ac:dyDescent="0.25">
      <c r="A176" s="1">
        <v>174</v>
      </c>
      <c r="B176" s="1" t="s">
        <v>25</v>
      </c>
      <c r="C176" s="1">
        <v>52</v>
      </c>
      <c r="D176" s="1">
        <v>52</v>
      </c>
      <c r="E176" s="1" t="s">
        <v>19</v>
      </c>
      <c r="F176" s="1">
        <v>55</v>
      </c>
      <c r="G176" s="1" t="s">
        <v>15</v>
      </c>
      <c r="H176" s="1" t="s">
        <v>16</v>
      </c>
      <c r="I176" s="1">
        <v>67</v>
      </c>
      <c r="J176" s="1" t="s">
        <v>17</v>
      </c>
      <c r="K176" s="1">
        <v>59.32</v>
      </c>
      <c r="L176" s="1" t="s">
        <v>24</v>
      </c>
      <c r="M176" s="1"/>
      <c r="N176">
        <f t="shared" si="6"/>
        <v>0</v>
      </c>
      <c r="O176">
        <f t="shared" si="7"/>
        <v>1</v>
      </c>
      <c r="P176">
        <f t="shared" si="8"/>
        <v>0</v>
      </c>
    </row>
    <row r="177" spans="1:16" hidden="1" x14ac:dyDescent="0.25">
      <c r="A177" s="1">
        <v>175</v>
      </c>
      <c r="B177" s="1" t="s">
        <v>13</v>
      </c>
      <c r="C177" s="1">
        <v>73.239999999999995</v>
      </c>
      <c r="D177" s="1">
        <v>50.83</v>
      </c>
      <c r="E177" s="1" t="s">
        <v>19</v>
      </c>
      <c r="F177" s="1">
        <v>64.27</v>
      </c>
      <c r="G177" s="1" t="s">
        <v>15</v>
      </c>
      <c r="H177" s="1" t="s">
        <v>20</v>
      </c>
      <c r="I177" s="1">
        <v>64</v>
      </c>
      <c r="J177" s="1" t="s">
        <v>21</v>
      </c>
      <c r="K177" s="1">
        <v>66.23</v>
      </c>
      <c r="L177" s="1" t="s">
        <v>18</v>
      </c>
      <c r="M177" s="1">
        <v>500000</v>
      </c>
      <c r="N177">
        <f t="shared" si="6"/>
        <v>1</v>
      </c>
      <c r="O177">
        <f t="shared" si="7"/>
        <v>0</v>
      </c>
      <c r="P177">
        <f t="shared" si="8"/>
        <v>0</v>
      </c>
    </row>
    <row r="178" spans="1:16" hidden="1" x14ac:dyDescent="0.25">
      <c r="A178" s="1">
        <v>176</v>
      </c>
      <c r="B178" s="1" t="s">
        <v>13</v>
      </c>
      <c r="C178" s="1">
        <v>63</v>
      </c>
      <c r="D178" s="1">
        <v>62</v>
      </c>
      <c r="E178" s="1" t="s">
        <v>19</v>
      </c>
      <c r="F178" s="1">
        <v>65</v>
      </c>
      <c r="G178" s="1" t="s">
        <v>15</v>
      </c>
      <c r="H178" s="1" t="s">
        <v>16</v>
      </c>
      <c r="I178" s="1">
        <v>87.5</v>
      </c>
      <c r="J178" s="1" t="s">
        <v>17</v>
      </c>
      <c r="K178" s="1">
        <v>60.69</v>
      </c>
      <c r="L178" s="1" t="s">
        <v>24</v>
      </c>
      <c r="M178" s="1"/>
      <c r="N178">
        <f t="shared" si="6"/>
        <v>0</v>
      </c>
      <c r="O178">
        <f t="shared" si="7"/>
        <v>1</v>
      </c>
      <c r="P178">
        <f t="shared" si="8"/>
        <v>0</v>
      </c>
    </row>
    <row r="179" spans="1:16" x14ac:dyDescent="0.25">
      <c r="A179" s="1">
        <v>177</v>
      </c>
      <c r="B179" s="1" t="s">
        <v>25</v>
      </c>
      <c r="C179" s="1">
        <v>59</v>
      </c>
      <c r="D179" s="1">
        <v>60</v>
      </c>
      <c r="E179" s="1" t="s">
        <v>14</v>
      </c>
      <c r="F179" s="1">
        <v>56</v>
      </c>
      <c r="G179" s="1" t="s">
        <v>23</v>
      </c>
      <c r="H179" s="1" t="s">
        <v>16</v>
      </c>
      <c r="I179" s="1">
        <v>55</v>
      </c>
      <c r="J179" s="1" t="s">
        <v>17</v>
      </c>
      <c r="K179" s="1">
        <v>57.9</v>
      </c>
      <c r="L179" s="1" t="s">
        <v>18</v>
      </c>
      <c r="M179" s="1">
        <v>220000</v>
      </c>
      <c r="N179">
        <f t="shared" si="6"/>
        <v>1</v>
      </c>
      <c r="O179">
        <f t="shared" si="7"/>
        <v>1</v>
      </c>
      <c r="P179">
        <f t="shared" si="8"/>
        <v>1</v>
      </c>
    </row>
    <row r="180" spans="1:16" hidden="1" x14ac:dyDescent="0.25">
      <c r="A180" s="1">
        <v>178</v>
      </c>
      <c r="B180" s="1" t="s">
        <v>25</v>
      </c>
      <c r="C180" s="1">
        <v>73</v>
      </c>
      <c r="D180" s="1">
        <v>97</v>
      </c>
      <c r="E180" s="1" t="s">
        <v>14</v>
      </c>
      <c r="F180" s="1">
        <v>79</v>
      </c>
      <c r="G180" s="1" t="s">
        <v>23</v>
      </c>
      <c r="H180" s="1" t="s">
        <v>20</v>
      </c>
      <c r="I180" s="1">
        <v>89</v>
      </c>
      <c r="J180" s="1" t="s">
        <v>21</v>
      </c>
      <c r="K180" s="1">
        <v>70.81</v>
      </c>
      <c r="L180" s="1" t="s">
        <v>18</v>
      </c>
      <c r="M180" s="1">
        <v>650000</v>
      </c>
      <c r="N180">
        <f t="shared" si="6"/>
        <v>1</v>
      </c>
      <c r="O180">
        <f t="shared" si="7"/>
        <v>0</v>
      </c>
      <c r="P180">
        <f t="shared" si="8"/>
        <v>0</v>
      </c>
    </row>
    <row r="181" spans="1:16" x14ac:dyDescent="0.25">
      <c r="A181" s="1">
        <v>179</v>
      </c>
      <c r="B181" s="1" t="s">
        <v>13</v>
      </c>
      <c r="C181" s="1">
        <v>68</v>
      </c>
      <c r="D181" s="1">
        <v>56</v>
      </c>
      <c r="E181" s="1" t="s">
        <v>19</v>
      </c>
      <c r="F181" s="1">
        <v>68</v>
      </c>
      <c r="G181" s="1" t="s">
        <v>15</v>
      </c>
      <c r="H181" s="1" t="s">
        <v>16</v>
      </c>
      <c r="I181" s="1">
        <v>73</v>
      </c>
      <c r="J181" s="1" t="s">
        <v>17</v>
      </c>
      <c r="K181" s="1">
        <v>68.069999999999993</v>
      </c>
      <c r="L181" s="1" t="s">
        <v>18</v>
      </c>
      <c r="M181" s="1">
        <v>350000</v>
      </c>
      <c r="N181">
        <f t="shared" si="6"/>
        <v>1</v>
      </c>
      <c r="O181">
        <f t="shared" si="7"/>
        <v>1</v>
      </c>
      <c r="P181">
        <f t="shared" si="8"/>
        <v>1</v>
      </c>
    </row>
    <row r="182" spans="1:16" hidden="1" x14ac:dyDescent="0.25">
      <c r="A182" s="1">
        <v>180</v>
      </c>
      <c r="B182" s="1" t="s">
        <v>25</v>
      </c>
      <c r="C182" s="1">
        <v>77.8</v>
      </c>
      <c r="D182" s="1">
        <v>64</v>
      </c>
      <c r="E182" s="1" t="s">
        <v>19</v>
      </c>
      <c r="F182" s="1">
        <v>64.2</v>
      </c>
      <c r="G182" s="1" t="s">
        <v>15</v>
      </c>
      <c r="H182" s="1" t="s">
        <v>16</v>
      </c>
      <c r="I182" s="1">
        <v>75.5</v>
      </c>
      <c r="J182" s="1" t="s">
        <v>17</v>
      </c>
      <c r="K182" s="1">
        <v>72.14</v>
      </c>
      <c r="L182" s="1" t="s">
        <v>24</v>
      </c>
      <c r="M182" s="1"/>
      <c r="N182">
        <f t="shared" si="6"/>
        <v>0</v>
      </c>
      <c r="O182">
        <f t="shared" si="7"/>
        <v>1</v>
      </c>
      <c r="P182">
        <f t="shared" si="8"/>
        <v>0</v>
      </c>
    </row>
    <row r="183" spans="1:16" x14ac:dyDescent="0.25">
      <c r="A183" s="1">
        <v>181</v>
      </c>
      <c r="B183" s="1" t="s">
        <v>13</v>
      </c>
      <c r="C183" s="1">
        <v>65</v>
      </c>
      <c r="D183" s="1">
        <v>71.5</v>
      </c>
      <c r="E183" s="1" t="s">
        <v>14</v>
      </c>
      <c r="F183" s="1">
        <v>62.8</v>
      </c>
      <c r="G183" s="1" t="s">
        <v>23</v>
      </c>
      <c r="H183" s="1" t="s">
        <v>20</v>
      </c>
      <c r="I183" s="1">
        <v>57</v>
      </c>
      <c r="J183" s="1" t="s">
        <v>21</v>
      </c>
      <c r="K183" s="1">
        <v>56.6</v>
      </c>
      <c r="L183" s="1" t="s">
        <v>18</v>
      </c>
      <c r="M183" s="1">
        <v>265000</v>
      </c>
      <c r="N183">
        <f t="shared" si="6"/>
        <v>1</v>
      </c>
      <c r="O183">
        <f t="shared" si="7"/>
        <v>1</v>
      </c>
      <c r="P183">
        <f t="shared" si="8"/>
        <v>1</v>
      </c>
    </row>
    <row r="184" spans="1:16" hidden="1" x14ac:dyDescent="0.25">
      <c r="A184" s="1">
        <v>182</v>
      </c>
      <c r="B184" s="1" t="s">
        <v>13</v>
      </c>
      <c r="C184" s="1">
        <v>62</v>
      </c>
      <c r="D184" s="1">
        <v>60.33</v>
      </c>
      <c r="E184" s="1" t="s">
        <v>19</v>
      </c>
      <c r="F184" s="1">
        <v>64.209999999999994</v>
      </c>
      <c r="G184" s="1" t="s">
        <v>15</v>
      </c>
      <c r="H184" s="1" t="s">
        <v>16</v>
      </c>
      <c r="I184" s="1">
        <v>63</v>
      </c>
      <c r="J184" s="1" t="s">
        <v>17</v>
      </c>
      <c r="K184" s="1">
        <v>60.02</v>
      </c>
      <c r="L184" s="1" t="s">
        <v>24</v>
      </c>
      <c r="M184" s="1"/>
      <c r="N184">
        <f t="shared" si="6"/>
        <v>0</v>
      </c>
      <c r="O184">
        <f t="shared" si="7"/>
        <v>1</v>
      </c>
      <c r="P184">
        <f t="shared" si="8"/>
        <v>0</v>
      </c>
    </row>
    <row r="185" spans="1:16" hidden="1" x14ac:dyDescent="0.25">
      <c r="A185" s="1">
        <v>183</v>
      </c>
      <c r="B185" s="1" t="s">
        <v>13</v>
      </c>
      <c r="C185" s="1">
        <v>52</v>
      </c>
      <c r="D185" s="1">
        <v>65</v>
      </c>
      <c r="E185" s="1" t="s">
        <v>22</v>
      </c>
      <c r="F185" s="1">
        <v>57</v>
      </c>
      <c r="G185" s="1" t="s">
        <v>26</v>
      </c>
      <c r="H185" s="1" t="s">
        <v>20</v>
      </c>
      <c r="I185" s="1">
        <v>75</v>
      </c>
      <c r="J185" s="1" t="s">
        <v>21</v>
      </c>
      <c r="K185" s="1">
        <v>59.81</v>
      </c>
      <c r="L185" s="1" t="s">
        <v>24</v>
      </c>
      <c r="M185" s="1"/>
      <c r="N185">
        <f t="shared" si="6"/>
        <v>0</v>
      </c>
      <c r="O185">
        <f t="shared" si="7"/>
        <v>1</v>
      </c>
      <c r="P185">
        <f t="shared" si="8"/>
        <v>0</v>
      </c>
    </row>
    <row r="186" spans="1:16" x14ac:dyDescent="0.25">
      <c r="A186" s="1">
        <v>184</v>
      </c>
      <c r="B186" s="1" t="s">
        <v>13</v>
      </c>
      <c r="C186" s="1">
        <v>65</v>
      </c>
      <c r="D186" s="1">
        <v>77</v>
      </c>
      <c r="E186" s="1" t="s">
        <v>14</v>
      </c>
      <c r="F186" s="1">
        <v>69</v>
      </c>
      <c r="G186" s="1" t="s">
        <v>23</v>
      </c>
      <c r="H186" s="1" t="s">
        <v>16</v>
      </c>
      <c r="I186" s="1">
        <v>60</v>
      </c>
      <c r="J186" s="1" t="s">
        <v>17</v>
      </c>
      <c r="K186" s="1">
        <v>61.82</v>
      </c>
      <c r="L186" s="1" t="s">
        <v>18</v>
      </c>
      <c r="M186" s="1">
        <v>276000</v>
      </c>
      <c r="N186">
        <f t="shared" si="6"/>
        <v>1</v>
      </c>
      <c r="O186">
        <f t="shared" si="7"/>
        <v>1</v>
      </c>
      <c r="P186">
        <f t="shared" si="8"/>
        <v>1</v>
      </c>
    </row>
    <row r="187" spans="1:16" hidden="1" x14ac:dyDescent="0.25">
      <c r="A187" s="1">
        <v>185</v>
      </c>
      <c r="B187" s="1" t="s">
        <v>25</v>
      </c>
      <c r="C187" s="1">
        <v>56.28</v>
      </c>
      <c r="D187" s="1">
        <v>62.83</v>
      </c>
      <c r="E187" s="1" t="s">
        <v>14</v>
      </c>
      <c r="F187" s="1">
        <v>59.79</v>
      </c>
      <c r="G187" s="1" t="s">
        <v>23</v>
      </c>
      <c r="H187" s="1" t="s">
        <v>16</v>
      </c>
      <c r="I187" s="1">
        <v>60</v>
      </c>
      <c r="J187" s="1" t="s">
        <v>17</v>
      </c>
      <c r="K187" s="1">
        <v>57.29</v>
      </c>
      <c r="L187" s="1" t="s">
        <v>24</v>
      </c>
      <c r="M187" s="1"/>
      <c r="N187">
        <f t="shared" si="6"/>
        <v>0</v>
      </c>
      <c r="O187">
        <f t="shared" si="7"/>
        <v>1</v>
      </c>
      <c r="P187">
        <f t="shared" si="8"/>
        <v>0</v>
      </c>
    </row>
    <row r="188" spans="1:16" x14ac:dyDescent="0.25">
      <c r="A188" s="1">
        <v>186</v>
      </c>
      <c r="B188" s="1" t="s">
        <v>25</v>
      </c>
      <c r="C188" s="1">
        <v>88</v>
      </c>
      <c r="D188" s="1">
        <v>72</v>
      </c>
      <c r="E188" s="1" t="s">
        <v>19</v>
      </c>
      <c r="F188" s="1">
        <v>78</v>
      </c>
      <c r="G188" s="1" t="s">
        <v>26</v>
      </c>
      <c r="H188" s="1" t="s">
        <v>16</v>
      </c>
      <c r="I188" s="1">
        <v>82</v>
      </c>
      <c r="J188" s="1" t="s">
        <v>17</v>
      </c>
      <c r="K188" s="1">
        <v>71.430000000000007</v>
      </c>
      <c r="L188" s="1" t="s">
        <v>18</v>
      </c>
      <c r="M188" s="1">
        <v>252000</v>
      </c>
      <c r="N188">
        <f t="shared" si="6"/>
        <v>1</v>
      </c>
      <c r="O188">
        <f t="shared" si="7"/>
        <v>1</v>
      </c>
      <c r="P188">
        <f t="shared" si="8"/>
        <v>1</v>
      </c>
    </row>
    <row r="189" spans="1:16" hidden="1" x14ac:dyDescent="0.25">
      <c r="A189" s="1">
        <v>187</v>
      </c>
      <c r="B189" s="1" t="s">
        <v>25</v>
      </c>
      <c r="C189" s="1">
        <v>52</v>
      </c>
      <c r="D189" s="1">
        <v>64</v>
      </c>
      <c r="E189" s="1" t="s">
        <v>14</v>
      </c>
      <c r="F189" s="1">
        <v>61</v>
      </c>
      <c r="G189" s="1" t="s">
        <v>23</v>
      </c>
      <c r="H189" s="1" t="s">
        <v>16</v>
      </c>
      <c r="I189" s="1">
        <v>55</v>
      </c>
      <c r="J189" s="1" t="s">
        <v>21</v>
      </c>
      <c r="K189" s="1">
        <v>62.93</v>
      </c>
      <c r="L189" s="1" t="s">
        <v>24</v>
      </c>
      <c r="M189" s="1"/>
      <c r="N189">
        <f t="shared" si="6"/>
        <v>0</v>
      </c>
      <c r="O189">
        <f t="shared" si="7"/>
        <v>1</v>
      </c>
      <c r="P189">
        <f t="shared" si="8"/>
        <v>0</v>
      </c>
    </row>
    <row r="190" spans="1:16" x14ac:dyDescent="0.25">
      <c r="A190" s="1">
        <v>188</v>
      </c>
      <c r="B190" s="1" t="s">
        <v>13</v>
      </c>
      <c r="C190" s="1">
        <v>78.5</v>
      </c>
      <c r="D190" s="1">
        <v>65.5</v>
      </c>
      <c r="E190" s="1" t="s">
        <v>19</v>
      </c>
      <c r="F190" s="1">
        <v>67</v>
      </c>
      <c r="G190" s="1" t="s">
        <v>15</v>
      </c>
      <c r="H190" s="1" t="s">
        <v>20</v>
      </c>
      <c r="I190" s="1">
        <v>95</v>
      </c>
      <c r="J190" s="1" t="s">
        <v>21</v>
      </c>
      <c r="K190" s="1">
        <v>64.86</v>
      </c>
      <c r="L190" s="1" t="s">
        <v>18</v>
      </c>
      <c r="M190" s="1">
        <v>280000</v>
      </c>
      <c r="N190">
        <f t="shared" si="6"/>
        <v>1</v>
      </c>
      <c r="O190">
        <f t="shared" si="7"/>
        <v>1</v>
      </c>
      <c r="P190">
        <f t="shared" si="8"/>
        <v>1</v>
      </c>
    </row>
    <row r="191" spans="1:16" hidden="1" x14ac:dyDescent="0.25">
      <c r="A191" s="1">
        <v>189</v>
      </c>
      <c r="B191" s="1" t="s">
        <v>13</v>
      </c>
      <c r="C191" s="1">
        <v>61.8</v>
      </c>
      <c r="D191" s="1">
        <v>47</v>
      </c>
      <c r="E191" s="1" t="s">
        <v>14</v>
      </c>
      <c r="F191" s="1">
        <v>54.38</v>
      </c>
      <c r="G191" s="1" t="s">
        <v>23</v>
      </c>
      <c r="H191" s="1" t="s">
        <v>16</v>
      </c>
      <c r="I191" s="1">
        <v>57</v>
      </c>
      <c r="J191" s="1" t="s">
        <v>21</v>
      </c>
      <c r="K191" s="1">
        <v>56.13</v>
      </c>
      <c r="L191" s="1" t="s">
        <v>24</v>
      </c>
      <c r="M191" s="1"/>
      <c r="N191">
        <f t="shared" si="6"/>
        <v>0</v>
      </c>
      <c r="O191">
        <f t="shared" si="7"/>
        <v>1</v>
      </c>
      <c r="P191">
        <f t="shared" si="8"/>
        <v>0</v>
      </c>
    </row>
    <row r="192" spans="1:16" hidden="1" x14ac:dyDescent="0.25">
      <c r="A192" s="1">
        <v>190</v>
      </c>
      <c r="B192" s="1" t="s">
        <v>25</v>
      </c>
      <c r="C192" s="1">
        <v>54</v>
      </c>
      <c r="D192" s="1">
        <v>77.599999999999994</v>
      </c>
      <c r="E192" s="1" t="s">
        <v>14</v>
      </c>
      <c r="F192" s="1">
        <v>69.2</v>
      </c>
      <c r="G192" s="1" t="s">
        <v>23</v>
      </c>
      <c r="H192" s="1" t="s">
        <v>16</v>
      </c>
      <c r="I192" s="1">
        <v>95.65</v>
      </c>
      <c r="J192" s="1" t="s">
        <v>21</v>
      </c>
      <c r="K192" s="1">
        <v>66.94</v>
      </c>
      <c r="L192" s="1" t="s">
        <v>24</v>
      </c>
      <c r="M192" s="1"/>
      <c r="N192">
        <f t="shared" si="6"/>
        <v>0</v>
      </c>
      <c r="O192">
        <f t="shared" si="7"/>
        <v>1</v>
      </c>
      <c r="P192">
        <f t="shared" si="8"/>
        <v>0</v>
      </c>
    </row>
    <row r="193" spans="1:16" hidden="1" x14ac:dyDescent="0.25">
      <c r="A193" s="1">
        <v>191</v>
      </c>
      <c r="B193" s="1" t="s">
        <v>25</v>
      </c>
      <c r="C193" s="1">
        <v>64</v>
      </c>
      <c r="D193" s="1">
        <v>70.2</v>
      </c>
      <c r="E193" s="1" t="s">
        <v>14</v>
      </c>
      <c r="F193" s="1">
        <v>61</v>
      </c>
      <c r="G193" s="1" t="s">
        <v>23</v>
      </c>
      <c r="H193" s="1" t="s">
        <v>16</v>
      </c>
      <c r="I193" s="1">
        <v>50</v>
      </c>
      <c r="J193" s="1" t="s">
        <v>21</v>
      </c>
      <c r="K193" s="1">
        <v>62.5</v>
      </c>
      <c r="L193" s="1" t="s">
        <v>24</v>
      </c>
      <c r="M193" s="1"/>
      <c r="N193">
        <f t="shared" si="6"/>
        <v>0</v>
      </c>
      <c r="O193">
        <f t="shared" si="7"/>
        <v>1</v>
      </c>
      <c r="P193">
        <f t="shared" si="8"/>
        <v>0</v>
      </c>
    </row>
    <row r="194" spans="1:16" x14ac:dyDescent="0.25">
      <c r="A194" s="1">
        <v>192</v>
      </c>
      <c r="B194" s="1" t="s">
        <v>13</v>
      </c>
      <c r="C194" s="1">
        <v>67</v>
      </c>
      <c r="D194" s="1">
        <v>61</v>
      </c>
      <c r="E194" s="1" t="s">
        <v>19</v>
      </c>
      <c r="F194" s="1">
        <v>72</v>
      </c>
      <c r="G194" s="1" t="s">
        <v>23</v>
      </c>
      <c r="H194" s="1" t="s">
        <v>16</v>
      </c>
      <c r="I194" s="1">
        <v>72</v>
      </c>
      <c r="J194" s="1" t="s">
        <v>21</v>
      </c>
      <c r="K194" s="1">
        <v>61.01</v>
      </c>
      <c r="L194" s="1" t="s">
        <v>18</v>
      </c>
      <c r="M194" s="1">
        <v>264000</v>
      </c>
      <c r="N194">
        <f t="shared" si="6"/>
        <v>1</v>
      </c>
      <c r="O194">
        <f t="shared" si="7"/>
        <v>1</v>
      </c>
      <c r="P194">
        <f t="shared" si="8"/>
        <v>1</v>
      </c>
    </row>
    <row r="195" spans="1:16" x14ac:dyDescent="0.25">
      <c r="A195" s="1">
        <v>193</v>
      </c>
      <c r="B195" s="1" t="s">
        <v>13</v>
      </c>
      <c r="C195" s="1">
        <v>65.2</v>
      </c>
      <c r="D195" s="1">
        <v>61.4</v>
      </c>
      <c r="E195" s="1" t="s">
        <v>14</v>
      </c>
      <c r="F195" s="1">
        <v>64.8</v>
      </c>
      <c r="G195" s="1" t="s">
        <v>23</v>
      </c>
      <c r="H195" s="1" t="s">
        <v>20</v>
      </c>
      <c r="I195" s="1">
        <v>93.4</v>
      </c>
      <c r="J195" s="1" t="s">
        <v>21</v>
      </c>
      <c r="K195" s="1">
        <v>57.34</v>
      </c>
      <c r="L195" s="1" t="s">
        <v>18</v>
      </c>
      <c r="M195" s="1">
        <v>270000</v>
      </c>
      <c r="N195">
        <f t="shared" si="6"/>
        <v>1</v>
      </c>
      <c r="O195">
        <f t="shared" si="7"/>
        <v>1</v>
      </c>
      <c r="P195">
        <f t="shared" si="8"/>
        <v>1</v>
      </c>
    </row>
    <row r="196" spans="1:16" x14ac:dyDescent="0.25">
      <c r="A196" s="1">
        <v>194</v>
      </c>
      <c r="B196" s="1" t="s">
        <v>25</v>
      </c>
      <c r="C196" s="1">
        <v>60</v>
      </c>
      <c r="D196" s="1">
        <v>63</v>
      </c>
      <c r="E196" s="1" t="s">
        <v>22</v>
      </c>
      <c r="F196" s="1">
        <v>56</v>
      </c>
      <c r="G196" s="1" t="s">
        <v>26</v>
      </c>
      <c r="H196" s="1" t="s">
        <v>20</v>
      </c>
      <c r="I196" s="1">
        <v>80</v>
      </c>
      <c r="J196" s="1" t="s">
        <v>17</v>
      </c>
      <c r="K196" s="1">
        <v>56.63</v>
      </c>
      <c r="L196" s="1" t="s">
        <v>18</v>
      </c>
      <c r="M196" s="1">
        <v>300000</v>
      </c>
      <c r="N196">
        <f t="shared" si="6"/>
        <v>1</v>
      </c>
      <c r="O196">
        <f t="shared" si="7"/>
        <v>1</v>
      </c>
      <c r="P196">
        <f t="shared" si="8"/>
        <v>1</v>
      </c>
    </row>
    <row r="197" spans="1:16" hidden="1" x14ac:dyDescent="0.25">
      <c r="A197" s="1">
        <v>195</v>
      </c>
      <c r="B197" s="1" t="s">
        <v>13</v>
      </c>
      <c r="C197" s="1">
        <v>52</v>
      </c>
      <c r="D197" s="1">
        <v>55</v>
      </c>
      <c r="E197" s="1" t="s">
        <v>14</v>
      </c>
      <c r="F197" s="1">
        <v>56.3</v>
      </c>
      <c r="G197" s="1" t="s">
        <v>23</v>
      </c>
      <c r="H197" s="1" t="s">
        <v>16</v>
      </c>
      <c r="I197" s="1">
        <v>59</v>
      </c>
      <c r="J197" s="1" t="s">
        <v>21</v>
      </c>
      <c r="K197" s="1">
        <v>64.739999999999995</v>
      </c>
      <c r="L197" s="1" t="s">
        <v>24</v>
      </c>
      <c r="M197" s="1"/>
      <c r="N197">
        <f t="shared" ref="N197:N217" si="9">IF($W$12&gt;$M197,0,1)</f>
        <v>0</v>
      </c>
      <c r="O197">
        <f t="shared" ref="O197:O217" si="10">IF($X$12&lt;$M197,0,1)</f>
        <v>1</v>
      </c>
      <c r="P197">
        <f t="shared" ref="P197:P217" si="11">$O197*$N197</f>
        <v>0</v>
      </c>
    </row>
    <row r="198" spans="1:16" x14ac:dyDescent="0.25">
      <c r="A198" s="1">
        <v>196</v>
      </c>
      <c r="B198" s="1" t="s">
        <v>13</v>
      </c>
      <c r="C198" s="1">
        <v>66</v>
      </c>
      <c r="D198" s="1">
        <v>76</v>
      </c>
      <c r="E198" s="1" t="s">
        <v>14</v>
      </c>
      <c r="F198" s="1">
        <v>72</v>
      </c>
      <c r="G198" s="1" t="s">
        <v>23</v>
      </c>
      <c r="H198" s="1" t="s">
        <v>20</v>
      </c>
      <c r="I198" s="1">
        <v>84</v>
      </c>
      <c r="J198" s="1" t="s">
        <v>17</v>
      </c>
      <c r="K198" s="1">
        <v>58.95</v>
      </c>
      <c r="L198" s="1" t="s">
        <v>18</v>
      </c>
      <c r="M198" s="1">
        <v>275000</v>
      </c>
      <c r="N198">
        <f t="shared" si="9"/>
        <v>1</v>
      </c>
      <c r="O198">
        <f t="shared" si="10"/>
        <v>1</v>
      </c>
      <c r="P198">
        <f t="shared" si="11"/>
        <v>1</v>
      </c>
    </row>
    <row r="199" spans="1:16" x14ac:dyDescent="0.25">
      <c r="A199" s="1">
        <v>197</v>
      </c>
      <c r="B199" s="1" t="s">
        <v>13</v>
      </c>
      <c r="C199" s="1">
        <v>72</v>
      </c>
      <c r="D199" s="1">
        <v>63</v>
      </c>
      <c r="E199" s="1" t="s">
        <v>19</v>
      </c>
      <c r="F199" s="1">
        <v>77.5</v>
      </c>
      <c r="G199" s="1" t="s">
        <v>15</v>
      </c>
      <c r="H199" s="1" t="s">
        <v>20</v>
      </c>
      <c r="I199" s="1">
        <v>78</v>
      </c>
      <c r="J199" s="1" t="s">
        <v>21</v>
      </c>
      <c r="K199" s="1">
        <v>54.48</v>
      </c>
      <c r="L199" s="1" t="s">
        <v>18</v>
      </c>
      <c r="M199" s="1">
        <v>250000</v>
      </c>
      <c r="N199">
        <f t="shared" si="9"/>
        <v>1</v>
      </c>
      <c r="O199">
        <f t="shared" si="10"/>
        <v>1</v>
      </c>
      <c r="P199">
        <f t="shared" si="11"/>
        <v>1</v>
      </c>
    </row>
    <row r="200" spans="1:16" x14ac:dyDescent="0.25">
      <c r="A200" s="1">
        <v>198</v>
      </c>
      <c r="B200" s="1" t="s">
        <v>25</v>
      </c>
      <c r="C200" s="1">
        <v>83.96</v>
      </c>
      <c r="D200" s="1">
        <v>53</v>
      </c>
      <c r="E200" s="1" t="s">
        <v>19</v>
      </c>
      <c r="F200" s="1">
        <v>91</v>
      </c>
      <c r="G200" s="1" t="s">
        <v>15</v>
      </c>
      <c r="H200" s="1" t="s">
        <v>16</v>
      </c>
      <c r="I200" s="1">
        <v>59.32</v>
      </c>
      <c r="J200" s="1" t="s">
        <v>17</v>
      </c>
      <c r="K200" s="1">
        <v>69.709999999999994</v>
      </c>
      <c r="L200" s="1" t="s">
        <v>18</v>
      </c>
      <c r="M200" s="1">
        <v>260000</v>
      </c>
      <c r="N200">
        <f t="shared" si="9"/>
        <v>1</v>
      </c>
      <c r="O200">
        <f t="shared" si="10"/>
        <v>1</v>
      </c>
      <c r="P200">
        <f t="shared" si="11"/>
        <v>1</v>
      </c>
    </row>
    <row r="201" spans="1:16" hidden="1" x14ac:dyDescent="0.25">
      <c r="A201" s="1">
        <v>199</v>
      </c>
      <c r="B201" s="1" t="s">
        <v>25</v>
      </c>
      <c r="C201" s="1">
        <v>67</v>
      </c>
      <c r="D201" s="1">
        <v>70</v>
      </c>
      <c r="E201" s="1" t="s">
        <v>14</v>
      </c>
      <c r="F201" s="1">
        <v>65</v>
      </c>
      <c r="G201" s="1" t="s">
        <v>26</v>
      </c>
      <c r="H201" s="1" t="s">
        <v>16</v>
      </c>
      <c r="I201" s="1">
        <v>88</v>
      </c>
      <c r="J201" s="1" t="s">
        <v>17</v>
      </c>
      <c r="K201" s="1">
        <v>71.959999999999994</v>
      </c>
      <c r="L201" s="1" t="s">
        <v>24</v>
      </c>
      <c r="M201" s="1"/>
      <c r="N201">
        <f t="shared" si="9"/>
        <v>0</v>
      </c>
      <c r="O201">
        <f t="shared" si="10"/>
        <v>1</v>
      </c>
      <c r="P201">
        <f t="shared" si="11"/>
        <v>0</v>
      </c>
    </row>
    <row r="202" spans="1:16" x14ac:dyDescent="0.25">
      <c r="A202" s="1">
        <v>200</v>
      </c>
      <c r="B202" s="1" t="s">
        <v>13</v>
      </c>
      <c r="C202" s="1">
        <v>69</v>
      </c>
      <c r="D202" s="1">
        <v>65</v>
      </c>
      <c r="E202" s="1" t="s">
        <v>14</v>
      </c>
      <c r="F202" s="1">
        <v>57</v>
      </c>
      <c r="G202" s="1" t="s">
        <v>23</v>
      </c>
      <c r="H202" s="1" t="s">
        <v>16</v>
      </c>
      <c r="I202" s="1">
        <v>73</v>
      </c>
      <c r="J202" s="1" t="s">
        <v>17</v>
      </c>
      <c r="K202" s="1">
        <v>55.8</v>
      </c>
      <c r="L202" s="1" t="s">
        <v>18</v>
      </c>
      <c r="M202" s="1">
        <v>265000</v>
      </c>
      <c r="N202">
        <f t="shared" si="9"/>
        <v>1</v>
      </c>
      <c r="O202">
        <f t="shared" si="10"/>
        <v>1</v>
      </c>
      <c r="P202">
        <f t="shared" si="11"/>
        <v>1</v>
      </c>
    </row>
    <row r="203" spans="1:16" x14ac:dyDescent="0.25">
      <c r="A203" s="1">
        <v>201</v>
      </c>
      <c r="B203" s="1" t="s">
        <v>13</v>
      </c>
      <c r="C203" s="1">
        <v>69</v>
      </c>
      <c r="D203" s="1">
        <v>60</v>
      </c>
      <c r="E203" s="1" t="s">
        <v>14</v>
      </c>
      <c r="F203" s="1">
        <v>65</v>
      </c>
      <c r="G203" s="1" t="s">
        <v>23</v>
      </c>
      <c r="H203" s="1" t="s">
        <v>16</v>
      </c>
      <c r="I203" s="1">
        <v>87.55</v>
      </c>
      <c r="J203" s="1" t="s">
        <v>21</v>
      </c>
      <c r="K203" s="1">
        <v>52.81</v>
      </c>
      <c r="L203" s="1" t="s">
        <v>18</v>
      </c>
      <c r="M203" s="1">
        <v>300000</v>
      </c>
      <c r="N203">
        <f t="shared" si="9"/>
        <v>1</v>
      </c>
      <c r="O203">
        <f t="shared" si="10"/>
        <v>1</v>
      </c>
      <c r="P203">
        <f t="shared" si="11"/>
        <v>1</v>
      </c>
    </row>
    <row r="204" spans="1:16" hidden="1" x14ac:dyDescent="0.25">
      <c r="A204" s="1">
        <v>202</v>
      </c>
      <c r="B204" s="1" t="s">
        <v>13</v>
      </c>
      <c r="C204" s="1">
        <v>54.2</v>
      </c>
      <c r="D204" s="1">
        <v>63</v>
      </c>
      <c r="E204" s="1" t="s">
        <v>19</v>
      </c>
      <c r="F204" s="1">
        <v>58</v>
      </c>
      <c r="G204" s="1" t="s">
        <v>23</v>
      </c>
      <c r="H204" s="1" t="s">
        <v>16</v>
      </c>
      <c r="I204" s="1">
        <v>79</v>
      </c>
      <c r="J204" s="1" t="s">
        <v>17</v>
      </c>
      <c r="K204" s="1">
        <v>58.44</v>
      </c>
      <c r="L204" s="1" t="s">
        <v>24</v>
      </c>
      <c r="M204" s="1"/>
      <c r="N204">
        <f t="shared" si="9"/>
        <v>0</v>
      </c>
      <c r="O204">
        <f t="shared" si="10"/>
        <v>1</v>
      </c>
      <c r="P204">
        <f t="shared" si="11"/>
        <v>0</v>
      </c>
    </row>
    <row r="205" spans="1:16" x14ac:dyDescent="0.25">
      <c r="A205" s="1">
        <v>203</v>
      </c>
      <c r="B205" s="1" t="s">
        <v>13</v>
      </c>
      <c r="C205" s="1">
        <v>70</v>
      </c>
      <c r="D205" s="1">
        <v>63</v>
      </c>
      <c r="E205" s="1" t="s">
        <v>19</v>
      </c>
      <c r="F205" s="1">
        <v>66</v>
      </c>
      <c r="G205" s="1" t="s">
        <v>15</v>
      </c>
      <c r="H205" s="1" t="s">
        <v>16</v>
      </c>
      <c r="I205" s="1">
        <v>61.28</v>
      </c>
      <c r="J205" s="1" t="s">
        <v>17</v>
      </c>
      <c r="K205" s="1">
        <v>60.11</v>
      </c>
      <c r="L205" s="1" t="s">
        <v>18</v>
      </c>
      <c r="M205" s="1">
        <v>240000</v>
      </c>
      <c r="N205">
        <f t="shared" si="9"/>
        <v>1</v>
      </c>
      <c r="O205">
        <f t="shared" si="10"/>
        <v>1</v>
      </c>
      <c r="P205">
        <f t="shared" si="11"/>
        <v>1</v>
      </c>
    </row>
    <row r="206" spans="1:16" x14ac:dyDescent="0.25">
      <c r="A206" s="1">
        <v>204</v>
      </c>
      <c r="B206" s="1" t="s">
        <v>13</v>
      </c>
      <c r="C206" s="1">
        <v>55.68</v>
      </c>
      <c r="D206" s="1">
        <v>61.33</v>
      </c>
      <c r="E206" s="1" t="s">
        <v>14</v>
      </c>
      <c r="F206" s="1">
        <v>56.87</v>
      </c>
      <c r="G206" s="1" t="s">
        <v>23</v>
      </c>
      <c r="H206" s="1" t="s">
        <v>16</v>
      </c>
      <c r="I206" s="1">
        <v>66</v>
      </c>
      <c r="J206" s="1" t="s">
        <v>17</v>
      </c>
      <c r="K206" s="1">
        <v>58.3</v>
      </c>
      <c r="L206" s="1" t="s">
        <v>18</v>
      </c>
      <c r="M206" s="1">
        <v>260000</v>
      </c>
      <c r="N206">
        <f t="shared" si="9"/>
        <v>1</v>
      </c>
      <c r="O206">
        <f t="shared" si="10"/>
        <v>1</v>
      </c>
      <c r="P206">
        <f t="shared" si="11"/>
        <v>1</v>
      </c>
    </row>
    <row r="207" spans="1:16" x14ac:dyDescent="0.25">
      <c r="A207" s="1">
        <v>205</v>
      </c>
      <c r="B207" s="1" t="s">
        <v>25</v>
      </c>
      <c r="C207" s="1">
        <v>74</v>
      </c>
      <c r="D207" s="1">
        <v>73</v>
      </c>
      <c r="E207" s="1" t="s">
        <v>14</v>
      </c>
      <c r="F207" s="1">
        <v>73</v>
      </c>
      <c r="G207" s="1" t="s">
        <v>23</v>
      </c>
      <c r="H207" s="1" t="s">
        <v>20</v>
      </c>
      <c r="I207" s="1">
        <v>80</v>
      </c>
      <c r="J207" s="1" t="s">
        <v>21</v>
      </c>
      <c r="K207" s="1">
        <v>67.69</v>
      </c>
      <c r="L207" s="1" t="s">
        <v>18</v>
      </c>
      <c r="M207" s="1">
        <v>210000</v>
      </c>
      <c r="N207">
        <f t="shared" si="9"/>
        <v>1</v>
      </c>
      <c r="O207">
        <f t="shared" si="10"/>
        <v>1</v>
      </c>
      <c r="P207">
        <f t="shared" si="11"/>
        <v>1</v>
      </c>
    </row>
    <row r="208" spans="1:16" x14ac:dyDescent="0.25">
      <c r="A208" s="1">
        <v>206</v>
      </c>
      <c r="B208" s="1" t="s">
        <v>13</v>
      </c>
      <c r="C208" s="1">
        <v>61</v>
      </c>
      <c r="D208" s="1">
        <v>62</v>
      </c>
      <c r="E208" s="1" t="s">
        <v>14</v>
      </c>
      <c r="F208" s="1">
        <v>65</v>
      </c>
      <c r="G208" s="1" t="s">
        <v>23</v>
      </c>
      <c r="H208" s="1" t="s">
        <v>16</v>
      </c>
      <c r="I208" s="1">
        <v>62</v>
      </c>
      <c r="J208" s="1" t="s">
        <v>21</v>
      </c>
      <c r="K208" s="1">
        <v>56.81</v>
      </c>
      <c r="L208" s="1" t="s">
        <v>18</v>
      </c>
      <c r="M208" s="1">
        <v>250000</v>
      </c>
      <c r="N208">
        <f t="shared" si="9"/>
        <v>1</v>
      </c>
      <c r="O208">
        <f t="shared" si="10"/>
        <v>1</v>
      </c>
      <c r="P208">
        <f t="shared" si="11"/>
        <v>1</v>
      </c>
    </row>
    <row r="209" spans="1:16" hidden="1" x14ac:dyDescent="0.25">
      <c r="A209" s="1">
        <v>207</v>
      </c>
      <c r="B209" s="1" t="s">
        <v>13</v>
      </c>
      <c r="C209" s="1">
        <v>41</v>
      </c>
      <c r="D209" s="1">
        <v>42</v>
      </c>
      <c r="E209" s="1" t="s">
        <v>19</v>
      </c>
      <c r="F209" s="1">
        <v>60</v>
      </c>
      <c r="G209" s="1" t="s">
        <v>23</v>
      </c>
      <c r="H209" s="1" t="s">
        <v>16</v>
      </c>
      <c r="I209" s="1">
        <v>97</v>
      </c>
      <c r="J209" s="1" t="s">
        <v>21</v>
      </c>
      <c r="K209" s="1">
        <v>53.39</v>
      </c>
      <c r="L209" s="1" t="s">
        <v>24</v>
      </c>
      <c r="M209" s="1"/>
      <c r="N209">
        <f t="shared" si="9"/>
        <v>0</v>
      </c>
      <c r="O209">
        <f t="shared" si="10"/>
        <v>1</v>
      </c>
      <c r="P209">
        <f t="shared" si="11"/>
        <v>0</v>
      </c>
    </row>
    <row r="210" spans="1:16" x14ac:dyDescent="0.25">
      <c r="A210" s="1">
        <v>208</v>
      </c>
      <c r="B210" s="1" t="s">
        <v>13</v>
      </c>
      <c r="C210" s="1">
        <v>83.33</v>
      </c>
      <c r="D210" s="1">
        <v>78</v>
      </c>
      <c r="E210" s="1" t="s">
        <v>14</v>
      </c>
      <c r="F210" s="1">
        <v>61</v>
      </c>
      <c r="G210" s="1" t="s">
        <v>23</v>
      </c>
      <c r="H210" s="1" t="s">
        <v>20</v>
      </c>
      <c r="I210" s="1">
        <v>88.56</v>
      </c>
      <c r="J210" s="1" t="s">
        <v>21</v>
      </c>
      <c r="K210" s="1">
        <v>71.55</v>
      </c>
      <c r="L210" s="1" t="s">
        <v>18</v>
      </c>
      <c r="M210" s="1">
        <v>300000</v>
      </c>
      <c r="N210">
        <f t="shared" si="9"/>
        <v>1</v>
      </c>
      <c r="O210">
        <f t="shared" si="10"/>
        <v>1</v>
      </c>
      <c r="P210">
        <f t="shared" si="11"/>
        <v>1</v>
      </c>
    </row>
    <row r="211" spans="1:16" hidden="1" x14ac:dyDescent="0.25">
      <c r="A211" s="1">
        <v>209</v>
      </c>
      <c r="B211" s="1" t="s">
        <v>25</v>
      </c>
      <c r="C211" s="1">
        <v>43</v>
      </c>
      <c r="D211" s="1">
        <v>60</v>
      </c>
      <c r="E211" s="1" t="s">
        <v>19</v>
      </c>
      <c r="F211" s="1">
        <v>65</v>
      </c>
      <c r="G211" s="1" t="s">
        <v>23</v>
      </c>
      <c r="H211" s="1" t="s">
        <v>16</v>
      </c>
      <c r="I211" s="1">
        <v>92.66</v>
      </c>
      <c r="J211" s="1" t="s">
        <v>17</v>
      </c>
      <c r="K211" s="1">
        <v>62.92</v>
      </c>
      <c r="L211" s="1" t="s">
        <v>24</v>
      </c>
      <c r="M211" s="1"/>
      <c r="N211">
        <f t="shared" si="9"/>
        <v>0</v>
      </c>
      <c r="O211">
        <f t="shared" si="10"/>
        <v>1</v>
      </c>
      <c r="P211">
        <f t="shared" si="11"/>
        <v>0</v>
      </c>
    </row>
    <row r="212" spans="1:16" x14ac:dyDescent="0.25">
      <c r="A212" s="1">
        <v>210</v>
      </c>
      <c r="B212" s="1" t="s">
        <v>13</v>
      </c>
      <c r="C212" s="1">
        <v>62</v>
      </c>
      <c r="D212" s="1">
        <v>72</v>
      </c>
      <c r="E212" s="1" t="s">
        <v>14</v>
      </c>
      <c r="F212" s="1">
        <v>65</v>
      </c>
      <c r="G212" s="1" t="s">
        <v>23</v>
      </c>
      <c r="H212" s="1" t="s">
        <v>16</v>
      </c>
      <c r="I212" s="1">
        <v>67</v>
      </c>
      <c r="J212" s="1" t="s">
        <v>21</v>
      </c>
      <c r="K212" s="1">
        <v>56.49</v>
      </c>
      <c r="L212" s="1" t="s">
        <v>18</v>
      </c>
      <c r="M212" s="1">
        <v>216000</v>
      </c>
      <c r="N212">
        <f t="shared" si="9"/>
        <v>1</v>
      </c>
      <c r="O212">
        <f t="shared" si="10"/>
        <v>1</v>
      </c>
      <c r="P212">
        <f t="shared" si="11"/>
        <v>1</v>
      </c>
    </row>
    <row r="213" spans="1:16" hidden="1" x14ac:dyDescent="0.25">
      <c r="A213" s="1">
        <v>211</v>
      </c>
      <c r="B213" s="1" t="s">
        <v>13</v>
      </c>
      <c r="C213" s="1">
        <v>80.599999999999994</v>
      </c>
      <c r="D213" s="1">
        <v>82</v>
      </c>
      <c r="E213" s="1" t="s">
        <v>14</v>
      </c>
      <c r="F213" s="1">
        <v>77.599999999999994</v>
      </c>
      <c r="G213" s="1" t="s">
        <v>23</v>
      </c>
      <c r="H213" s="1" t="s">
        <v>16</v>
      </c>
      <c r="I213" s="1">
        <v>91</v>
      </c>
      <c r="J213" s="1" t="s">
        <v>21</v>
      </c>
      <c r="K213" s="1">
        <v>74.489999999999995</v>
      </c>
      <c r="L213" s="1" t="s">
        <v>18</v>
      </c>
      <c r="M213" s="1">
        <v>400000</v>
      </c>
      <c r="N213">
        <f t="shared" si="9"/>
        <v>1</v>
      </c>
      <c r="O213">
        <f t="shared" si="10"/>
        <v>0</v>
      </c>
      <c r="P213">
        <f t="shared" si="11"/>
        <v>0</v>
      </c>
    </row>
    <row r="214" spans="1:16" x14ac:dyDescent="0.25">
      <c r="A214" s="1">
        <v>212</v>
      </c>
      <c r="B214" s="1" t="s">
        <v>13</v>
      </c>
      <c r="C214" s="1">
        <v>58</v>
      </c>
      <c r="D214" s="1">
        <v>60</v>
      </c>
      <c r="E214" s="1" t="s">
        <v>19</v>
      </c>
      <c r="F214" s="1">
        <v>72</v>
      </c>
      <c r="G214" s="1" t="s">
        <v>15</v>
      </c>
      <c r="H214" s="1" t="s">
        <v>16</v>
      </c>
      <c r="I214" s="1">
        <v>74</v>
      </c>
      <c r="J214" s="1" t="s">
        <v>21</v>
      </c>
      <c r="K214" s="1">
        <v>53.62</v>
      </c>
      <c r="L214" s="1" t="s">
        <v>18</v>
      </c>
      <c r="M214" s="1">
        <v>275000</v>
      </c>
      <c r="N214">
        <f t="shared" si="9"/>
        <v>1</v>
      </c>
      <c r="O214">
        <f t="shared" si="10"/>
        <v>1</v>
      </c>
      <c r="P214">
        <f t="shared" si="11"/>
        <v>1</v>
      </c>
    </row>
    <row r="215" spans="1:16" x14ac:dyDescent="0.25">
      <c r="A215" s="1">
        <v>213</v>
      </c>
      <c r="B215" s="1" t="s">
        <v>13</v>
      </c>
      <c r="C215" s="1">
        <v>67</v>
      </c>
      <c r="D215" s="1">
        <v>67</v>
      </c>
      <c r="E215" s="1" t="s">
        <v>14</v>
      </c>
      <c r="F215" s="1">
        <v>73</v>
      </c>
      <c r="G215" s="1" t="s">
        <v>23</v>
      </c>
      <c r="H215" s="1" t="s">
        <v>20</v>
      </c>
      <c r="I215" s="1">
        <v>59</v>
      </c>
      <c r="J215" s="1" t="s">
        <v>21</v>
      </c>
      <c r="K215" s="1">
        <v>69.72</v>
      </c>
      <c r="L215" s="1" t="s">
        <v>18</v>
      </c>
      <c r="M215" s="1">
        <v>295000</v>
      </c>
      <c r="N215">
        <f t="shared" si="9"/>
        <v>1</v>
      </c>
      <c r="O215">
        <f t="shared" si="10"/>
        <v>1</v>
      </c>
      <c r="P215">
        <f t="shared" si="11"/>
        <v>1</v>
      </c>
    </row>
    <row r="216" spans="1:16" x14ac:dyDescent="0.25">
      <c r="A216" s="1">
        <v>214</v>
      </c>
      <c r="B216" s="1" t="s">
        <v>25</v>
      </c>
      <c r="C216" s="1">
        <v>74</v>
      </c>
      <c r="D216" s="1">
        <v>66</v>
      </c>
      <c r="E216" s="1" t="s">
        <v>14</v>
      </c>
      <c r="F216" s="1">
        <v>58</v>
      </c>
      <c r="G216" s="1" t="s">
        <v>23</v>
      </c>
      <c r="H216" s="1" t="s">
        <v>16</v>
      </c>
      <c r="I216" s="1">
        <v>70</v>
      </c>
      <c r="J216" s="1" t="s">
        <v>17</v>
      </c>
      <c r="K216" s="1">
        <v>60.23</v>
      </c>
      <c r="L216" s="1" t="s">
        <v>18</v>
      </c>
      <c r="M216" s="1">
        <v>204000</v>
      </c>
      <c r="N216">
        <f t="shared" si="9"/>
        <v>1</v>
      </c>
      <c r="O216">
        <f t="shared" si="10"/>
        <v>1</v>
      </c>
      <c r="P216">
        <f t="shared" si="11"/>
        <v>1</v>
      </c>
    </row>
    <row r="217" spans="1:16" hidden="1" x14ac:dyDescent="0.25">
      <c r="A217" s="1">
        <v>215</v>
      </c>
      <c r="B217" s="1" t="s">
        <v>13</v>
      </c>
      <c r="C217" s="1">
        <v>62</v>
      </c>
      <c r="D217" s="1">
        <v>58</v>
      </c>
      <c r="E217" s="1" t="s">
        <v>19</v>
      </c>
      <c r="F217" s="1">
        <v>53</v>
      </c>
      <c r="G217" s="1" t="s">
        <v>23</v>
      </c>
      <c r="H217" s="1" t="s">
        <v>16</v>
      </c>
      <c r="I217" s="1">
        <v>89</v>
      </c>
      <c r="J217" s="1" t="s">
        <v>17</v>
      </c>
      <c r="K217" s="1">
        <v>60.22</v>
      </c>
      <c r="L217" s="1" t="s">
        <v>24</v>
      </c>
      <c r="M217" s="1"/>
      <c r="N217">
        <f t="shared" si="9"/>
        <v>0</v>
      </c>
      <c r="O217">
        <f t="shared" si="10"/>
        <v>1</v>
      </c>
      <c r="P217">
        <f t="shared" si="11"/>
        <v>0</v>
      </c>
    </row>
  </sheetData>
  <autoFilter ref="A3:P217" xr:uid="{77B30345-97FE-4041-AA30-F27F0D4CE15A}">
    <filterColumn colId="15">
      <filters>
        <filter val="1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B829-FA53-4D8A-B1CC-EA144849B45B}">
  <sheetPr filterMode="1"/>
  <dimension ref="A1:Q215"/>
  <sheetViews>
    <sheetView workbookViewId="0">
      <selection activeCell="M2" sqref="M2:M215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x14ac:dyDescent="0.2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7" hidden="1" x14ac:dyDescent="0.2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7" hidden="1" x14ac:dyDescent="0.2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  <c r="P4" t="s">
        <v>37</v>
      </c>
      <c r="Q4" t="s">
        <v>29</v>
      </c>
    </row>
    <row r="5" spans="1:17" x14ac:dyDescent="0.2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>
        <v>265000</v>
      </c>
      <c r="P5">
        <f>MEDIAN(M2:M215)</f>
        <v>265000</v>
      </c>
      <c r="Q5">
        <f>AVERAGE(M2:M215)</f>
        <v>281518.69158878503</v>
      </c>
    </row>
    <row r="6" spans="1:17" hidden="1" x14ac:dyDescent="0.2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7" hidden="1" x14ac:dyDescent="0.2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>
        <v>265000</v>
      </c>
    </row>
    <row r="8" spans="1:17" hidden="1" x14ac:dyDescent="0.2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>
        <v>265000</v>
      </c>
    </row>
    <row r="9" spans="1:17" hidden="1" x14ac:dyDescent="0.2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7" hidden="1" x14ac:dyDescent="0.2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>
        <v>265000</v>
      </c>
    </row>
    <row r="11" spans="1:17" x14ac:dyDescent="0.2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7" hidden="1" x14ac:dyDescent="0.2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7" x14ac:dyDescent="0.2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>
        <v>265000</v>
      </c>
    </row>
    <row r="14" spans="1:17" hidden="1" x14ac:dyDescent="0.2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7" x14ac:dyDescent="0.2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>
        <v>265000</v>
      </c>
    </row>
    <row r="16" spans="1:17" hidden="1" x14ac:dyDescent="0.2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hidden="1" x14ac:dyDescent="0.2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hidden="1" x14ac:dyDescent="0.2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>
        <v>265000</v>
      </c>
    </row>
    <row r="19" spans="1:13" x14ac:dyDescent="0.2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>
        <v>265000</v>
      </c>
    </row>
    <row r="20" spans="1:13" hidden="1" x14ac:dyDescent="0.2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2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hidden="1" x14ac:dyDescent="0.2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2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hidden="1" x14ac:dyDescent="0.2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hidden="1" x14ac:dyDescent="0.2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hidden="1" x14ac:dyDescent="0.2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>
        <v>265000</v>
      </c>
    </row>
    <row r="27" spans="1:13" hidden="1" x14ac:dyDescent="0.2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2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hidden="1" x14ac:dyDescent="0.2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hidden="1" x14ac:dyDescent="0.2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>
        <v>265000</v>
      </c>
    </row>
    <row r="31" spans="1:13" x14ac:dyDescent="0.2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2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>
        <v>265000</v>
      </c>
    </row>
    <row r="33" spans="1:13" x14ac:dyDescent="0.2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hidden="1" x14ac:dyDescent="0.2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2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>
        <v>265000</v>
      </c>
    </row>
    <row r="36" spans="1:13" x14ac:dyDescent="0.2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hidden="1" x14ac:dyDescent="0.2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>
        <v>265000</v>
      </c>
    </row>
    <row r="38" spans="1:13" x14ac:dyDescent="0.2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2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hidden="1" x14ac:dyDescent="0.2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hidden="1" x14ac:dyDescent="0.2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2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>
        <v>265000</v>
      </c>
    </row>
    <row r="43" spans="1:13" hidden="1" x14ac:dyDescent="0.2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>
        <v>265000</v>
      </c>
    </row>
    <row r="44" spans="1:13" x14ac:dyDescent="0.2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hidden="1" x14ac:dyDescent="0.2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2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>
        <v>265000</v>
      </c>
    </row>
    <row r="47" spans="1:13" x14ac:dyDescent="0.2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>
        <v>265000</v>
      </c>
    </row>
    <row r="48" spans="1:13" hidden="1" x14ac:dyDescent="0.2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hidden="1" x14ac:dyDescent="0.2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2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>
        <v>265000</v>
      </c>
    </row>
    <row r="51" spans="1:13" x14ac:dyDescent="0.2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2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>
        <v>265000</v>
      </c>
    </row>
    <row r="53" spans="1:13" x14ac:dyDescent="0.2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>
        <v>265000</v>
      </c>
    </row>
    <row r="54" spans="1:13" x14ac:dyDescent="0.2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2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2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hidden="1" x14ac:dyDescent="0.2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hidden="1" x14ac:dyDescent="0.2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hidden="1" x14ac:dyDescent="0.2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hidden="1" x14ac:dyDescent="0.2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hidden="1" x14ac:dyDescent="0.2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hidden="1" x14ac:dyDescent="0.2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hidden="1" x14ac:dyDescent="0.2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2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>
        <v>265000</v>
      </c>
    </row>
    <row r="65" spans="1:13" hidden="1" x14ac:dyDescent="0.2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2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>
        <v>265000</v>
      </c>
    </row>
    <row r="67" spans="1:13" x14ac:dyDescent="0.2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hidden="1" x14ac:dyDescent="0.2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2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>
        <v>265000</v>
      </c>
    </row>
    <row r="70" spans="1:13" hidden="1" x14ac:dyDescent="0.2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hidden="1" x14ac:dyDescent="0.2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hidden="1" x14ac:dyDescent="0.2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hidden="1" x14ac:dyDescent="0.2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hidden="1" x14ac:dyDescent="0.2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hidden="1" x14ac:dyDescent="0.2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2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>
        <v>265000</v>
      </c>
    </row>
    <row r="77" spans="1:13" hidden="1" x14ac:dyDescent="0.2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hidden="1" x14ac:dyDescent="0.2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hidden="1" x14ac:dyDescent="0.2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2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>
        <v>265000</v>
      </c>
    </row>
    <row r="81" spans="1:13" x14ac:dyDescent="0.2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hidden="1" x14ac:dyDescent="0.2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hidden="1" x14ac:dyDescent="0.2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>
        <v>265000</v>
      </c>
    </row>
    <row r="84" spans="1:13" hidden="1" x14ac:dyDescent="0.2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hidden="1" x14ac:dyDescent="0.2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hidden="1" x14ac:dyDescent="0.2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hidden="1" x14ac:dyDescent="0.2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2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>
        <v>265000</v>
      </c>
    </row>
    <row r="89" spans="1:13" x14ac:dyDescent="0.2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2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hidden="1" x14ac:dyDescent="0.2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2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>
        <v>265000</v>
      </c>
    </row>
    <row r="93" spans="1:13" hidden="1" x14ac:dyDescent="0.2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2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>
        <v>265000</v>
      </c>
    </row>
    <row r="95" spans="1:13" hidden="1" x14ac:dyDescent="0.2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hidden="1" x14ac:dyDescent="0.2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hidden="1" x14ac:dyDescent="0.2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hidden="1" x14ac:dyDescent="0.2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>
        <v>265000</v>
      </c>
    </row>
    <row r="99" spans="1:13" hidden="1" x14ac:dyDescent="0.2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hidden="1" x14ac:dyDescent="0.2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>
        <v>265000</v>
      </c>
    </row>
    <row r="101" spans="1:13" x14ac:dyDescent="0.2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>
        <v>265000</v>
      </c>
    </row>
    <row r="102" spans="1:13" x14ac:dyDescent="0.2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hidden="1" x14ac:dyDescent="0.2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2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2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2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>
        <v>265000</v>
      </c>
    </row>
    <row r="107" spans="1:13" hidden="1" x14ac:dyDescent="0.2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>
        <v>265000</v>
      </c>
    </row>
    <row r="108" spans="1:13" x14ac:dyDescent="0.2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hidden="1" x14ac:dyDescent="0.2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2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>
        <v>265000</v>
      </c>
    </row>
    <row r="111" spans="1:13" x14ac:dyDescent="0.2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2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>
        <v>265000</v>
      </c>
    </row>
    <row r="113" spans="1:13" x14ac:dyDescent="0.2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hidden="1" x14ac:dyDescent="0.2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2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hidden="1" x14ac:dyDescent="0.2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hidden="1" x14ac:dyDescent="0.2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hidden="1" x14ac:dyDescent="0.2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2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hidden="1" x14ac:dyDescent="0.2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2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>
        <v>265000</v>
      </c>
    </row>
    <row r="122" spans="1:13" x14ac:dyDescent="0.2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hidden="1" x14ac:dyDescent="0.2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2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2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hidden="1" x14ac:dyDescent="0.2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hidden="1" x14ac:dyDescent="0.2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2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2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hidden="1" x14ac:dyDescent="0.2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hidden="1" x14ac:dyDescent="0.2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>
        <v>265000</v>
      </c>
    </row>
    <row r="132" spans="1:13" hidden="1" x14ac:dyDescent="0.2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2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2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hidden="1" x14ac:dyDescent="0.2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2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hidden="1" x14ac:dyDescent="0.2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>
        <v>265000</v>
      </c>
    </row>
    <row r="138" spans="1:13" x14ac:dyDescent="0.2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hidden="1" x14ac:dyDescent="0.2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hidden="1" x14ac:dyDescent="0.2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hidden="1" x14ac:dyDescent="0.2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2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>
        <v>265000</v>
      </c>
    </row>
    <row r="143" spans="1:13" hidden="1" x14ac:dyDescent="0.2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hidden="1" x14ac:dyDescent="0.2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hidden="1" x14ac:dyDescent="0.2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>
        <v>265000</v>
      </c>
    </row>
    <row r="146" spans="1:13" x14ac:dyDescent="0.2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2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hidden="1" x14ac:dyDescent="0.2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hidden="1" x14ac:dyDescent="0.2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2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>
        <v>265000</v>
      </c>
    </row>
    <row r="151" spans="1:13" hidden="1" x14ac:dyDescent="0.2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hidden="1" x14ac:dyDescent="0.2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hidden="1" x14ac:dyDescent="0.2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hidden="1" x14ac:dyDescent="0.2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hidden="1" x14ac:dyDescent="0.2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2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>
        <v>265000</v>
      </c>
    </row>
    <row r="157" spans="1:13" x14ac:dyDescent="0.2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hidden="1" x14ac:dyDescent="0.2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hidden="1" x14ac:dyDescent="0.2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>
        <v>265000</v>
      </c>
    </row>
    <row r="160" spans="1:13" x14ac:dyDescent="0.2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>
        <v>265000</v>
      </c>
    </row>
    <row r="161" spans="1:13" x14ac:dyDescent="0.2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2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>
        <v>265000</v>
      </c>
    </row>
    <row r="163" spans="1:13" hidden="1" x14ac:dyDescent="0.2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hidden="1" x14ac:dyDescent="0.2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hidden="1" x14ac:dyDescent="0.2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hidden="1" x14ac:dyDescent="0.2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>
        <v>265000</v>
      </c>
    </row>
    <row r="167" spans="1:13" x14ac:dyDescent="0.2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hidden="1" x14ac:dyDescent="0.2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>
        <v>265000</v>
      </c>
    </row>
    <row r="169" spans="1:13" x14ac:dyDescent="0.2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>
        <v>265000</v>
      </c>
    </row>
    <row r="170" spans="1:13" x14ac:dyDescent="0.2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>
        <v>265000</v>
      </c>
    </row>
    <row r="171" spans="1:13" x14ac:dyDescent="0.2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>
        <v>265000</v>
      </c>
    </row>
    <row r="172" spans="1:13" hidden="1" x14ac:dyDescent="0.2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2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2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>
        <v>265000</v>
      </c>
    </row>
    <row r="175" spans="1:13" hidden="1" x14ac:dyDescent="0.2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2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>
        <v>265000</v>
      </c>
    </row>
    <row r="177" spans="1:13" x14ac:dyDescent="0.2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hidden="1" x14ac:dyDescent="0.2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2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2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>
        <v>265000</v>
      </c>
    </row>
    <row r="181" spans="1:13" hidden="1" x14ac:dyDescent="0.2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2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>
        <v>265000</v>
      </c>
    </row>
    <row r="183" spans="1:13" hidden="1" x14ac:dyDescent="0.2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>
        <v>265000</v>
      </c>
    </row>
    <row r="184" spans="1:13" x14ac:dyDescent="0.2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2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>
        <v>265000</v>
      </c>
    </row>
    <row r="186" spans="1:13" x14ac:dyDescent="0.2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hidden="1" x14ac:dyDescent="0.2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>
        <v>265000</v>
      </c>
    </row>
    <row r="188" spans="1:13" hidden="1" x14ac:dyDescent="0.2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hidden="1" x14ac:dyDescent="0.2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>
        <v>265000</v>
      </c>
    </row>
    <row r="190" spans="1:13" hidden="1" x14ac:dyDescent="0.2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>
        <v>265000</v>
      </c>
    </row>
    <row r="191" spans="1:13" hidden="1" x14ac:dyDescent="0.2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>
        <v>265000</v>
      </c>
    </row>
    <row r="192" spans="1:13" hidden="1" x14ac:dyDescent="0.2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hidden="1" x14ac:dyDescent="0.2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2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hidden="1" x14ac:dyDescent="0.2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>
        <v>265000</v>
      </c>
    </row>
    <row r="196" spans="1:13" x14ac:dyDescent="0.2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hidden="1" x14ac:dyDescent="0.2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2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2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>
        <v>265000</v>
      </c>
    </row>
    <row r="200" spans="1:13" x14ac:dyDescent="0.2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hidden="1" x14ac:dyDescent="0.2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2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>
        <v>265000</v>
      </c>
    </row>
    <row r="203" spans="1:13" x14ac:dyDescent="0.2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2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hidden="1" x14ac:dyDescent="0.2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hidden="1" x14ac:dyDescent="0.2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hidden="1" x14ac:dyDescent="0.2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>
        <v>265000</v>
      </c>
    </row>
    <row r="208" spans="1:13" hidden="1" x14ac:dyDescent="0.2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2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>
        <v>265000</v>
      </c>
    </row>
    <row r="210" spans="1:13" hidden="1" x14ac:dyDescent="0.2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hidden="1" x14ac:dyDescent="0.2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hidden="1" x14ac:dyDescent="0.2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hidden="1" x14ac:dyDescent="0.2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2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2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>
        <v>265000</v>
      </c>
    </row>
  </sheetData>
  <autoFilter ref="A1:M215" xr:uid="{00000000-0001-0000-0000-000000000000}">
    <filterColumn colId="9">
      <filters>
        <filter val="Mkt&amp;H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D86B-5F18-420A-B5FE-70C8A7789BA1}">
  <dimension ref="A1"/>
  <sheetViews>
    <sheetView tabSelected="1" workbookViewId="0">
      <selection activeCell="T50" sqref="T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BB95-1DD2-41D4-89B7-2FD4E959F9AB}">
  <dimension ref="E4:L245"/>
  <sheetViews>
    <sheetView workbookViewId="0">
      <selection activeCell="K127" sqref="K127:L221"/>
    </sheetView>
  </sheetViews>
  <sheetFormatPr defaultRowHeight="15" x14ac:dyDescent="0.25"/>
  <cols>
    <col min="5" max="5" width="9.140625" customWidth="1"/>
  </cols>
  <sheetData>
    <row r="4" spans="5:12" x14ac:dyDescent="0.25">
      <c r="E4" t="s">
        <v>27</v>
      </c>
      <c r="K4" t="s">
        <v>28</v>
      </c>
    </row>
    <row r="5" spans="5:12" x14ac:dyDescent="0.25">
      <c r="E5" s="1">
        <v>200000</v>
      </c>
      <c r="F5" s="1">
        <v>66.28</v>
      </c>
      <c r="K5" s="1">
        <v>270000</v>
      </c>
      <c r="L5" s="1">
        <v>58.8</v>
      </c>
    </row>
    <row r="6" spans="5:12" x14ac:dyDescent="0.25">
      <c r="E6" s="1">
        <v>250000</v>
      </c>
      <c r="F6" s="1">
        <v>57.8</v>
      </c>
      <c r="K6" s="1"/>
      <c r="L6" s="1">
        <v>59.43</v>
      </c>
    </row>
    <row r="7" spans="5:12" x14ac:dyDescent="0.25">
      <c r="E7" s="1">
        <v>425000</v>
      </c>
      <c r="F7" s="1">
        <v>55.5</v>
      </c>
      <c r="K7" s="1">
        <v>260000</v>
      </c>
      <c r="L7" s="1">
        <v>60.85</v>
      </c>
    </row>
    <row r="8" spans="5:12" x14ac:dyDescent="0.25">
      <c r="E8" s="1"/>
      <c r="F8" s="1">
        <v>51.58</v>
      </c>
      <c r="K8" s="1"/>
      <c r="L8" s="1">
        <v>65.040000000000006</v>
      </c>
    </row>
    <row r="9" spans="5:12" x14ac:dyDescent="0.25">
      <c r="E9" s="1"/>
      <c r="F9" s="1">
        <v>53.29</v>
      </c>
      <c r="K9" s="1"/>
      <c r="L9" s="1">
        <v>54.96</v>
      </c>
    </row>
    <row r="10" spans="5:12" x14ac:dyDescent="0.25">
      <c r="E10" s="1">
        <v>252000</v>
      </c>
      <c r="F10" s="1">
        <v>62.14</v>
      </c>
      <c r="K10" s="1"/>
      <c r="L10" s="1">
        <v>64.08</v>
      </c>
    </row>
    <row r="11" spans="5:12" x14ac:dyDescent="0.25">
      <c r="E11" s="1"/>
      <c r="F11" s="1">
        <v>52.21</v>
      </c>
      <c r="K11" s="1">
        <v>265000</v>
      </c>
      <c r="L11" s="1">
        <v>56.7</v>
      </c>
    </row>
    <row r="12" spans="5:12" x14ac:dyDescent="0.25">
      <c r="E12" s="1">
        <v>250000</v>
      </c>
      <c r="F12" s="1">
        <v>63.7</v>
      </c>
      <c r="K12" s="1">
        <v>360000</v>
      </c>
      <c r="L12" s="1">
        <v>68.81</v>
      </c>
    </row>
    <row r="13" spans="5:12" x14ac:dyDescent="0.25">
      <c r="E13" s="1">
        <v>218000</v>
      </c>
      <c r="F13" s="1">
        <v>68.63</v>
      </c>
      <c r="K13" s="1">
        <v>265000</v>
      </c>
      <c r="L13" s="1">
        <v>57.69</v>
      </c>
    </row>
    <row r="14" spans="5:12" x14ac:dyDescent="0.25">
      <c r="E14" s="1">
        <v>200000</v>
      </c>
      <c r="F14" s="1">
        <v>64.66</v>
      </c>
      <c r="K14" s="1">
        <v>250000</v>
      </c>
      <c r="L14" s="1">
        <v>56.7</v>
      </c>
    </row>
    <row r="15" spans="5:12" x14ac:dyDescent="0.25">
      <c r="E15" s="1">
        <v>300000</v>
      </c>
      <c r="F15" s="1">
        <v>62.54</v>
      </c>
      <c r="K15" s="1"/>
      <c r="L15" s="1">
        <v>58.32</v>
      </c>
    </row>
    <row r="16" spans="5:12" x14ac:dyDescent="0.25">
      <c r="E16" s="1"/>
      <c r="F16" s="1">
        <v>67.28</v>
      </c>
      <c r="K16" s="1">
        <v>278000</v>
      </c>
      <c r="L16" s="1">
        <v>62.21</v>
      </c>
    </row>
    <row r="17" spans="5:12" x14ac:dyDescent="0.25">
      <c r="E17" s="1">
        <v>236000</v>
      </c>
      <c r="F17" s="1">
        <v>77.89</v>
      </c>
      <c r="K17" s="1"/>
      <c r="L17" s="1">
        <v>62.77</v>
      </c>
    </row>
    <row r="18" spans="5:12" x14ac:dyDescent="0.25">
      <c r="E18" s="1">
        <v>393000</v>
      </c>
      <c r="F18" s="1">
        <v>69.06</v>
      </c>
      <c r="K18" s="1">
        <v>300000</v>
      </c>
      <c r="L18" s="1">
        <v>62.74</v>
      </c>
    </row>
    <row r="19" spans="5:12" x14ac:dyDescent="0.25">
      <c r="E19" s="1">
        <v>300000</v>
      </c>
      <c r="F19" s="1">
        <v>63.62</v>
      </c>
      <c r="K19" s="1">
        <v>320000</v>
      </c>
      <c r="L19" s="1">
        <v>55.47</v>
      </c>
    </row>
    <row r="20" spans="5:12" x14ac:dyDescent="0.25">
      <c r="E20" s="1">
        <v>360000</v>
      </c>
      <c r="F20" s="1">
        <v>74.010000000000005</v>
      </c>
      <c r="K20" s="1">
        <v>240000</v>
      </c>
      <c r="L20" s="1">
        <v>56.86</v>
      </c>
    </row>
    <row r="21" spans="5:12" x14ac:dyDescent="0.25">
      <c r="E21" s="1"/>
      <c r="F21" s="1">
        <v>65.33</v>
      </c>
      <c r="K21" s="1"/>
      <c r="L21" s="1">
        <v>69.760000000000005</v>
      </c>
    </row>
    <row r="22" spans="5:12" x14ac:dyDescent="0.25">
      <c r="E22" s="1">
        <v>240000</v>
      </c>
      <c r="F22" s="1">
        <v>57.55</v>
      </c>
      <c r="K22" s="1">
        <v>300000</v>
      </c>
      <c r="L22" s="1">
        <v>62.9</v>
      </c>
    </row>
    <row r="23" spans="5:12" x14ac:dyDescent="0.25">
      <c r="E23" s="1">
        <v>350000</v>
      </c>
      <c r="F23" s="1">
        <v>64.150000000000006</v>
      </c>
      <c r="K23" s="1"/>
      <c r="L23" s="1">
        <v>66.53</v>
      </c>
    </row>
    <row r="24" spans="5:12" x14ac:dyDescent="0.25">
      <c r="E24" s="1"/>
      <c r="F24" s="1">
        <v>51.29</v>
      </c>
      <c r="K24" s="1"/>
      <c r="L24" s="1">
        <v>71.63</v>
      </c>
    </row>
    <row r="25" spans="5:12" x14ac:dyDescent="0.25">
      <c r="E25" s="1">
        <v>260000</v>
      </c>
      <c r="F25" s="1">
        <v>72.78</v>
      </c>
      <c r="K25" s="1"/>
      <c r="L25" s="1">
        <v>56.11</v>
      </c>
    </row>
    <row r="26" spans="5:12" x14ac:dyDescent="0.25">
      <c r="E26" s="1"/>
      <c r="F26" s="1">
        <v>51.45</v>
      </c>
      <c r="K26" s="1">
        <v>200000</v>
      </c>
      <c r="L26" s="1">
        <v>62.98</v>
      </c>
    </row>
    <row r="27" spans="5:12" x14ac:dyDescent="0.25">
      <c r="E27" s="1">
        <v>411000</v>
      </c>
      <c r="F27" s="1">
        <v>62.56</v>
      </c>
      <c r="K27" s="1"/>
      <c r="L27" s="1">
        <v>62.65</v>
      </c>
    </row>
    <row r="28" spans="5:12" x14ac:dyDescent="0.25">
      <c r="E28" s="1">
        <v>287000</v>
      </c>
      <c r="F28" s="1">
        <v>66.72</v>
      </c>
      <c r="K28" s="1"/>
      <c r="L28" s="1">
        <v>65.489999999999995</v>
      </c>
    </row>
    <row r="29" spans="5:12" x14ac:dyDescent="0.25">
      <c r="E29" s="1"/>
      <c r="F29" s="1">
        <v>51.21</v>
      </c>
      <c r="K29" s="1">
        <v>450000</v>
      </c>
      <c r="L29" s="1">
        <v>71.040000000000006</v>
      </c>
    </row>
    <row r="30" spans="5:12" x14ac:dyDescent="0.25">
      <c r="E30" s="1">
        <v>200000</v>
      </c>
      <c r="F30" s="1">
        <v>69.7</v>
      </c>
      <c r="K30" s="1">
        <v>216000</v>
      </c>
      <c r="L30" s="1">
        <v>65.56</v>
      </c>
    </row>
    <row r="31" spans="5:12" x14ac:dyDescent="0.25">
      <c r="E31" s="1">
        <v>204000</v>
      </c>
      <c r="F31" s="1">
        <v>54.55</v>
      </c>
      <c r="K31" s="1">
        <v>220000</v>
      </c>
      <c r="L31" s="1">
        <v>52.71</v>
      </c>
    </row>
    <row r="32" spans="5:12" x14ac:dyDescent="0.25">
      <c r="E32" s="1">
        <v>250000</v>
      </c>
      <c r="F32" s="1">
        <v>62.46</v>
      </c>
      <c r="K32" s="1"/>
      <c r="L32" s="1">
        <v>59.5</v>
      </c>
    </row>
    <row r="33" spans="5:12" x14ac:dyDescent="0.25">
      <c r="E33" s="1">
        <v>240000</v>
      </c>
      <c r="F33" s="1">
        <v>66.88</v>
      </c>
      <c r="K33" s="1"/>
      <c r="L33" s="1">
        <v>57.1</v>
      </c>
    </row>
    <row r="34" spans="5:12" x14ac:dyDescent="0.25">
      <c r="E34" s="1">
        <v>360000</v>
      </c>
      <c r="F34" s="1">
        <v>63.59</v>
      </c>
      <c r="K34" s="1">
        <v>275000</v>
      </c>
      <c r="L34" s="1">
        <v>58.46</v>
      </c>
    </row>
    <row r="35" spans="5:12" x14ac:dyDescent="0.25">
      <c r="E35" s="1">
        <v>268000</v>
      </c>
      <c r="F35" s="1">
        <v>57.99</v>
      </c>
      <c r="K35" s="1"/>
      <c r="L35" s="1">
        <v>59.24</v>
      </c>
    </row>
    <row r="36" spans="5:12" x14ac:dyDescent="0.25">
      <c r="E36" s="1">
        <v>265000</v>
      </c>
      <c r="F36" s="1">
        <v>56.66</v>
      </c>
      <c r="K36" s="1"/>
      <c r="L36" s="1">
        <v>67</v>
      </c>
    </row>
    <row r="37" spans="5:12" x14ac:dyDescent="0.25">
      <c r="E37" s="1">
        <v>260000</v>
      </c>
      <c r="F37" s="1">
        <v>57.24</v>
      </c>
      <c r="K37" s="1"/>
      <c r="L37" s="1">
        <v>67.989999999999995</v>
      </c>
    </row>
    <row r="38" spans="5:12" x14ac:dyDescent="0.25">
      <c r="E38" s="1">
        <v>300000</v>
      </c>
      <c r="F38" s="1">
        <v>62.48</v>
      </c>
      <c r="K38" s="1">
        <v>240000</v>
      </c>
      <c r="L38" s="1">
        <v>62.35</v>
      </c>
    </row>
    <row r="39" spans="5:12" x14ac:dyDescent="0.25">
      <c r="E39" s="1">
        <v>240000</v>
      </c>
      <c r="F39" s="1">
        <v>59.69</v>
      </c>
      <c r="K39" s="1"/>
      <c r="L39" s="1">
        <v>59.08</v>
      </c>
    </row>
    <row r="40" spans="5:12" x14ac:dyDescent="0.25">
      <c r="E40" s="1">
        <v>240000</v>
      </c>
      <c r="F40" s="1">
        <v>58.78</v>
      </c>
      <c r="K40" s="1">
        <v>210000</v>
      </c>
      <c r="L40" s="1">
        <v>64.36</v>
      </c>
    </row>
    <row r="41" spans="5:12" x14ac:dyDescent="0.25">
      <c r="E41" s="1">
        <v>275000</v>
      </c>
      <c r="F41" s="1">
        <v>60.99</v>
      </c>
      <c r="K41" s="1">
        <v>210000</v>
      </c>
      <c r="L41" s="1">
        <v>62.36</v>
      </c>
    </row>
    <row r="42" spans="5:12" x14ac:dyDescent="0.25">
      <c r="E42" s="1">
        <v>275000</v>
      </c>
      <c r="F42" s="1">
        <v>68.069999999999993</v>
      </c>
      <c r="K42" s="1"/>
      <c r="L42" s="1">
        <v>62.79</v>
      </c>
    </row>
    <row r="43" spans="5:12" x14ac:dyDescent="0.25">
      <c r="E43" s="1">
        <v>360000</v>
      </c>
      <c r="F43" s="1">
        <v>65.45</v>
      </c>
      <c r="K43" s="1"/>
      <c r="L43" s="1">
        <v>55.41</v>
      </c>
    </row>
    <row r="44" spans="5:12" x14ac:dyDescent="0.25">
      <c r="E44" s="1">
        <v>240000</v>
      </c>
      <c r="F44" s="1">
        <v>66.94</v>
      </c>
      <c r="K44" s="1"/>
      <c r="L44" s="1">
        <v>64.95</v>
      </c>
    </row>
    <row r="45" spans="5:12" x14ac:dyDescent="0.25">
      <c r="E45" s="1">
        <v>240000</v>
      </c>
      <c r="F45" s="1">
        <v>68.53</v>
      </c>
      <c r="K45" s="1">
        <v>380000</v>
      </c>
      <c r="L45" s="1">
        <v>60.44</v>
      </c>
    </row>
    <row r="46" spans="5:12" x14ac:dyDescent="0.25">
      <c r="E46" s="1">
        <v>218000</v>
      </c>
      <c r="F46" s="1">
        <v>59.75</v>
      </c>
      <c r="K46" s="1">
        <v>240000</v>
      </c>
      <c r="L46" s="1">
        <v>65.83</v>
      </c>
    </row>
    <row r="47" spans="5:12" x14ac:dyDescent="0.25">
      <c r="E47" s="1">
        <v>336000</v>
      </c>
      <c r="F47" s="1">
        <v>67.2</v>
      </c>
      <c r="K47" s="1">
        <v>360000</v>
      </c>
      <c r="L47" s="1">
        <v>58.23</v>
      </c>
    </row>
    <row r="48" spans="5:12" x14ac:dyDescent="0.25">
      <c r="E48" s="1">
        <v>230000</v>
      </c>
      <c r="F48" s="1">
        <v>64.27</v>
      </c>
      <c r="K48" s="1"/>
      <c r="L48" s="1">
        <v>55.3</v>
      </c>
    </row>
    <row r="49" spans="5:12" x14ac:dyDescent="0.25">
      <c r="E49" s="1">
        <v>500000</v>
      </c>
      <c r="F49" s="1">
        <v>57.65</v>
      </c>
      <c r="K49" s="1">
        <v>200000</v>
      </c>
      <c r="L49" s="1">
        <v>73.52</v>
      </c>
    </row>
    <row r="50" spans="5:12" x14ac:dyDescent="0.25">
      <c r="E50" s="1">
        <v>270000</v>
      </c>
      <c r="F50" s="1">
        <v>59.42</v>
      </c>
      <c r="K50" s="1"/>
      <c r="L50" s="1">
        <v>56.09</v>
      </c>
    </row>
    <row r="51" spans="5:12" x14ac:dyDescent="0.25">
      <c r="E51" s="1">
        <v>300000</v>
      </c>
      <c r="F51" s="1">
        <v>70.2</v>
      </c>
      <c r="K51" s="1">
        <v>250000</v>
      </c>
      <c r="L51" s="1">
        <v>54.8</v>
      </c>
    </row>
    <row r="52" spans="5:12" x14ac:dyDescent="0.25">
      <c r="E52" s="1"/>
      <c r="F52" s="1">
        <v>60.44</v>
      </c>
      <c r="K52" s="1"/>
      <c r="L52" s="1">
        <v>60.64</v>
      </c>
    </row>
    <row r="53" spans="5:12" x14ac:dyDescent="0.25">
      <c r="E53" s="1">
        <v>300000</v>
      </c>
      <c r="F53" s="1">
        <v>66.69</v>
      </c>
      <c r="K53" s="1">
        <v>250000</v>
      </c>
      <c r="L53" s="1">
        <v>53.94</v>
      </c>
    </row>
    <row r="54" spans="5:12" x14ac:dyDescent="0.25">
      <c r="E54" s="1">
        <v>300000</v>
      </c>
      <c r="F54" s="1">
        <v>62</v>
      </c>
      <c r="K54" s="1">
        <v>250000</v>
      </c>
      <c r="L54" s="1">
        <v>55.01</v>
      </c>
    </row>
    <row r="55" spans="5:12" x14ac:dyDescent="0.25">
      <c r="E55" s="1">
        <v>400000</v>
      </c>
      <c r="F55" s="1">
        <v>76.180000000000007</v>
      </c>
      <c r="K55" s="1">
        <v>276000</v>
      </c>
      <c r="L55" s="1">
        <v>70.48</v>
      </c>
    </row>
    <row r="56" spans="5:12" x14ac:dyDescent="0.25">
      <c r="E56" s="1">
        <v>220000</v>
      </c>
      <c r="F56" s="1">
        <v>57.03</v>
      </c>
      <c r="K56" s="1"/>
      <c r="L56" s="1">
        <v>58.81</v>
      </c>
    </row>
    <row r="57" spans="5:12" x14ac:dyDescent="0.25">
      <c r="E57" s="1">
        <v>300000</v>
      </c>
      <c r="F57" s="1">
        <v>68.03</v>
      </c>
      <c r="K57" s="1">
        <v>250000</v>
      </c>
      <c r="L57" s="1">
        <v>71.489999999999995</v>
      </c>
    </row>
    <row r="58" spans="5:12" x14ac:dyDescent="0.25">
      <c r="E58" s="1">
        <v>230000</v>
      </c>
      <c r="F58" s="1">
        <v>59.47</v>
      </c>
      <c r="K58" s="1">
        <v>240000</v>
      </c>
      <c r="L58" s="1">
        <v>56.7</v>
      </c>
    </row>
    <row r="59" spans="5:12" x14ac:dyDescent="0.25">
      <c r="E59" s="1">
        <v>260000</v>
      </c>
      <c r="F59" s="1">
        <v>54.97</v>
      </c>
      <c r="K59" s="1">
        <v>250000</v>
      </c>
      <c r="L59" s="1">
        <v>61.26</v>
      </c>
    </row>
    <row r="60" spans="5:12" x14ac:dyDescent="0.25">
      <c r="E60" s="1">
        <v>420000</v>
      </c>
      <c r="F60" s="1">
        <v>62.16</v>
      </c>
      <c r="K60" s="1">
        <v>250000</v>
      </c>
      <c r="L60" s="1">
        <v>58.4</v>
      </c>
    </row>
    <row r="61" spans="5:12" x14ac:dyDescent="0.25">
      <c r="E61" s="1">
        <v>300000</v>
      </c>
      <c r="F61" s="1">
        <v>64.44</v>
      </c>
      <c r="K61" s="1">
        <v>400000</v>
      </c>
      <c r="L61" s="1">
        <v>76.260000000000005</v>
      </c>
    </row>
    <row r="62" spans="5:12" x14ac:dyDescent="0.25">
      <c r="E62" s="1"/>
      <c r="F62" s="1">
        <v>69.03</v>
      </c>
      <c r="K62" s="1">
        <v>300000</v>
      </c>
      <c r="L62" s="1">
        <v>53.49</v>
      </c>
    </row>
    <row r="63" spans="5:12" x14ac:dyDescent="0.25">
      <c r="E63" s="1">
        <v>220000</v>
      </c>
      <c r="F63" s="1">
        <v>57.31</v>
      </c>
      <c r="K63" s="1">
        <v>250000</v>
      </c>
      <c r="L63" s="1">
        <v>60.98</v>
      </c>
    </row>
    <row r="64" spans="5:12" x14ac:dyDescent="0.25">
      <c r="E64" s="1"/>
      <c r="F64" s="1">
        <v>59.47</v>
      </c>
      <c r="K64" s="1">
        <v>200000</v>
      </c>
      <c r="L64" s="1">
        <v>65.63</v>
      </c>
    </row>
    <row r="65" spans="5:12" x14ac:dyDescent="0.25">
      <c r="E65" s="1">
        <v>300000</v>
      </c>
      <c r="F65" s="1">
        <v>61.31</v>
      </c>
      <c r="K65" s="1">
        <v>225000</v>
      </c>
      <c r="L65" s="1">
        <v>60.41</v>
      </c>
    </row>
    <row r="66" spans="5:12" x14ac:dyDescent="0.25">
      <c r="E66" s="1"/>
      <c r="F66" s="1">
        <v>65.69</v>
      </c>
      <c r="K66" s="1"/>
      <c r="L66" s="1">
        <v>61.9</v>
      </c>
    </row>
    <row r="67" spans="5:12" x14ac:dyDescent="0.25">
      <c r="E67" s="1">
        <v>300000</v>
      </c>
      <c r="F67" s="1">
        <v>58.31</v>
      </c>
      <c r="K67" s="1">
        <v>400000</v>
      </c>
      <c r="L67" s="1">
        <v>63.23</v>
      </c>
    </row>
    <row r="68" spans="5:12" x14ac:dyDescent="0.25">
      <c r="E68" s="1">
        <v>280000</v>
      </c>
      <c r="F68" s="1">
        <v>63.08</v>
      </c>
      <c r="K68" s="1">
        <v>233000</v>
      </c>
      <c r="L68" s="1">
        <v>55.14</v>
      </c>
    </row>
    <row r="69" spans="5:12" x14ac:dyDescent="0.25">
      <c r="E69" s="1">
        <v>216000</v>
      </c>
      <c r="F69" s="1">
        <v>60.5</v>
      </c>
      <c r="K69" s="1"/>
      <c r="L69" s="1">
        <v>58.54</v>
      </c>
    </row>
    <row r="70" spans="5:12" x14ac:dyDescent="0.25">
      <c r="E70" s="1">
        <v>300000</v>
      </c>
      <c r="F70" s="1">
        <v>70.849999999999994</v>
      </c>
      <c r="K70" s="1"/>
      <c r="L70" s="1">
        <v>65.989999999999995</v>
      </c>
    </row>
    <row r="71" spans="5:12" x14ac:dyDescent="0.25">
      <c r="E71" s="1">
        <v>240000</v>
      </c>
      <c r="F71" s="1">
        <v>67.05</v>
      </c>
      <c r="K71" s="1">
        <v>255000</v>
      </c>
      <c r="L71" s="1">
        <v>52.72</v>
      </c>
    </row>
    <row r="72" spans="5:12" x14ac:dyDescent="0.25">
      <c r="E72" s="1">
        <v>940000</v>
      </c>
      <c r="F72" s="1">
        <v>64.34</v>
      </c>
      <c r="K72" s="1"/>
      <c r="L72" s="1">
        <v>60.59</v>
      </c>
    </row>
    <row r="73" spans="5:12" x14ac:dyDescent="0.25">
      <c r="E73" s="1">
        <v>236000</v>
      </c>
      <c r="F73" s="1">
        <v>71</v>
      </c>
      <c r="K73" s="1">
        <v>300000</v>
      </c>
      <c r="L73" s="1">
        <v>72.290000000000006</v>
      </c>
    </row>
    <row r="74" spans="5:12" x14ac:dyDescent="0.25">
      <c r="E74" s="1">
        <v>350000</v>
      </c>
      <c r="F74" s="1">
        <v>73.33</v>
      </c>
      <c r="K74" s="1"/>
      <c r="L74" s="1">
        <v>62.72</v>
      </c>
    </row>
    <row r="75" spans="5:12" x14ac:dyDescent="0.25">
      <c r="E75" s="1">
        <v>210000</v>
      </c>
      <c r="F75" s="1">
        <v>68.2</v>
      </c>
      <c r="K75" s="1">
        <v>240000</v>
      </c>
      <c r="L75" s="1">
        <v>52.38</v>
      </c>
    </row>
    <row r="76" spans="5:12" x14ac:dyDescent="0.25">
      <c r="E76" s="1">
        <v>250000</v>
      </c>
      <c r="F76" s="1">
        <v>68.55</v>
      </c>
      <c r="K76" s="1"/>
      <c r="L76" s="1">
        <v>58.79</v>
      </c>
    </row>
    <row r="77" spans="5:12" x14ac:dyDescent="0.25">
      <c r="E77" s="1"/>
      <c r="F77" s="1">
        <v>64.150000000000006</v>
      </c>
      <c r="K77" s="1"/>
      <c r="L77" s="1">
        <v>65.48</v>
      </c>
    </row>
    <row r="78" spans="5:12" x14ac:dyDescent="0.25">
      <c r="E78" s="1">
        <v>360000</v>
      </c>
      <c r="F78" s="1">
        <v>60.78</v>
      </c>
      <c r="K78" s="1"/>
      <c r="L78" s="1">
        <v>69.28</v>
      </c>
    </row>
    <row r="79" spans="5:12" x14ac:dyDescent="0.25">
      <c r="E79" s="1">
        <v>250000</v>
      </c>
      <c r="F79" s="1">
        <v>67.13</v>
      </c>
      <c r="K79" s="1">
        <v>300000</v>
      </c>
      <c r="L79" s="1">
        <v>52.64</v>
      </c>
    </row>
    <row r="80" spans="5:12" x14ac:dyDescent="0.25">
      <c r="E80" s="1"/>
      <c r="F80" s="1">
        <v>61.58</v>
      </c>
      <c r="K80" s="1"/>
      <c r="L80" s="1">
        <v>59.32</v>
      </c>
    </row>
    <row r="81" spans="5:12" x14ac:dyDescent="0.25">
      <c r="E81" s="1">
        <v>250000</v>
      </c>
      <c r="F81" s="1">
        <v>71.77</v>
      </c>
      <c r="K81" s="1"/>
      <c r="L81" s="1">
        <v>60.69</v>
      </c>
    </row>
    <row r="82" spans="5:12" x14ac:dyDescent="0.25">
      <c r="E82" s="1">
        <v>220000</v>
      </c>
      <c r="F82" s="1">
        <v>54.43</v>
      </c>
      <c r="K82" s="1">
        <v>220000</v>
      </c>
      <c r="L82" s="1">
        <v>57.9</v>
      </c>
    </row>
    <row r="83" spans="5:12" x14ac:dyDescent="0.25">
      <c r="E83" s="1">
        <v>265000</v>
      </c>
      <c r="F83" s="1">
        <v>56.94</v>
      </c>
      <c r="K83" s="1">
        <v>350000</v>
      </c>
      <c r="L83" s="1">
        <v>68.069999999999993</v>
      </c>
    </row>
    <row r="84" spans="5:12" x14ac:dyDescent="0.25">
      <c r="E84" s="1">
        <v>260000</v>
      </c>
      <c r="F84" s="1">
        <v>61.29</v>
      </c>
      <c r="K84" s="1"/>
      <c r="L84" s="1">
        <v>72.14</v>
      </c>
    </row>
    <row r="85" spans="5:12" x14ac:dyDescent="0.25">
      <c r="E85" s="1">
        <v>300000</v>
      </c>
      <c r="F85" s="1">
        <v>60.39</v>
      </c>
      <c r="K85" s="1"/>
      <c r="L85" s="1">
        <v>60.02</v>
      </c>
    </row>
    <row r="86" spans="5:12" x14ac:dyDescent="0.25">
      <c r="E86" s="1"/>
      <c r="F86" s="1">
        <v>58.52</v>
      </c>
      <c r="K86" s="1">
        <v>276000</v>
      </c>
      <c r="L86" s="1">
        <v>61.82</v>
      </c>
    </row>
    <row r="87" spans="5:12" x14ac:dyDescent="0.25">
      <c r="E87" s="1">
        <v>300000</v>
      </c>
      <c r="F87" s="1">
        <v>62.28</v>
      </c>
      <c r="K87" s="1"/>
      <c r="L87" s="1">
        <v>57.29</v>
      </c>
    </row>
    <row r="88" spans="5:12" x14ac:dyDescent="0.25">
      <c r="E88" s="1">
        <v>240000</v>
      </c>
      <c r="F88" s="1">
        <v>64.08</v>
      </c>
      <c r="K88" s="1">
        <v>252000</v>
      </c>
      <c r="L88" s="1">
        <v>71.430000000000007</v>
      </c>
    </row>
    <row r="89" spans="5:12" x14ac:dyDescent="0.25">
      <c r="E89" s="1">
        <v>690000</v>
      </c>
      <c r="F89" s="1">
        <v>61.3</v>
      </c>
      <c r="K89" s="1">
        <v>300000</v>
      </c>
      <c r="L89" s="1">
        <v>56.63</v>
      </c>
    </row>
    <row r="90" spans="5:12" x14ac:dyDescent="0.25">
      <c r="E90" s="1">
        <v>270000</v>
      </c>
      <c r="F90" s="1">
        <v>58.87</v>
      </c>
      <c r="K90" s="1">
        <v>275000</v>
      </c>
      <c r="L90" s="1">
        <v>58.95</v>
      </c>
    </row>
    <row r="91" spans="5:12" x14ac:dyDescent="0.25">
      <c r="E91" s="1">
        <v>240000</v>
      </c>
      <c r="F91" s="1">
        <v>65.25</v>
      </c>
      <c r="K91" s="1">
        <v>260000</v>
      </c>
      <c r="L91" s="1">
        <v>69.709999999999994</v>
      </c>
    </row>
    <row r="92" spans="5:12" x14ac:dyDescent="0.25">
      <c r="E92" s="1">
        <v>340000</v>
      </c>
      <c r="F92" s="1">
        <v>62.48</v>
      </c>
      <c r="K92" s="1"/>
      <c r="L92" s="1">
        <v>71.959999999999994</v>
      </c>
    </row>
    <row r="93" spans="5:12" x14ac:dyDescent="0.25">
      <c r="E93" s="1">
        <v>250000</v>
      </c>
      <c r="F93" s="1">
        <v>53.2</v>
      </c>
      <c r="K93" s="1">
        <v>265000</v>
      </c>
      <c r="L93" s="1">
        <v>55.8</v>
      </c>
    </row>
    <row r="94" spans="5:12" x14ac:dyDescent="0.25">
      <c r="E94" s="1">
        <v>300000</v>
      </c>
      <c r="F94" s="1">
        <v>55.03</v>
      </c>
      <c r="K94" s="1"/>
      <c r="L94" s="1">
        <v>58.44</v>
      </c>
    </row>
    <row r="95" spans="5:12" x14ac:dyDescent="0.25">
      <c r="E95" s="1"/>
      <c r="F95" s="1">
        <v>61.87</v>
      </c>
      <c r="K95" s="1">
        <v>240000</v>
      </c>
      <c r="L95" s="1">
        <v>60.11</v>
      </c>
    </row>
    <row r="96" spans="5:12" x14ac:dyDescent="0.25">
      <c r="E96" s="1">
        <v>285000</v>
      </c>
      <c r="F96" s="1">
        <v>66.06</v>
      </c>
      <c r="K96" s="1">
        <v>260000</v>
      </c>
      <c r="L96" s="1">
        <v>58.3</v>
      </c>
    </row>
    <row r="97" spans="5:12" x14ac:dyDescent="0.25">
      <c r="E97" s="1">
        <v>500000</v>
      </c>
      <c r="F97" s="1">
        <v>66.459999999999994</v>
      </c>
      <c r="K97" s="1"/>
      <c r="L97" s="1">
        <v>62.92</v>
      </c>
    </row>
    <row r="98" spans="5:12" x14ac:dyDescent="0.25">
      <c r="E98" s="1">
        <v>250000</v>
      </c>
      <c r="F98" s="1">
        <v>65.52</v>
      </c>
      <c r="K98" s="1">
        <v>204000</v>
      </c>
      <c r="L98" s="1">
        <v>60.23</v>
      </c>
    </row>
    <row r="99" spans="5:12" x14ac:dyDescent="0.25">
      <c r="E99" s="1"/>
      <c r="F99" s="1">
        <v>74.56</v>
      </c>
      <c r="K99" s="1"/>
      <c r="L99" s="1">
        <v>60.22</v>
      </c>
    </row>
    <row r="100" spans="5:12" x14ac:dyDescent="0.25">
      <c r="E100" s="1"/>
      <c r="F100" s="1">
        <v>75.709999999999994</v>
      </c>
    </row>
    <row r="101" spans="5:12" x14ac:dyDescent="0.25">
      <c r="E101" s="1">
        <v>290000</v>
      </c>
      <c r="F101" s="1">
        <v>66.040000000000006</v>
      </c>
    </row>
    <row r="102" spans="5:12" x14ac:dyDescent="0.25">
      <c r="E102" s="1">
        <v>500000</v>
      </c>
      <c r="F102" s="1">
        <v>66.23</v>
      </c>
    </row>
    <row r="103" spans="5:12" x14ac:dyDescent="0.25">
      <c r="E103" s="1">
        <v>650000</v>
      </c>
      <c r="F103" s="1">
        <v>70.81</v>
      </c>
    </row>
    <row r="104" spans="5:12" x14ac:dyDescent="0.25">
      <c r="E104" s="1">
        <v>265000</v>
      </c>
      <c r="F104" s="1">
        <v>56.6</v>
      </c>
    </row>
    <row r="105" spans="5:12" x14ac:dyDescent="0.25">
      <c r="E105" s="1"/>
      <c r="F105" s="1">
        <v>59.81</v>
      </c>
    </row>
    <row r="106" spans="5:12" x14ac:dyDescent="0.25">
      <c r="E106" s="1"/>
      <c r="F106" s="1">
        <v>62.93</v>
      </c>
    </row>
    <row r="107" spans="5:12" x14ac:dyDescent="0.25">
      <c r="E107" s="1">
        <v>280000</v>
      </c>
      <c r="F107" s="1">
        <v>64.86</v>
      </c>
    </row>
    <row r="108" spans="5:12" x14ac:dyDescent="0.25">
      <c r="E108" s="1"/>
      <c r="F108" s="1">
        <v>56.13</v>
      </c>
    </row>
    <row r="109" spans="5:12" x14ac:dyDescent="0.25">
      <c r="E109" s="1"/>
      <c r="F109" s="1">
        <v>66.94</v>
      </c>
    </row>
    <row r="110" spans="5:12" x14ac:dyDescent="0.25">
      <c r="E110" s="1"/>
      <c r="F110" s="1">
        <v>62.5</v>
      </c>
    </row>
    <row r="111" spans="5:12" x14ac:dyDescent="0.25">
      <c r="E111" s="1">
        <v>264000</v>
      </c>
      <c r="F111" s="1">
        <v>61.01</v>
      </c>
    </row>
    <row r="112" spans="5:12" x14ac:dyDescent="0.25">
      <c r="E112" s="1">
        <v>270000</v>
      </c>
      <c r="F112" s="1">
        <v>57.34</v>
      </c>
    </row>
    <row r="113" spans="5:12" x14ac:dyDescent="0.25">
      <c r="E113" s="1"/>
      <c r="F113" s="1">
        <v>64.739999999999995</v>
      </c>
    </row>
    <row r="114" spans="5:12" x14ac:dyDescent="0.25">
      <c r="E114" s="1">
        <v>250000</v>
      </c>
      <c r="F114" s="1">
        <v>54.48</v>
      </c>
    </row>
    <row r="115" spans="5:12" x14ac:dyDescent="0.25">
      <c r="E115" s="1">
        <v>300000</v>
      </c>
      <c r="F115" s="1">
        <v>52.81</v>
      </c>
    </row>
    <row r="116" spans="5:12" x14ac:dyDescent="0.25">
      <c r="E116" s="1">
        <v>210000</v>
      </c>
      <c r="F116" s="1">
        <v>67.69</v>
      </c>
    </row>
    <row r="117" spans="5:12" x14ac:dyDescent="0.25">
      <c r="E117" s="1">
        <v>250000</v>
      </c>
      <c r="F117" s="1">
        <v>56.81</v>
      </c>
    </row>
    <row r="118" spans="5:12" x14ac:dyDescent="0.25">
      <c r="E118" s="1"/>
      <c r="F118" s="1">
        <v>53.39</v>
      </c>
    </row>
    <row r="119" spans="5:12" x14ac:dyDescent="0.25">
      <c r="E119" s="1">
        <v>300000</v>
      </c>
      <c r="F119" s="1">
        <v>71.55</v>
      </c>
    </row>
    <row r="120" spans="5:12" x14ac:dyDescent="0.25">
      <c r="E120" s="1">
        <v>216000</v>
      </c>
      <c r="F120" s="1">
        <v>56.49</v>
      </c>
    </row>
    <row r="121" spans="5:12" x14ac:dyDescent="0.25">
      <c r="E121" s="1">
        <v>400000</v>
      </c>
      <c r="F121" s="1">
        <v>74.489999999999995</v>
      </c>
    </row>
    <row r="122" spans="5:12" x14ac:dyDescent="0.25">
      <c r="E122" s="1">
        <v>275000</v>
      </c>
      <c r="F122" s="1">
        <v>53.62</v>
      </c>
    </row>
    <row r="123" spans="5:12" x14ac:dyDescent="0.25">
      <c r="E123" s="1">
        <v>295000</v>
      </c>
      <c r="F123" s="1">
        <v>69.72</v>
      </c>
    </row>
    <row r="127" spans="5:12" x14ac:dyDescent="0.25">
      <c r="E127" s="1">
        <v>200000</v>
      </c>
      <c r="F127" s="1">
        <v>66.28</v>
      </c>
      <c r="K127" s="1">
        <v>270000</v>
      </c>
      <c r="L127" s="1">
        <v>58.8</v>
      </c>
    </row>
    <row r="128" spans="5:12" x14ac:dyDescent="0.25">
      <c r="E128" s="1">
        <v>250000</v>
      </c>
      <c r="F128" s="1">
        <v>57.8</v>
      </c>
      <c r="K128" s="1">
        <v>265000</v>
      </c>
      <c r="L128" s="1">
        <v>59.43</v>
      </c>
    </row>
    <row r="129" spans="5:12" x14ac:dyDescent="0.25">
      <c r="E129" s="1">
        <v>425000</v>
      </c>
      <c r="F129" s="1">
        <v>55.5</v>
      </c>
      <c r="K129" s="1">
        <v>260000</v>
      </c>
      <c r="L129" s="1">
        <v>60.85</v>
      </c>
    </row>
    <row r="130" spans="5:12" x14ac:dyDescent="0.25">
      <c r="E130" s="1">
        <v>265000</v>
      </c>
      <c r="F130" s="1">
        <v>51.58</v>
      </c>
      <c r="K130" s="1">
        <v>265000</v>
      </c>
      <c r="L130" s="1">
        <v>65.040000000000006</v>
      </c>
    </row>
    <row r="131" spans="5:12" x14ac:dyDescent="0.25">
      <c r="E131" s="1">
        <v>265000</v>
      </c>
      <c r="F131" s="1">
        <v>53.29</v>
      </c>
      <c r="K131" s="1">
        <v>265000</v>
      </c>
      <c r="L131" s="1">
        <v>54.96</v>
      </c>
    </row>
    <row r="132" spans="5:12" x14ac:dyDescent="0.25">
      <c r="E132" s="1">
        <v>252000</v>
      </c>
      <c r="F132" s="1">
        <v>62.14</v>
      </c>
      <c r="K132" s="1">
        <v>265000</v>
      </c>
      <c r="L132" s="1">
        <v>64.08</v>
      </c>
    </row>
    <row r="133" spans="5:12" x14ac:dyDescent="0.25">
      <c r="E133" s="1">
        <v>265000</v>
      </c>
      <c r="F133" s="1">
        <v>52.21</v>
      </c>
      <c r="K133" s="1">
        <v>265000</v>
      </c>
      <c r="L133" s="1">
        <v>56.7</v>
      </c>
    </row>
    <row r="134" spans="5:12" x14ac:dyDescent="0.25">
      <c r="E134" s="1">
        <v>250000</v>
      </c>
      <c r="F134" s="1">
        <v>63.7</v>
      </c>
      <c r="K134" s="1">
        <v>360000</v>
      </c>
      <c r="L134" s="1">
        <v>68.81</v>
      </c>
    </row>
    <row r="135" spans="5:12" x14ac:dyDescent="0.25">
      <c r="E135" s="1">
        <v>218000</v>
      </c>
      <c r="F135" s="1">
        <v>68.63</v>
      </c>
      <c r="K135" s="1">
        <v>265000</v>
      </c>
      <c r="L135" s="1">
        <v>57.69</v>
      </c>
    </row>
    <row r="136" spans="5:12" x14ac:dyDescent="0.25">
      <c r="E136" s="1">
        <v>200000</v>
      </c>
      <c r="F136" s="1">
        <v>64.66</v>
      </c>
      <c r="K136" s="1">
        <v>250000</v>
      </c>
      <c r="L136" s="1">
        <v>56.7</v>
      </c>
    </row>
    <row r="137" spans="5:12" x14ac:dyDescent="0.25">
      <c r="E137" s="1">
        <v>300000</v>
      </c>
      <c r="F137" s="1">
        <v>62.54</v>
      </c>
      <c r="K137" s="1">
        <v>265000</v>
      </c>
      <c r="L137" s="1">
        <v>58.32</v>
      </c>
    </row>
    <row r="138" spans="5:12" x14ac:dyDescent="0.25">
      <c r="E138" s="1">
        <v>265000</v>
      </c>
      <c r="F138" s="1">
        <v>67.28</v>
      </c>
      <c r="K138" s="1">
        <v>278000</v>
      </c>
      <c r="L138" s="1">
        <v>62.21</v>
      </c>
    </row>
    <row r="139" spans="5:12" x14ac:dyDescent="0.25">
      <c r="E139" s="1">
        <v>236000</v>
      </c>
      <c r="F139" s="1">
        <v>77.89</v>
      </c>
      <c r="K139" s="1">
        <v>265000</v>
      </c>
      <c r="L139" s="1">
        <v>62.77</v>
      </c>
    </row>
    <row r="140" spans="5:12" x14ac:dyDescent="0.25">
      <c r="E140" s="1">
        <v>393000</v>
      </c>
      <c r="F140" s="1">
        <v>69.06</v>
      </c>
      <c r="K140" s="1">
        <v>300000</v>
      </c>
      <c r="L140" s="1">
        <v>62.74</v>
      </c>
    </row>
    <row r="141" spans="5:12" x14ac:dyDescent="0.25">
      <c r="E141" s="1">
        <v>300000</v>
      </c>
      <c r="F141" s="1">
        <v>63.62</v>
      </c>
      <c r="K141" s="1">
        <v>320000</v>
      </c>
      <c r="L141" s="1">
        <v>55.47</v>
      </c>
    </row>
    <row r="142" spans="5:12" x14ac:dyDescent="0.25">
      <c r="E142" s="1">
        <v>360000</v>
      </c>
      <c r="F142" s="1">
        <v>74.010000000000005</v>
      </c>
      <c r="K142" s="1">
        <v>240000</v>
      </c>
      <c r="L142" s="1">
        <v>56.86</v>
      </c>
    </row>
    <row r="143" spans="5:12" x14ac:dyDescent="0.25">
      <c r="E143" s="1">
        <v>265000</v>
      </c>
      <c r="F143" s="1">
        <v>65.33</v>
      </c>
      <c r="K143" s="1">
        <v>265000</v>
      </c>
      <c r="L143" s="1">
        <v>69.760000000000005</v>
      </c>
    </row>
    <row r="144" spans="5:12" x14ac:dyDescent="0.25">
      <c r="E144" s="1">
        <v>240000</v>
      </c>
      <c r="F144" s="1">
        <v>57.55</v>
      </c>
      <c r="K144" s="1">
        <v>300000</v>
      </c>
      <c r="L144" s="1">
        <v>62.9</v>
      </c>
    </row>
    <row r="145" spans="5:12" x14ac:dyDescent="0.25">
      <c r="E145" s="1">
        <v>350000</v>
      </c>
      <c r="F145" s="1">
        <v>64.150000000000006</v>
      </c>
      <c r="K145" s="1">
        <v>265000</v>
      </c>
      <c r="L145" s="1">
        <v>66.53</v>
      </c>
    </row>
    <row r="146" spans="5:12" x14ac:dyDescent="0.25">
      <c r="E146" s="1">
        <v>265000</v>
      </c>
      <c r="F146" s="1">
        <v>51.29</v>
      </c>
      <c r="K146" s="1">
        <v>265000</v>
      </c>
      <c r="L146" s="1">
        <v>71.63</v>
      </c>
    </row>
    <row r="147" spans="5:12" x14ac:dyDescent="0.25">
      <c r="E147" s="1">
        <v>260000</v>
      </c>
      <c r="F147" s="1">
        <v>72.78</v>
      </c>
      <c r="K147" s="1">
        <v>265000</v>
      </c>
      <c r="L147" s="1">
        <v>56.11</v>
      </c>
    </row>
    <row r="148" spans="5:12" x14ac:dyDescent="0.25">
      <c r="E148" s="1">
        <v>265000</v>
      </c>
      <c r="F148" s="1">
        <v>51.45</v>
      </c>
      <c r="K148" s="1">
        <v>200000</v>
      </c>
      <c r="L148" s="1">
        <v>62.98</v>
      </c>
    </row>
    <row r="149" spans="5:12" x14ac:dyDescent="0.25">
      <c r="E149" s="1">
        <v>411000</v>
      </c>
      <c r="F149" s="1">
        <v>62.56</v>
      </c>
      <c r="K149" s="1">
        <v>265000</v>
      </c>
      <c r="L149" s="1">
        <v>62.65</v>
      </c>
    </row>
    <row r="150" spans="5:12" x14ac:dyDescent="0.25">
      <c r="E150" s="1">
        <v>287000</v>
      </c>
      <c r="F150" s="1">
        <v>66.72</v>
      </c>
      <c r="K150" s="1">
        <v>265000</v>
      </c>
      <c r="L150" s="1">
        <v>65.489999999999995</v>
      </c>
    </row>
    <row r="151" spans="5:12" x14ac:dyDescent="0.25">
      <c r="E151" s="1">
        <v>265000</v>
      </c>
      <c r="F151" s="1">
        <v>51.21</v>
      </c>
      <c r="K151" s="1">
        <v>450000</v>
      </c>
      <c r="L151" s="1">
        <v>71.040000000000006</v>
      </c>
    </row>
    <row r="152" spans="5:12" x14ac:dyDescent="0.25">
      <c r="E152" s="1">
        <v>200000</v>
      </c>
      <c r="F152" s="1">
        <v>69.7</v>
      </c>
      <c r="K152" s="1">
        <v>216000</v>
      </c>
      <c r="L152" s="1">
        <v>65.56</v>
      </c>
    </row>
    <row r="153" spans="5:12" x14ac:dyDescent="0.25">
      <c r="E153" s="1">
        <v>204000</v>
      </c>
      <c r="F153" s="1">
        <v>54.55</v>
      </c>
      <c r="K153" s="1">
        <v>220000</v>
      </c>
      <c r="L153" s="1">
        <v>52.71</v>
      </c>
    </row>
    <row r="154" spans="5:12" x14ac:dyDescent="0.25">
      <c r="E154" s="1">
        <v>250000</v>
      </c>
      <c r="F154" s="1">
        <v>62.46</v>
      </c>
      <c r="K154" s="1">
        <v>265000</v>
      </c>
      <c r="L154" s="1">
        <v>59.5</v>
      </c>
    </row>
    <row r="155" spans="5:12" x14ac:dyDescent="0.25">
      <c r="E155" s="1">
        <v>240000</v>
      </c>
      <c r="F155" s="1">
        <v>66.88</v>
      </c>
      <c r="K155" s="1">
        <v>265000</v>
      </c>
      <c r="L155" s="1">
        <v>57.1</v>
      </c>
    </row>
    <row r="156" spans="5:12" x14ac:dyDescent="0.25">
      <c r="E156" s="1">
        <v>360000</v>
      </c>
      <c r="F156" s="1">
        <v>63.59</v>
      </c>
      <c r="K156" s="1">
        <v>275000</v>
      </c>
      <c r="L156" s="1">
        <v>58.46</v>
      </c>
    </row>
    <row r="157" spans="5:12" x14ac:dyDescent="0.25">
      <c r="E157" s="1">
        <v>268000</v>
      </c>
      <c r="F157" s="1">
        <v>57.99</v>
      </c>
      <c r="K157" s="1">
        <v>265000</v>
      </c>
      <c r="L157" s="1">
        <v>59.24</v>
      </c>
    </row>
    <row r="158" spans="5:12" x14ac:dyDescent="0.25">
      <c r="E158" s="1">
        <v>265000</v>
      </c>
      <c r="F158" s="1">
        <v>56.66</v>
      </c>
      <c r="K158" s="1">
        <v>265000</v>
      </c>
      <c r="L158" s="1">
        <v>67</v>
      </c>
    </row>
    <row r="159" spans="5:12" x14ac:dyDescent="0.25">
      <c r="E159" s="1">
        <v>260000</v>
      </c>
      <c r="F159" s="1">
        <v>57.24</v>
      </c>
      <c r="K159" s="1">
        <v>265000</v>
      </c>
      <c r="L159" s="1">
        <v>67.989999999999995</v>
      </c>
    </row>
    <row r="160" spans="5:12" x14ac:dyDescent="0.25">
      <c r="E160" s="1">
        <v>300000</v>
      </c>
      <c r="F160" s="1">
        <v>62.48</v>
      </c>
      <c r="K160" s="1">
        <v>240000</v>
      </c>
      <c r="L160" s="1">
        <v>62.35</v>
      </c>
    </row>
    <row r="161" spans="5:12" x14ac:dyDescent="0.25">
      <c r="E161" s="1">
        <v>240000</v>
      </c>
      <c r="F161" s="1">
        <v>59.69</v>
      </c>
      <c r="K161" s="1">
        <v>265000</v>
      </c>
      <c r="L161" s="1">
        <v>59.08</v>
      </c>
    </row>
    <row r="162" spans="5:12" x14ac:dyDescent="0.25">
      <c r="E162" s="1">
        <v>240000</v>
      </c>
      <c r="F162" s="1">
        <v>58.78</v>
      </c>
      <c r="K162" s="1">
        <v>210000</v>
      </c>
      <c r="L162" s="1">
        <v>64.36</v>
      </c>
    </row>
    <row r="163" spans="5:12" x14ac:dyDescent="0.25">
      <c r="E163" s="1">
        <v>275000</v>
      </c>
      <c r="F163" s="1">
        <v>60.99</v>
      </c>
      <c r="K163" s="1">
        <v>210000</v>
      </c>
      <c r="L163" s="1">
        <v>62.36</v>
      </c>
    </row>
    <row r="164" spans="5:12" x14ac:dyDescent="0.25">
      <c r="E164" s="1">
        <v>275000</v>
      </c>
      <c r="F164" s="1">
        <v>68.069999999999993</v>
      </c>
      <c r="K164" s="1">
        <v>265000</v>
      </c>
      <c r="L164" s="1">
        <v>62.79</v>
      </c>
    </row>
    <row r="165" spans="5:12" x14ac:dyDescent="0.25">
      <c r="E165" s="1">
        <v>360000</v>
      </c>
      <c r="F165" s="1">
        <v>65.45</v>
      </c>
      <c r="K165" s="1">
        <v>265000</v>
      </c>
      <c r="L165" s="1">
        <v>55.41</v>
      </c>
    </row>
    <row r="166" spans="5:12" x14ac:dyDescent="0.25">
      <c r="E166" s="1">
        <v>240000</v>
      </c>
      <c r="F166" s="1">
        <v>66.94</v>
      </c>
      <c r="K166" s="1">
        <v>265000</v>
      </c>
      <c r="L166" s="1">
        <v>64.95</v>
      </c>
    </row>
    <row r="167" spans="5:12" x14ac:dyDescent="0.25">
      <c r="E167" s="1">
        <v>240000</v>
      </c>
      <c r="F167" s="1">
        <v>68.53</v>
      </c>
      <c r="K167" s="1">
        <v>380000</v>
      </c>
      <c r="L167" s="1">
        <v>60.44</v>
      </c>
    </row>
    <row r="168" spans="5:12" x14ac:dyDescent="0.25">
      <c r="E168" s="1">
        <v>218000</v>
      </c>
      <c r="F168" s="1">
        <v>59.75</v>
      </c>
      <c r="K168" s="1">
        <v>240000</v>
      </c>
      <c r="L168" s="1">
        <v>65.83</v>
      </c>
    </row>
    <row r="169" spans="5:12" x14ac:dyDescent="0.25">
      <c r="E169" s="1">
        <v>336000</v>
      </c>
      <c r="F169" s="1">
        <v>67.2</v>
      </c>
      <c r="K169" s="1">
        <v>360000</v>
      </c>
      <c r="L169" s="1">
        <v>58.23</v>
      </c>
    </row>
    <row r="170" spans="5:12" x14ac:dyDescent="0.25">
      <c r="E170" s="1">
        <v>230000</v>
      </c>
      <c r="F170" s="1">
        <v>64.27</v>
      </c>
      <c r="K170" s="1">
        <v>265000</v>
      </c>
      <c r="L170" s="1">
        <v>55.3</v>
      </c>
    </row>
    <row r="171" spans="5:12" x14ac:dyDescent="0.25">
      <c r="E171" s="1">
        <v>500000</v>
      </c>
      <c r="F171" s="1">
        <v>57.65</v>
      </c>
      <c r="K171" s="1">
        <v>200000</v>
      </c>
      <c r="L171" s="1">
        <v>73.52</v>
      </c>
    </row>
    <row r="172" spans="5:12" x14ac:dyDescent="0.25">
      <c r="E172" s="1">
        <v>270000</v>
      </c>
      <c r="F172" s="1">
        <v>59.42</v>
      </c>
      <c r="K172" s="1">
        <v>265000</v>
      </c>
      <c r="L172" s="1">
        <v>56.09</v>
      </c>
    </row>
    <row r="173" spans="5:12" x14ac:dyDescent="0.25">
      <c r="E173" s="1">
        <v>300000</v>
      </c>
      <c r="F173" s="1">
        <v>70.2</v>
      </c>
      <c r="K173" s="1">
        <v>250000</v>
      </c>
      <c r="L173" s="1">
        <v>54.8</v>
      </c>
    </row>
    <row r="174" spans="5:12" x14ac:dyDescent="0.25">
      <c r="E174" s="1">
        <v>265000</v>
      </c>
      <c r="F174" s="1">
        <v>60.44</v>
      </c>
      <c r="K174" s="1">
        <v>265000</v>
      </c>
      <c r="L174" s="1">
        <v>60.64</v>
      </c>
    </row>
    <row r="175" spans="5:12" x14ac:dyDescent="0.25">
      <c r="E175" s="1">
        <v>300000</v>
      </c>
      <c r="F175" s="1">
        <v>66.69</v>
      </c>
      <c r="K175" s="1">
        <v>250000</v>
      </c>
      <c r="L175" s="1">
        <v>53.94</v>
      </c>
    </row>
    <row r="176" spans="5:12" x14ac:dyDescent="0.25">
      <c r="E176" s="1">
        <v>300000</v>
      </c>
      <c r="F176" s="1">
        <v>62</v>
      </c>
      <c r="K176" s="1">
        <v>250000</v>
      </c>
      <c r="L176" s="1">
        <v>55.01</v>
      </c>
    </row>
    <row r="177" spans="5:12" x14ac:dyDescent="0.25">
      <c r="E177" s="1">
        <v>400000</v>
      </c>
      <c r="F177" s="1">
        <v>76.180000000000007</v>
      </c>
      <c r="K177" s="1">
        <v>276000</v>
      </c>
      <c r="L177" s="1">
        <v>70.48</v>
      </c>
    </row>
    <row r="178" spans="5:12" x14ac:dyDescent="0.25">
      <c r="E178" s="1">
        <v>220000</v>
      </c>
      <c r="F178" s="1">
        <v>57.03</v>
      </c>
      <c r="K178" s="1">
        <v>265000</v>
      </c>
      <c r="L178" s="1">
        <v>58.81</v>
      </c>
    </row>
    <row r="179" spans="5:12" x14ac:dyDescent="0.25">
      <c r="E179" s="1">
        <v>300000</v>
      </c>
      <c r="F179" s="1">
        <v>68.03</v>
      </c>
      <c r="K179" s="1">
        <v>250000</v>
      </c>
      <c r="L179" s="1">
        <v>71.489999999999995</v>
      </c>
    </row>
    <row r="180" spans="5:12" x14ac:dyDescent="0.25">
      <c r="E180" s="1">
        <v>230000</v>
      </c>
      <c r="F180" s="1">
        <v>59.47</v>
      </c>
      <c r="K180" s="1">
        <v>240000</v>
      </c>
      <c r="L180" s="1">
        <v>56.7</v>
      </c>
    </row>
    <row r="181" spans="5:12" x14ac:dyDescent="0.25">
      <c r="E181" s="1">
        <v>260000</v>
      </c>
      <c r="F181" s="1">
        <v>54.97</v>
      </c>
      <c r="K181" s="1">
        <v>250000</v>
      </c>
      <c r="L181" s="1">
        <v>61.26</v>
      </c>
    </row>
    <row r="182" spans="5:12" x14ac:dyDescent="0.25">
      <c r="E182" s="1">
        <v>420000</v>
      </c>
      <c r="F182" s="1">
        <v>62.16</v>
      </c>
      <c r="K182" s="1">
        <v>250000</v>
      </c>
      <c r="L182" s="1">
        <v>58.4</v>
      </c>
    </row>
    <row r="183" spans="5:12" x14ac:dyDescent="0.25">
      <c r="E183" s="1">
        <v>300000</v>
      </c>
      <c r="F183" s="1">
        <v>64.44</v>
      </c>
      <c r="K183" s="1">
        <v>400000</v>
      </c>
      <c r="L183" s="1">
        <v>76.260000000000005</v>
      </c>
    </row>
    <row r="184" spans="5:12" x14ac:dyDescent="0.25">
      <c r="E184" s="1">
        <v>265000</v>
      </c>
      <c r="F184" s="1">
        <v>69.03</v>
      </c>
      <c r="K184" s="1">
        <v>300000</v>
      </c>
      <c r="L184" s="1">
        <v>53.49</v>
      </c>
    </row>
    <row r="185" spans="5:12" x14ac:dyDescent="0.25">
      <c r="E185" s="1">
        <v>220000</v>
      </c>
      <c r="F185" s="1">
        <v>57.31</v>
      </c>
      <c r="K185" s="1">
        <v>250000</v>
      </c>
      <c r="L185" s="1">
        <v>60.98</v>
      </c>
    </row>
    <row r="186" spans="5:12" x14ac:dyDescent="0.25">
      <c r="E186" s="1">
        <v>265000</v>
      </c>
      <c r="F186" s="1">
        <v>59.47</v>
      </c>
      <c r="K186" s="1">
        <v>200000</v>
      </c>
      <c r="L186" s="1">
        <v>65.63</v>
      </c>
    </row>
    <row r="187" spans="5:12" x14ac:dyDescent="0.25">
      <c r="E187" s="1">
        <v>300000</v>
      </c>
      <c r="F187" s="1">
        <v>61.31</v>
      </c>
      <c r="K187" s="1">
        <v>225000</v>
      </c>
      <c r="L187" s="1">
        <v>60.41</v>
      </c>
    </row>
    <row r="188" spans="5:12" x14ac:dyDescent="0.25">
      <c r="E188" s="1">
        <v>265000</v>
      </c>
      <c r="F188" s="1">
        <v>65.69</v>
      </c>
      <c r="K188" s="1">
        <v>265000</v>
      </c>
      <c r="L188" s="1">
        <v>61.9</v>
      </c>
    </row>
    <row r="189" spans="5:12" x14ac:dyDescent="0.25">
      <c r="E189" s="1">
        <v>300000</v>
      </c>
      <c r="F189" s="1">
        <v>58.31</v>
      </c>
      <c r="K189" s="1">
        <v>400000</v>
      </c>
      <c r="L189" s="1">
        <v>63.23</v>
      </c>
    </row>
    <row r="190" spans="5:12" x14ac:dyDescent="0.25">
      <c r="E190" s="1">
        <v>280000</v>
      </c>
      <c r="F190" s="1">
        <v>63.08</v>
      </c>
      <c r="K190" s="1">
        <v>233000</v>
      </c>
      <c r="L190" s="1">
        <v>55.14</v>
      </c>
    </row>
    <row r="191" spans="5:12" x14ac:dyDescent="0.25">
      <c r="E191" s="1">
        <v>216000</v>
      </c>
      <c r="F191" s="1">
        <v>60.5</v>
      </c>
      <c r="K191" s="1">
        <v>265000</v>
      </c>
      <c r="L191" s="1">
        <v>58.54</v>
      </c>
    </row>
    <row r="192" spans="5:12" x14ac:dyDescent="0.25">
      <c r="E192" s="1">
        <v>300000</v>
      </c>
      <c r="F192" s="1">
        <v>70.849999999999994</v>
      </c>
      <c r="K192" s="1">
        <v>265000</v>
      </c>
      <c r="L192" s="1">
        <v>65.989999999999995</v>
      </c>
    </row>
    <row r="193" spans="5:12" x14ac:dyDescent="0.25">
      <c r="E193" s="1">
        <v>240000</v>
      </c>
      <c r="F193" s="1">
        <v>67.05</v>
      </c>
      <c r="K193" s="1">
        <v>255000</v>
      </c>
      <c r="L193" s="1">
        <v>52.72</v>
      </c>
    </row>
    <row r="194" spans="5:12" x14ac:dyDescent="0.25">
      <c r="E194" s="1">
        <v>940000</v>
      </c>
      <c r="F194" s="1">
        <v>64.34</v>
      </c>
      <c r="K194" s="1">
        <v>265000</v>
      </c>
      <c r="L194" s="1">
        <v>60.59</v>
      </c>
    </row>
    <row r="195" spans="5:12" x14ac:dyDescent="0.25">
      <c r="E195" s="1">
        <v>236000</v>
      </c>
      <c r="F195" s="1">
        <v>71</v>
      </c>
      <c r="K195" s="1">
        <v>300000</v>
      </c>
      <c r="L195" s="1">
        <v>72.290000000000006</v>
      </c>
    </row>
    <row r="196" spans="5:12" x14ac:dyDescent="0.25">
      <c r="E196" s="1">
        <v>350000</v>
      </c>
      <c r="F196" s="1">
        <v>73.33</v>
      </c>
      <c r="K196" s="1">
        <v>265000</v>
      </c>
      <c r="L196" s="1">
        <v>62.72</v>
      </c>
    </row>
    <row r="197" spans="5:12" x14ac:dyDescent="0.25">
      <c r="E197" s="1">
        <v>210000</v>
      </c>
      <c r="F197" s="1">
        <v>68.2</v>
      </c>
      <c r="K197" s="1">
        <v>240000</v>
      </c>
      <c r="L197" s="1">
        <v>52.38</v>
      </c>
    </row>
    <row r="198" spans="5:12" x14ac:dyDescent="0.25">
      <c r="E198" s="1">
        <v>250000</v>
      </c>
      <c r="F198" s="1">
        <v>68.55</v>
      </c>
      <c r="K198" s="1">
        <v>265000</v>
      </c>
      <c r="L198" s="1">
        <v>58.79</v>
      </c>
    </row>
    <row r="199" spans="5:12" x14ac:dyDescent="0.25">
      <c r="E199" s="1">
        <v>265000</v>
      </c>
      <c r="F199" s="1">
        <v>64.150000000000006</v>
      </c>
      <c r="K199" s="1">
        <v>265000</v>
      </c>
      <c r="L199" s="1">
        <v>65.48</v>
      </c>
    </row>
    <row r="200" spans="5:12" x14ac:dyDescent="0.25">
      <c r="E200" s="1">
        <v>360000</v>
      </c>
      <c r="F200" s="1">
        <v>60.78</v>
      </c>
      <c r="K200" s="1">
        <v>265000</v>
      </c>
      <c r="L200" s="1">
        <v>69.28</v>
      </c>
    </row>
    <row r="201" spans="5:12" x14ac:dyDescent="0.25">
      <c r="E201" s="1">
        <v>250000</v>
      </c>
      <c r="F201" s="1">
        <v>67.13</v>
      </c>
      <c r="K201" s="1">
        <v>300000</v>
      </c>
      <c r="L201" s="1">
        <v>52.64</v>
      </c>
    </row>
    <row r="202" spans="5:12" x14ac:dyDescent="0.25">
      <c r="E202" s="1">
        <v>265000</v>
      </c>
      <c r="F202" s="1">
        <v>61.58</v>
      </c>
      <c r="K202" s="1">
        <v>265000</v>
      </c>
      <c r="L202" s="1">
        <v>59.32</v>
      </c>
    </row>
    <row r="203" spans="5:12" x14ac:dyDescent="0.25">
      <c r="E203" s="1">
        <v>250000</v>
      </c>
      <c r="F203" s="1">
        <v>71.77</v>
      </c>
      <c r="K203" s="1">
        <v>265000</v>
      </c>
      <c r="L203" s="1">
        <v>60.69</v>
      </c>
    </row>
    <row r="204" spans="5:12" x14ac:dyDescent="0.25">
      <c r="E204" s="1">
        <v>220000</v>
      </c>
      <c r="F204" s="1">
        <v>54.43</v>
      </c>
      <c r="K204" s="1">
        <v>220000</v>
      </c>
      <c r="L204" s="1">
        <v>57.9</v>
      </c>
    </row>
    <row r="205" spans="5:12" x14ac:dyDescent="0.25">
      <c r="E205" s="1">
        <v>265000</v>
      </c>
      <c r="F205" s="1">
        <v>56.94</v>
      </c>
      <c r="K205" s="1">
        <v>350000</v>
      </c>
      <c r="L205" s="1">
        <v>68.069999999999993</v>
      </c>
    </row>
    <row r="206" spans="5:12" x14ac:dyDescent="0.25">
      <c r="E206" s="1">
        <v>260000</v>
      </c>
      <c r="F206" s="1">
        <v>61.29</v>
      </c>
      <c r="K206" s="1">
        <v>265000</v>
      </c>
      <c r="L206" s="1">
        <v>72.14</v>
      </c>
    </row>
    <row r="207" spans="5:12" x14ac:dyDescent="0.25">
      <c r="E207" s="1">
        <v>300000</v>
      </c>
      <c r="F207" s="1">
        <v>60.39</v>
      </c>
      <c r="K207" s="1">
        <v>265000</v>
      </c>
      <c r="L207" s="1">
        <v>60.02</v>
      </c>
    </row>
    <row r="208" spans="5:12" x14ac:dyDescent="0.25">
      <c r="E208" s="1">
        <v>265000</v>
      </c>
      <c r="F208" s="1">
        <v>58.52</v>
      </c>
      <c r="K208" s="1">
        <v>276000</v>
      </c>
      <c r="L208" s="1">
        <v>61.82</v>
      </c>
    </row>
    <row r="209" spans="5:12" x14ac:dyDescent="0.25">
      <c r="E209" s="1">
        <v>300000</v>
      </c>
      <c r="F209" s="1">
        <v>62.28</v>
      </c>
      <c r="K209" s="1">
        <v>265000</v>
      </c>
      <c r="L209" s="1">
        <v>57.29</v>
      </c>
    </row>
    <row r="210" spans="5:12" x14ac:dyDescent="0.25">
      <c r="E210" s="1">
        <v>240000</v>
      </c>
      <c r="F210" s="1">
        <v>64.08</v>
      </c>
      <c r="K210" s="1">
        <v>252000</v>
      </c>
      <c r="L210" s="1">
        <v>71.430000000000007</v>
      </c>
    </row>
    <row r="211" spans="5:12" x14ac:dyDescent="0.25">
      <c r="E211" s="1">
        <v>690000</v>
      </c>
      <c r="F211" s="1">
        <v>61.3</v>
      </c>
      <c r="K211" s="1">
        <v>300000</v>
      </c>
      <c r="L211" s="1">
        <v>56.63</v>
      </c>
    </row>
    <row r="212" spans="5:12" x14ac:dyDescent="0.25">
      <c r="E212" s="1">
        <v>270000</v>
      </c>
      <c r="F212" s="1">
        <v>58.87</v>
      </c>
      <c r="K212" s="1">
        <v>275000</v>
      </c>
      <c r="L212" s="1">
        <v>58.95</v>
      </c>
    </row>
    <row r="213" spans="5:12" x14ac:dyDescent="0.25">
      <c r="E213" s="1">
        <v>240000</v>
      </c>
      <c r="F213" s="1">
        <v>65.25</v>
      </c>
      <c r="K213" s="1">
        <v>260000</v>
      </c>
      <c r="L213" s="1">
        <v>69.709999999999994</v>
      </c>
    </row>
    <row r="214" spans="5:12" x14ac:dyDescent="0.25">
      <c r="E214" s="1">
        <v>340000</v>
      </c>
      <c r="F214" s="1">
        <v>62.48</v>
      </c>
      <c r="K214" s="1">
        <v>265000</v>
      </c>
      <c r="L214" s="1">
        <v>71.959999999999994</v>
      </c>
    </row>
    <row r="215" spans="5:12" x14ac:dyDescent="0.25">
      <c r="E215" s="1">
        <v>250000</v>
      </c>
      <c r="F215" s="1">
        <v>53.2</v>
      </c>
      <c r="K215" s="1">
        <v>265000</v>
      </c>
      <c r="L215" s="1">
        <v>55.8</v>
      </c>
    </row>
    <row r="216" spans="5:12" x14ac:dyDescent="0.25">
      <c r="E216" s="1">
        <v>300000</v>
      </c>
      <c r="F216" s="1">
        <v>55.03</v>
      </c>
      <c r="K216" s="1">
        <v>265000</v>
      </c>
      <c r="L216" s="1">
        <v>58.44</v>
      </c>
    </row>
    <row r="217" spans="5:12" x14ac:dyDescent="0.25">
      <c r="E217" s="1">
        <v>265000</v>
      </c>
      <c r="F217" s="1">
        <v>61.87</v>
      </c>
      <c r="K217" s="1">
        <v>240000</v>
      </c>
      <c r="L217" s="1">
        <v>60.11</v>
      </c>
    </row>
    <row r="218" spans="5:12" x14ac:dyDescent="0.25">
      <c r="E218" s="1">
        <v>285000</v>
      </c>
      <c r="F218" s="1">
        <v>66.06</v>
      </c>
      <c r="K218" s="1">
        <v>260000</v>
      </c>
      <c r="L218" s="1">
        <v>58.3</v>
      </c>
    </row>
    <row r="219" spans="5:12" x14ac:dyDescent="0.25">
      <c r="E219" s="1">
        <v>500000</v>
      </c>
      <c r="F219" s="1">
        <v>66.459999999999994</v>
      </c>
      <c r="K219" s="1">
        <v>265000</v>
      </c>
      <c r="L219" s="1">
        <v>62.92</v>
      </c>
    </row>
    <row r="220" spans="5:12" x14ac:dyDescent="0.25">
      <c r="E220" s="1">
        <v>250000</v>
      </c>
      <c r="F220" s="1">
        <v>65.52</v>
      </c>
      <c r="K220" s="1">
        <v>204000</v>
      </c>
      <c r="L220" s="1">
        <v>60.23</v>
      </c>
    </row>
    <row r="221" spans="5:12" x14ac:dyDescent="0.25">
      <c r="E221" s="1">
        <v>265000</v>
      </c>
      <c r="F221" s="1">
        <v>74.56</v>
      </c>
      <c r="K221" s="1">
        <v>265000</v>
      </c>
      <c r="L221" s="1">
        <v>60.22</v>
      </c>
    </row>
    <row r="222" spans="5:12" x14ac:dyDescent="0.25">
      <c r="E222" s="1">
        <v>265000</v>
      </c>
      <c r="F222" s="1">
        <v>75.709999999999994</v>
      </c>
    </row>
    <row r="223" spans="5:12" x14ac:dyDescent="0.25">
      <c r="E223" s="1">
        <v>290000</v>
      </c>
      <c r="F223" s="1">
        <v>66.040000000000006</v>
      </c>
    </row>
    <row r="224" spans="5:12" x14ac:dyDescent="0.25">
      <c r="E224" s="1">
        <v>500000</v>
      </c>
      <c r="F224" s="1">
        <v>66.23</v>
      </c>
    </row>
    <row r="225" spans="5:6" x14ac:dyDescent="0.25">
      <c r="E225" s="1">
        <v>650000</v>
      </c>
      <c r="F225" s="1">
        <v>70.81</v>
      </c>
    </row>
    <row r="226" spans="5:6" x14ac:dyDescent="0.25">
      <c r="E226" s="1">
        <v>265000</v>
      </c>
      <c r="F226" s="1">
        <v>56.6</v>
      </c>
    </row>
    <row r="227" spans="5:6" x14ac:dyDescent="0.25">
      <c r="E227" s="1">
        <v>265000</v>
      </c>
      <c r="F227" s="1">
        <v>59.81</v>
      </c>
    </row>
    <row r="228" spans="5:6" x14ac:dyDescent="0.25">
      <c r="E228" s="1">
        <v>265000</v>
      </c>
      <c r="F228" s="1">
        <v>62.93</v>
      </c>
    </row>
    <row r="229" spans="5:6" x14ac:dyDescent="0.25">
      <c r="E229" s="1">
        <v>280000</v>
      </c>
      <c r="F229" s="1">
        <v>64.86</v>
      </c>
    </row>
    <row r="230" spans="5:6" x14ac:dyDescent="0.25">
      <c r="E230" s="1">
        <v>265000</v>
      </c>
      <c r="F230" s="1">
        <v>56.13</v>
      </c>
    </row>
    <row r="231" spans="5:6" x14ac:dyDescent="0.25">
      <c r="E231" s="1">
        <v>265000</v>
      </c>
      <c r="F231" s="1">
        <v>66.94</v>
      </c>
    </row>
    <row r="232" spans="5:6" x14ac:dyDescent="0.25">
      <c r="E232" s="1">
        <v>265000</v>
      </c>
      <c r="F232" s="1">
        <v>62.5</v>
      </c>
    </row>
    <row r="233" spans="5:6" x14ac:dyDescent="0.25">
      <c r="E233" s="1">
        <v>264000</v>
      </c>
      <c r="F233" s="1">
        <v>61.01</v>
      </c>
    </row>
    <row r="234" spans="5:6" x14ac:dyDescent="0.25">
      <c r="E234" s="1">
        <v>270000</v>
      </c>
      <c r="F234" s="1">
        <v>57.34</v>
      </c>
    </row>
    <row r="235" spans="5:6" x14ac:dyDescent="0.25">
      <c r="E235" s="1">
        <v>265000</v>
      </c>
      <c r="F235" s="1">
        <v>64.739999999999995</v>
      </c>
    </row>
    <row r="236" spans="5:6" x14ac:dyDescent="0.25">
      <c r="E236" s="1">
        <v>250000</v>
      </c>
      <c r="F236" s="1">
        <v>54.48</v>
      </c>
    </row>
    <row r="237" spans="5:6" x14ac:dyDescent="0.25">
      <c r="E237" s="1">
        <v>300000</v>
      </c>
      <c r="F237" s="1">
        <v>52.81</v>
      </c>
    </row>
    <row r="238" spans="5:6" x14ac:dyDescent="0.25">
      <c r="E238" s="1">
        <v>210000</v>
      </c>
      <c r="F238" s="1">
        <v>67.69</v>
      </c>
    </row>
    <row r="239" spans="5:6" x14ac:dyDescent="0.25">
      <c r="E239" s="1">
        <v>250000</v>
      </c>
      <c r="F239" s="1">
        <v>56.81</v>
      </c>
    </row>
    <row r="240" spans="5:6" x14ac:dyDescent="0.25">
      <c r="E240" s="1">
        <v>265000</v>
      </c>
      <c r="F240" s="1">
        <v>53.39</v>
      </c>
    </row>
    <row r="241" spans="5:6" x14ac:dyDescent="0.25">
      <c r="E241" s="1">
        <v>300000</v>
      </c>
      <c r="F241" s="1">
        <v>71.55</v>
      </c>
    </row>
    <row r="242" spans="5:6" x14ac:dyDescent="0.25">
      <c r="E242" s="1">
        <v>216000</v>
      </c>
      <c r="F242" s="1">
        <v>56.49</v>
      </c>
    </row>
    <row r="243" spans="5:6" x14ac:dyDescent="0.25">
      <c r="E243" s="1">
        <v>400000</v>
      </c>
      <c r="F243" s="1">
        <v>74.489999999999995</v>
      </c>
    </row>
    <row r="244" spans="5:6" x14ac:dyDescent="0.25">
      <c r="E244" s="1">
        <v>275000</v>
      </c>
      <c r="F244" s="1">
        <v>53.62</v>
      </c>
    </row>
    <row r="245" spans="5:6" x14ac:dyDescent="0.25">
      <c r="E245" s="1">
        <v>295000</v>
      </c>
      <c r="F245" s="1">
        <v>69.72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 2.1</vt:lpstr>
      <vt:lpstr>Task 2.2</vt:lpstr>
      <vt:lpstr>Task 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Sai Kiran A.</cp:lastModifiedBy>
  <cp:revision/>
  <dcterms:created xsi:type="dcterms:W3CDTF">2021-06-25T13:14:08Z</dcterms:created>
  <dcterms:modified xsi:type="dcterms:W3CDTF">2022-09-16T10:40:42Z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