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0116"/>
  <workbookPr defaultThemeVersion="124226"/>
  <mc:AlternateContent xmlns:mc="http://schemas.openxmlformats.org/markup-compatibility/2006">
    <mc:Choice Requires="x15">
      <x15ac:absPath xmlns:x15ac="http://schemas.microsoft.com/office/spreadsheetml/2010/11/ac" url="/Users/hezekiahfisher/Desktop/"/>
    </mc:Choice>
  </mc:AlternateContent>
  <bookViews>
    <workbookView xWindow="0" yWindow="460" windowWidth="20220" windowHeight="16120"/>
  </bookViews>
  <sheets>
    <sheet name="Copyright" sheetId="7" r:id="rId1"/>
    <sheet name="Omaha" sheetId="4" r:id="rId2"/>
    <sheet name="MBC - Student" sheetId="6" r:id="rId3"/>
  </sheets>
  <calcPr calcId="171027" concurrentCalc="0"/>
</workbook>
</file>

<file path=xl/calcChain.xml><?xml version="1.0" encoding="utf-8"?>
<calcChain xmlns="http://schemas.openxmlformats.org/spreadsheetml/2006/main">
  <c r="A18" i="4" l="1"/>
  <c r="I5" i="6"/>
  <c r="I8" i="6"/>
  <c r="I19" i="6"/>
  <c r="I22" i="6"/>
  <c r="I50" i="6"/>
  <c r="I47" i="6"/>
  <c r="H46" i="6"/>
  <c r="AE45" i="6"/>
  <c r="AD45" i="6"/>
  <c r="AC45" i="6"/>
  <c r="AB45" i="6"/>
  <c r="AA45" i="6"/>
  <c r="Z45" i="6"/>
  <c r="Y45" i="6"/>
  <c r="X45" i="6"/>
  <c r="W45" i="6"/>
  <c r="V45" i="6"/>
  <c r="U45" i="6"/>
  <c r="T45" i="6"/>
  <c r="S45" i="6"/>
  <c r="R45" i="6"/>
  <c r="Q45" i="6"/>
  <c r="P45" i="6"/>
  <c r="O45" i="6"/>
  <c r="N45" i="6"/>
  <c r="M45" i="6"/>
  <c r="L45" i="6"/>
  <c r="K45" i="6"/>
  <c r="J45" i="6"/>
  <c r="I45" i="6"/>
  <c r="I36" i="6"/>
  <c r="I33" i="6"/>
  <c r="H32" i="6"/>
  <c r="H18" i="6"/>
  <c r="H4" i="6"/>
  <c r="I2" i="6"/>
  <c r="J2" i="6"/>
  <c r="J31" i="6"/>
  <c r="I31" i="6"/>
  <c r="J1" i="6"/>
  <c r="K1" i="6"/>
  <c r="L1" i="6"/>
  <c r="M1" i="6"/>
  <c r="N1" i="6"/>
  <c r="O1" i="6"/>
  <c r="P1" i="6"/>
  <c r="Q1" i="6"/>
  <c r="R1" i="6"/>
  <c r="S1" i="6"/>
  <c r="T1" i="6"/>
  <c r="U1" i="6"/>
  <c r="V1" i="6"/>
  <c r="W1" i="6"/>
  <c r="X1" i="6"/>
  <c r="Y1" i="6"/>
  <c r="Z1" i="6"/>
  <c r="AA1" i="6"/>
  <c r="AB1" i="6"/>
  <c r="AC1" i="6"/>
  <c r="AD1" i="6"/>
  <c r="AE1" i="6"/>
  <c r="H1" i="4"/>
  <c r="I1" i="4"/>
  <c r="J1" i="4"/>
  <c r="K1" i="4"/>
  <c r="L1" i="4"/>
  <c r="M1" i="4"/>
  <c r="N1" i="4"/>
  <c r="O1" i="4"/>
  <c r="P1" i="4"/>
  <c r="Q1" i="4"/>
  <c r="R1" i="4"/>
  <c r="S1" i="4"/>
  <c r="T1" i="4"/>
  <c r="U1" i="4"/>
  <c r="V1" i="4"/>
  <c r="W1" i="4"/>
  <c r="X1" i="4"/>
  <c r="Y1" i="4"/>
  <c r="Z1" i="4"/>
  <c r="AA1" i="4"/>
  <c r="AB1" i="4"/>
  <c r="AC1" i="4"/>
  <c r="G2" i="4"/>
  <c r="G3" i="4"/>
  <c r="H24" i="4"/>
  <c r="I24" i="4"/>
  <c r="J24" i="4"/>
  <c r="K24" i="4"/>
  <c r="L24" i="4"/>
  <c r="H9" i="4"/>
  <c r="I9" i="4"/>
  <c r="J9" i="4"/>
  <c r="K9" i="4"/>
  <c r="L9" i="4"/>
  <c r="M9" i="4"/>
  <c r="N9" i="4"/>
  <c r="O9" i="4"/>
  <c r="P9" i="4"/>
  <c r="Q9" i="4"/>
  <c r="R9" i="4"/>
  <c r="S9" i="4"/>
  <c r="T9" i="4"/>
  <c r="U9" i="4"/>
  <c r="V9" i="4"/>
  <c r="W9" i="4"/>
  <c r="X9" i="4"/>
  <c r="Y9" i="4"/>
  <c r="Z9" i="4"/>
  <c r="AA9" i="4"/>
  <c r="AB9" i="4"/>
  <c r="AC9" i="4"/>
  <c r="G21" i="4"/>
  <c r="G20" i="4"/>
  <c r="H20" i="4"/>
  <c r="I20" i="4"/>
  <c r="J20" i="4"/>
  <c r="K20" i="4"/>
  <c r="L20" i="4"/>
  <c r="M20" i="4"/>
  <c r="N20" i="4"/>
  <c r="O20" i="4"/>
  <c r="P20" i="4"/>
  <c r="Q20" i="4"/>
  <c r="R20" i="4"/>
  <c r="S20" i="4"/>
  <c r="T20" i="4"/>
  <c r="U20" i="4"/>
  <c r="V20" i="4"/>
  <c r="W20" i="4"/>
  <c r="X20" i="4"/>
  <c r="Y20" i="4"/>
  <c r="Z20" i="4"/>
  <c r="AA20" i="4"/>
  <c r="AB20" i="4"/>
  <c r="AC20" i="4"/>
  <c r="G22" i="4"/>
  <c r="H22" i="4"/>
  <c r="I22" i="4"/>
  <c r="J22" i="4"/>
  <c r="K22" i="4"/>
  <c r="L22" i="4"/>
  <c r="M22" i="4"/>
  <c r="N22" i="4"/>
  <c r="O22" i="4"/>
  <c r="P22" i="4"/>
  <c r="Q22" i="4"/>
  <c r="R22" i="4"/>
  <c r="S22" i="4"/>
  <c r="T22" i="4"/>
  <c r="U22" i="4"/>
  <c r="V22" i="4"/>
  <c r="W22" i="4"/>
  <c r="X22" i="4"/>
  <c r="Y22" i="4"/>
  <c r="Z22" i="4"/>
  <c r="AA22" i="4"/>
  <c r="AB22" i="4"/>
  <c r="AC22" i="4"/>
  <c r="B7" i="4"/>
  <c r="B9" i="4"/>
  <c r="B13" i="4"/>
  <c r="G10" i="4"/>
  <c r="H11" i="4"/>
  <c r="I11" i="4"/>
  <c r="J11" i="4"/>
  <c r="K11" i="4"/>
  <c r="L11" i="4"/>
  <c r="M11" i="4"/>
  <c r="N11" i="4"/>
  <c r="O11" i="4"/>
  <c r="P11" i="4"/>
  <c r="Q11" i="4"/>
  <c r="R11" i="4"/>
  <c r="S11" i="4"/>
  <c r="T11" i="4"/>
  <c r="U11" i="4"/>
  <c r="V11" i="4"/>
  <c r="W11" i="4"/>
  <c r="X11" i="4"/>
  <c r="Y11" i="4"/>
  <c r="Z11" i="4"/>
  <c r="AA11" i="4"/>
  <c r="AB11" i="4"/>
  <c r="AC11" i="4"/>
  <c r="G6" i="4"/>
  <c r="G5" i="4"/>
  <c r="H5" i="4"/>
  <c r="I5" i="4"/>
  <c r="J5" i="4"/>
  <c r="K5" i="4"/>
  <c r="L5" i="4"/>
  <c r="M5" i="4"/>
  <c r="N5" i="4"/>
  <c r="O5" i="4"/>
  <c r="P5" i="4"/>
  <c r="Q5" i="4"/>
  <c r="R5" i="4"/>
  <c r="S5" i="4"/>
  <c r="T5" i="4"/>
  <c r="U5" i="4"/>
  <c r="V5" i="4"/>
  <c r="W5" i="4"/>
  <c r="X5" i="4"/>
  <c r="Y5" i="4"/>
  <c r="Z5" i="4"/>
  <c r="AA5" i="4"/>
  <c r="AB5" i="4"/>
  <c r="AC5" i="4"/>
  <c r="G7" i="4"/>
  <c r="H7" i="4"/>
  <c r="I7" i="4"/>
  <c r="J7" i="4"/>
  <c r="K7" i="4"/>
  <c r="L7" i="4"/>
  <c r="M7" i="4"/>
  <c r="N7" i="4"/>
  <c r="O7" i="4"/>
  <c r="P7" i="4"/>
  <c r="Q7" i="4"/>
  <c r="R7" i="4"/>
  <c r="S7" i="4"/>
  <c r="T7" i="4"/>
  <c r="U7" i="4"/>
  <c r="V7" i="4"/>
  <c r="W7" i="4"/>
  <c r="X7" i="4"/>
  <c r="Y7" i="4"/>
  <c r="Z7" i="4"/>
  <c r="AA7" i="4"/>
  <c r="AB7" i="4"/>
  <c r="AC7" i="4"/>
  <c r="C4" i="4"/>
  <c r="C5" i="4"/>
  <c r="B18" i="4"/>
  <c r="C18" i="4"/>
  <c r="K2" i="6"/>
  <c r="J3" i="6"/>
  <c r="I17" i="6"/>
  <c r="I3" i="6"/>
  <c r="J17" i="6"/>
  <c r="G18" i="4"/>
  <c r="H2" i="4"/>
  <c r="M24" i="4"/>
  <c r="G23" i="4"/>
  <c r="G8" i="4"/>
  <c r="G12" i="4"/>
  <c r="G13" i="4"/>
  <c r="G15" i="4"/>
  <c r="H21" i="4"/>
  <c r="I21" i="4"/>
  <c r="J21" i="4"/>
  <c r="K21" i="4"/>
  <c r="L21" i="4"/>
  <c r="M21" i="4"/>
  <c r="N21" i="4"/>
  <c r="O21" i="4"/>
  <c r="P21" i="4"/>
  <c r="Q21" i="4"/>
  <c r="R21" i="4"/>
  <c r="S21" i="4"/>
  <c r="T21" i="4"/>
  <c r="U21" i="4"/>
  <c r="V21" i="4"/>
  <c r="W21" i="4"/>
  <c r="X21" i="4"/>
  <c r="Y21" i="4"/>
  <c r="Z21" i="4"/>
  <c r="AA21" i="4"/>
  <c r="AB21" i="4"/>
  <c r="AC21" i="4"/>
  <c r="C7" i="4"/>
  <c r="H6" i="4"/>
  <c r="I6" i="4"/>
  <c r="J6" i="4"/>
  <c r="K6" i="4"/>
  <c r="L6" i="4"/>
  <c r="M6" i="4"/>
  <c r="N6" i="4"/>
  <c r="O6" i="4"/>
  <c r="P6" i="4"/>
  <c r="Q6" i="4"/>
  <c r="R6" i="4"/>
  <c r="S6" i="4"/>
  <c r="T6" i="4"/>
  <c r="U6" i="4"/>
  <c r="V6" i="4"/>
  <c r="W6" i="4"/>
  <c r="X6" i="4"/>
  <c r="Y6" i="4"/>
  <c r="Z6" i="4"/>
  <c r="AA6" i="4"/>
  <c r="AB6" i="4"/>
  <c r="AC6" i="4"/>
  <c r="K31" i="6"/>
  <c r="K3" i="6"/>
  <c r="L2" i="6"/>
  <c r="K17" i="6"/>
  <c r="H8" i="4"/>
  <c r="H12" i="4"/>
  <c r="H13" i="4"/>
  <c r="H15" i="4"/>
  <c r="G14" i="4"/>
  <c r="H23" i="4"/>
  <c r="H3" i="4"/>
  <c r="H18" i="4"/>
  <c r="I2" i="4"/>
  <c r="N24" i="4"/>
  <c r="C9" i="4"/>
  <c r="H26" i="4"/>
  <c r="I26" i="4"/>
  <c r="J26" i="4"/>
  <c r="K26" i="4"/>
  <c r="L26" i="4"/>
  <c r="M26" i="4"/>
  <c r="N26" i="4"/>
  <c r="O26" i="4"/>
  <c r="P26" i="4"/>
  <c r="Q26" i="4"/>
  <c r="R26" i="4"/>
  <c r="S26" i="4"/>
  <c r="T26" i="4"/>
  <c r="U26" i="4"/>
  <c r="V26" i="4"/>
  <c r="W26" i="4"/>
  <c r="X26" i="4"/>
  <c r="Y26" i="4"/>
  <c r="Z26" i="4"/>
  <c r="AA26" i="4"/>
  <c r="AB26" i="4"/>
  <c r="AC26" i="4"/>
  <c r="L31" i="6"/>
  <c r="L17" i="6"/>
  <c r="L3" i="6"/>
  <c r="M2" i="6"/>
  <c r="J2" i="4"/>
  <c r="I18" i="4"/>
  <c r="I3" i="4"/>
  <c r="I23" i="4"/>
  <c r="H27" i="4"/>
  <c r="H28" i="4"/>
  <c r="I8" i="4"/>
  <c r="I12" i="4"/>
  <c r="I13" i="4"/>
  <c r="I15" i="4"/>
  <c r="H14" i="4"/>
  <c r="O24" i="4"/>
  <c r="C13" i="4"/>
  <c r="G25" i="4"/>
  <c r="G27" i="4"/>
  <c r="D9" i="4"/>
  <c r="M31" i="6"/>
  <c r="M3" i="6"/>
  <c r="N2" i="6"/>
  <c r="M17" i="6"/>
  <c r="G29" i="4"/>
  <c r="H29" i="4"/>
  <c r="G28" i="4"/>
  <c r="G30" i="4"/>
  <c r="H30" i="4"/>
  <c r="J8" i="4"/>
  <c r="J12" i="4"/>
  <c r="J13" i="4"/>
  <c r="J15" i="4"/>
  <c r="K2" i="4"/>
  <c r="J3" i="4"/>
  <c r="J18" i="4"/>
  <c r="I14" i="4"/>
  <c r="J23" i="4"/>
  <c r="I27" i="4"/>
  <c r="P24" i="4"/>
  <c r="N31" i="6"/>
  <c r="N17" i="6"/>
  <c r="N3" i="6"/>
  <c r="O2" i="6"/>
  <c r="I29" i="4"/>
  <c r="I28" i="4"/>
  <c r="I30" i="4"/>
  <c r="L2" i="4"/>
  <c r="K18" i="4"/>
  <c r="K3" i="4"/>
  <c r="K8" i="4"/>
  <c r="K12" i="4"/>
  <c r="K13" i="4"/>
  <c r="K15" i="4"/>
  <c r="J14" i="4"/>
  <c r="K23" i="4"/>
  <c r="J27" i="4"/>
  <c r="Q24" i="4"/>
  <c r="O31" i="6"/>
  <c r="O3" i="6"/>
  <c r="P2" i="6"/>
  <c r="O17" i="6"/>
  <c r="J29" i="4"/>
  <c r="J28" i="4"/>
  <c r="J30" i="4"/>
  <c r="L8" i="4"/>
  <c r="L12" i="4"/>
  <c r="L13" i="4"/>
  <c r="L15" i="4"/>
  <c r="K14" i="4"/>
  <c r="L23" i="4"/>
  <c r="K27" i="4"/>
  <c r="K28" i="4"/>
  <c r="M2" i="4"/>
  <c r="L3" i="4"/>
  <c r="L18" i="4"/>
  <c r="K29" i="4"/>
  <c r="R24" i="4"/>
  <c r="K30" i="4"/>
  <c r="L27" i="4"/>
  <c r="L28" i="4"/>
  <c r="L30" i="4"/>
  <c r="P31" i="6"/>
  <c r="P17" i="6"/>
  <c r="P3" i="6"/>
  <c r="Q2" i="6"/>
  <c r="N2" i="4"/>
  <c r="M18" i="4"/>
  <c r="M3" i="4"/>
  <c r="M23" i="4"/>
  <c r="M8" i="4"/>
  <c r="M12" i="4"/>
  <c r="M13" i="4"/>
  <c r="M15" i="4"/>
  <c r="L29" i="4"/>
  <c r="L14" i="4"/>
  <c r="S24" i="4"/>
  <c r="Q31" i="6"/>
  <c r="Q3" i="6"/>
  <c r="R2" i="6"/>
  <c r="Q17" i="6"/>
  <c r="N23" i="4"/>
  <c r="M27" i="4"/>
  <c r="M28" i="4"/>
  <c r="M30" i="4"/>
  <c r="O2" i="4"/>
  <c r="N3" i="4"/>
  <c r="N18" i="4"/>
  <c r="M29" i="4"/>
  <c r="M14" i="4"/>
  <c r="N8" i="4"/>
  <c r="N12" i="4"/>
  <c r="N13" i="4"/>
  <c r="N15" i="4"/>
  <c r="T24" i="4"/>
  <c r="R31" i="6"/>
  <c r="R17" i="6"/>
  <c r="R3" i="6"/>
  <c r="S2" i="6"/>
  <c r="O8" i="4"/>
  <c r="O12" i="4"/>
  <c r="O13" i="4"/>
  <c r="O15" i="4"/>
  <c r="N14" i="4"/>
  <c r="P2" i="4"/>
  <c r="O18" i="4"/>
  <c r="O3" i="4"/>
  <c r="O23" i="4"/>
  <c r="N27" i="4"/>
  <c r="N28" i="4"/>
  <c r="N30" i="4"/>
  <c r="N29" i="4"/>
  <c r="U24" i="4"/>
  <c r="S31" i="6"/>
  <c r="S3" i="6"/>
  <c r="T2" i="6"/>
  <c r="S17" i="6"/>
  <c r="P23" i="4"/>
  <c r="O27" i="4"/>
  <c r="Q2" i="4"/>
  <c r="P3" i="4"/>
  <c r="P18" i="4"/>
  <c r="O14" i="4"/>
  <c r="P8" i="4"/>
  <c r="P12" i="4"/>
  <c r="P13" i="4"/>
  <c r="P15" i="4"/>
  <c r="V24" i="4"/>
  <c r="T31" i="6"/>
  <c r="T17" i="6"/>
  <c r="T3" i="6"/>
  <c r="U2" i="6"/>
  <c r="O29" i="4"/>
  <c r="O28" i="4"/>
  <c r="O30" i="4"/>
  <c r="P14" i="4"/>
  <c r="Q8" i="4"/>
  <c r="Q12" i="4"/>
  <c r="Q13" i="4"/>
  <c r="Q15" i="4"/>
  <c r="R2" i="4"/>
  <c r="Q18" i="4"/>
  <c r="Q3" i="4"/>
  <c r="Q23" i="4"/>
  <c r="P27" i="4"/>
  <c r="W24" i="4"/>
  <c r="U31" i="6"/>
  <c r="U3" i="6"/>
  <c r="V2" i="6"/>
  <c r="U17" i="6"/>
  <c r="P29" i="4"/>
  <c r="P28" i="4"/>
  <c r="P30" i="4"/>
  <c r="R23" i="4"/>
  <c r="Q27" i="4"/>
  <c r="R8" i="4"/>
  <c r="R12" i="4"/>
  <c r="R13" i="4"/>
  <c r="R15" i="4"/>
  <c r="Q14" i="4"/>
  <c r="S2" i="4"/>
  <c r="R3" i="4"/>
  <c r="R18" i="4"/>
  <c r="X24" i="4"/>
  <c r="V31" i="6"/>
  <c r="V17" i="6"/>
  <c r="V3" i="6"/>
  <c r="W2" i="6"/>
  <c r="Q29" i="4"/>
  <c r="Q28" i="4"/>
  <c r="Q30" i="4"/>
  <c r="T2" i="4"/>
  <c r="S18" i="4"/>
  <c r="S3" i="4"/>
  <c r="S8" i="4"/>
  <c r="S12" i="4"/>
  <c r="S13" i="4"/>
  <c r="S15" i="4"/>
  <c r="R14" i="4"/>
  <c r="S23" i="4"/>
  <c r="R27" i="4"/>
  <c r="Y24" i="4"/>
  <c r="W31" i="6"/>
  <c r="W3" i="6"/>
  <c r="X2" i="6"/>
  <c r="W17" i="6"/>
  <c r="R29" i="4"/>
  <c r="R28" i="4"/>
  <c r="R30" i="4"/>
  <c r="T23" i="4"/>
  <c r="S27" i="4"/>
  <c r="S14" i="4"/>
  <c r="T8" i="4"/>
  <c r="T12" i="4"/>
  <c r="T13" i="4"/>
  <c r="T15" i="4"/>
  <c r="U2" i="4"/>
  <c r="T3" i="4"/>
  <c r="T18" i="4"/>
  <c r="Z24" i="4"/>
  <c r="X31" i="6"/>
  <c r="X17" i="6"/>
  <c r="X3" i="6"/>
  <c r="Y2" i="6"/>
  <c r="S29" i="4"/>
  <c r="S28" i="4"/>
  <c r="S30" i="4"/>
  <c r="U8" i="4"/>
  <c r="U12" i="4"/>
  <c r="U13" i="4"/>
  <c r="U15" i="4"/>
  <c r="T14" i="4"/>
  <c r="V2" i="4"/>
  <c r="U18" i="4"/>
  <c r="U3" i="4"/>
  <c r="U23" i="4"/>
  <c r="T27" i="4"/>
  <c r="AA24" i="4"/>
  <c r="Y31" i="6"/>
  <c r="Y3" i="6"/>
  <c r="Z2" i="6"/>
  <c r="Y17" i="6"/>
  <c r="T29" i="4"/>
  <c r="T28" i="4"/>
  <c r="T30" i="4"/>
  <c r="V23" i="4"/>
  <c r="U27" i="4"/>
  <c r="W2" i="4"/>
  <c r="V3" i="4"/>
  <c r="V18" i="4"/>
  <c r="V8" i="4"/>
  <c r="V12" i="4"/>
  <c r="V13" i="4"/>
  <c r="V15" i="4"/>
  <c r="U14" i="4"/>
  <c r="AB24" i="4"/>
  <c r="Z31" i="6"/>
  <c r="Z17" i="6"/>
  <c r="Z3" i="6"/>
  <c r="AA2" i="6"/>
  <c r="U29" i="4"/>
  <c r="U28" i="4"/>
  <c r="U30" i="4"/>
  <c r="W8" i="4"/>
  <c r="W12" i="4"/>
  <c r="W13" i="4"/>
  <c r="W15" i="4"/>
  <c r="V14" i="4"/>
  <c r="X2" i="4"/>
  <c r="W18" i="4"/>
  <c r="W3" i="4"/>
  <c r="W23" i="4"/>
  <c r="V27" i="4"/>
  <c r="AC24" i="4"/>
  <c r="AA31" i="6"/>
  <c r="AA3" i="6"/>
  <c r="AB2" i="6"/>
  <c r="AA17" i="6"/>
  <c r="V29" i="4"/>
  <c r="V28" i="4"/>
  <c r="V30" i="4"/>
  <c r="X23" i="4"/>
  <c r="W27" i="4"/>
  <c r="Y2" i="4"/>
  <c r="X3" i="4"/>
  <c r="X18" i="4"/>
  <c r="W14" i="4"/>
  <c r="X8" i="4"/>
  <c r="X12" i="4"/>
  <c r="X13" i="4"/>
  <c r="X15" i="4"/>
  <c r="AB31" i="6"/>
  <c r="AB17" i="6"/>
  <c r="AB3" i="6"/>
  <c r="AC2" i="6"/>
  <c r="Y8" i="4"/>
  <c r="Y12" i="4"/>
  <c r="Y13" i="4"/>
  <c r="Y15" i="4"/>
  <c r="W29" i="4"/>
  <c r="W28" i="4"/>
  <c r="W30" i="4"/>
  <c r="X14" i="4"/>
  <c r="Z2" i="4"/>
  <c r="Y18" i="4"/>
  <c r="Y3" i="4"/>
  <c r="Y23" i="4"/>
  <c r="X27" i="4"/>
  <c r="AC31" i="6"/>
  <c r="AC3" i="6"/>
  <c r="AD2" i="6"/>
  <c r="AC17" i="6"/>
  <c r="X29" i="4"/>
  <c r="X28" i="4"/>
  <c r="X30" i="4"/>
  <c r="Z8" i="4"/>
  <c r="Z12" i="4"/>
  <c r="Z13" i="4"/>
  <c r="Z15" i="4"/>
  <c r="Z23" i="4"/>
  <c r="Y27" i="4"/>
  <c r="AA2" i="4"/>
  <c r="Z3" i="4"/>
  <c r="Z18" i="4"/>
  <c r="Y14" i="4"/>
  <c r="AD31" i="6"/>
  <c r="AD17" i="6"/>
  <c r="AD3" i="6"/>
  <c r="AE2" i="6"/>
  <c r="AA8" i="4"/>
  <c r="AA12" i="4"/>
  <c r="AA13" i="4"/>
  <c r="AA15" i="4"/>
  <c r="Y29" i="4"/>
  <c r="Y28" i="4"/>
  <c r="Y30" i="4"/>
  <c r="Z14" i="4"/>
  <c r="AB2" i="4"/>
  <c r="AA18" i="4"/>
  <c r="AA3" i="4"/>
  <c r="AA23" i="4"/>
  <c r="Z27" i="4"/>
  <c r="AE31" i="6"/>
  <c r="AE3" i="6"/>
  <c r="AE17" i="6"/>
  <c r="Z29" i="4"/>
  <c r="Z28" i="4"/>
  <c r="Z30" i="4"/>
  <c r="AB23" i="4"/>
  <c r="AA27" i="4"/>
  <c r="AC2" i="4"/>
  <c r="AB3" i="4"/>
  <c r="AB18" i="4"/>
  <c r="AA14" i="4"/>
  <c r="AB8" i="4"/>
  <c r="AB12" i="4"/>
  <c r="AB13" i="4"/>
  <c r="AB15" i="4"/>
  <c r="AA29" i="4"/>
  <c r="AA28" i="4"/>
  <c r="AA30" i="4"/>
  <c r="AB14" i="4"/>
  <c r="AC8" i="4"/>
  <c r="AC12" i="4"/>
  <c r="AC13" i="4"/>
  <c r="AC15" i="4"/>
  <c r="AC18" i="4"/>
  <c r="AC3" i="4"/>
  <c r="AC23" i="4"/>
  <c r="AC27" i="4"/>
  <c r="AC28" i="4"/>
  <c r="AB27" i="4"/>
  <c r="AB29" i="4"/>
  <c r="AC29" i="4"/>
  <c r="AB28" i="4"/>
  <c r="AB30" i="4"/>
  <c r="AC30" i="4"/>
  <c r="AC14" i="4"/>
</calcChain>
</file>

<file path=xl/sharedStrings.xml><?xml version="1.0" encoding="utf-8"?>
<sst xmlns="http://schemas.openxmlformats.org/spreadsheetml/2006/main" count="132" uniqueCount="55">
  <si>
    <t>Margin</t>
  </si>
  <si>
    <t>Ret. Rate</t>
  </si>
  <si>
    <t>Acq. Cost</t>
  </si>
  <si>
    <t>Response Rate</t>
  </si>
  <si>
    <t>Shipping Cost</t>
  </si>
  <si>
    <t>Catalog Cost</t>
  </si>
  <si>
    <t>List Cost</t>
  </si>
  <si>
    <t>Foodies</t>
  </si>
  <si>
    <t>Margin %</t>
  </si>
  <si>
    <t>Order Size</t>
  </si>
  <si>
    <t># of Orders</t>
  </si>
  <si>
    <t>Annual Margin $</t>
  </si>
  <si>
    <t>Survival Rate</t>
  </si>
  <si>
    <r>
      <t>Customer Acquisition Cost</t>
    </r>
    <r>
      <rPr>
        <vertAlign val="superscript"/>
        <sz val="11"/>
        <color theme="1"/>
        <rFont val="Arial"/>
        <family val="2"/>
      </rPr>
      <t>1</t>
    </r>
  </si>
  <si>
    <t>Non-Foodies</t>
  </si>
  <si>
    <r>
      <t>Customer Acquisition Cost</t>
    </r>
    <r>
      <rPr>
        <vertAlign val="superscript"/>
        <sz val="11"/>
        <color theme="1"/>
        <rFont val="Arial"/>
        <family val="2"/>
      </rPr>
      <t>11</t>
    </r>
  </si>
  <si>
    <r>
      <t>100%</t>
    </r>
    <r>
      <rPr>
        <vertAlign val="superscript"/>
        <sz val="11"/>
        <color theme="1"/>
        <rFont val="Arial"/>
        <family val="2"/>
      </rPr>
      <t>12</t>
    </r>
  </si>
  <si>
    <t>Annual Profit</t>
  </si>
  <si>
    <t>Cumulative Profit to Date</t>
  </si>
  <si>
    <t>Interest Rate</t>
  </si>
  <si>
    <t>NPV of Annual Profit</t>
  </si>
  <si>
    <t>NPV of Cumulative Profit to Date</t>
  </si>
  <si>
    <t>Little Leaguers</t>
  </si>
  <si>
    <t>Entertainment Seekers</t>
  </si>
  <si>
    <t>Summer Sluggers</t>
  </si>
  <si>
    <t>Contact Cost</t>
  </si>
  <si>
    <t>Workers Needed</t>
  </si>
  <si>
    <t>Worker Labor Cost</t>
  </si>
  <si>
    <t>Instructors Needed</t>
  </si>
  <si>
    <t>Instructor Hourly Labor Cost</t>
  </si>
  <si>
    <t>Hourly Price Charged</t>
  </si>
  <si>
    <t>Total Cost Per Hour</t>
  </si>
  <si>
    <t>Hourly Margin %</t>
  </si>
  <si>
    <t># of Annual Hours</t>
  </si>
  <si>
    <t>Annual Hours</t>
  </si>
  <si>
    <t>Hourly Margin ¥</t>
  </si>
  <si>
    <t>Annual Margin ¥</t>
  </si>
  <si>
    <t>N/A</t>
  </si>
  <si>
    <t>Hourly Revenues</t>
  </si>
  <si>
    <t>Hourly Costs</t>
  </si>
  <si>
    <t xml:space="preserve">Hourly Margin </t>
  </si>
  <si>
    <t>Customer Acquisition Cost</t>
  </si>
  <si>
    <t>Acquisition Cost</t>
  </si>
  <si>
    <t>Retention Rate</t>
  </si>
  <si>
    <t>???</t>
  </si>
  <si>
    <t>Elite Ballplayers (Print Ad)</t>
  </si>
  <si>
    <t>Elite Ballplayers (Party)</t>
  </si>
  <si>
    <t>Annual Catalog Cost</t>
  </si>
  <si>
    <t>Annual Catalogs</t>
  </si>
  <si>
    <t>Cost to Target</t>
  </si>
  <si>
    <t>Orders per Year</t>
  </si>
  <si>
    <t>Foodie</t>
  </si>
  <si>
    <t>Non-Foodie</t>
  </si>
  <si>
    <r>
      <t>Cost of Mailing Catalogs</t>
    </r>
    <r>
      <rPr>
        <vertAlign val="superscript"/>
        <sz val="11"/>
        <color theme="1"/>
        <rFont val="Arial"/>
        <family val="2"/>
      </rPr>
      <t>11</t>
    </r>
  </si>
  <si>
    <r>
      <t>Cost of Mailing Catalogs</t>
    </r>
    <r>
      <rPr>
        <vertAlign val="superscript"/>
        <sz val="11"/>
        <color theme="1"/>
        <rFont val="Arial"/>
        <family val="2"/>
      </rPr>
      <t>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</si>
</sst>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4" formatCode="_(&quot;$&quot;* #,##0.00_);_(&quot;$&quot;* \(#,##0.00\);_(&quot;$&quot;* &quot;-&quot;??_);_(@_)"/>
    <numFmt numFmtId="43" formatCode="_(* #,##0.00_);_(* \(#,##0.00\);_(* &quot;-&quot;??_);_(@_)"/>
    <numFmt numFmtId="164" formatCode="0.0%"/>
    <numFmt numFmtId="165" formatCode="#,##0.0%_);\(#,##0.0%\)"/>
    <numFmt numFmtId="166" formatCode="[$¥-411]#,##0"/>
    <numFmt numFmtId="167" formatCode="0.0"/>
    <numFmt numFmtId="168" formatCode="\¥#,##0_);\(\¥#,##0\)"/>
  </numFmts>
  <fonts count="8" x14ac:knownFonts="1">
    <font>
      <sz val="11"/>
      <color theme="1"/>
      <name val="Arial"/>
      <family val="2"/>
    </font>
    <font>
      <sz val="11"/>
      <color theme="1"/>
      <name val="Arial"/>
      <family val="2"/>
    </font>
    <font>
      <vertAlign val="superscript"/>
      <sz val="11"/>
      <color theme="1"/>
      <name val="Arial"/>
      <family val="2"/>
    </font>
    <font>
      <b/>
      <sz val="11"/>
      <color theme="1"/>
      <name val="Arial"/>
      <family val="2"/>
    </font>
    <font>
      <sz val="11"/>
      <color theme="0"/>
      <name val="Arial"/>
      <family val="2"/>
    </font>
    <font>
      <u/>
      <sz val="11"/>
      <color theme="1"/>
      <name val="Arial"/>
      <family val="2"/>
    </font>
    <font>
      <sz val="11"/>
      <color indexed="12"/>
      <name val="Arial"/>
      <family val="2"/>
    </font>
    <font>
      <sz val="11"/>
      <color indexed="8"/>
      <name val="Arial"/>
      <family val="2"/>
    </font>
  </fonts>
  <fills count="3">
    <fill>
      <patternFill patternType="none"/>
    </fill>
    <fill>
      <patternFill patternType="gray125"/>
    </fill>
    <fill>
      <patternFill patternType="solid">
        <fgColor theme="0"/>
        <bgColor indexed="64"/>
      </patternFill>
    </fill>
  </fills>
  <borders count="2">
    <border>
      <left/>
      <right/>
      <top/>
      <bottom/>
      <diagonal/>
    </border>
    <border>
      <left/>
      <right/>
      <top/>
      <bottom style="thin">
        <color indexed="64"/>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39">
    <xf numFmtId="0" fontId="0" fillId="0" borderId="0" xfId="0"/>
    <xf numFmtId="0" fontId="0" fillId="2" borderId="0" xfId="0" applyFill="1"/>
    <xf numFmtId="44" fontId="0" fillId="2" borderId="0" xfId="1" applyFont="1" applyFill="1"/>
    <xf numFmtId="44" fontId="0" fillId="2" borderId="0" xfId="0" applyNumberFormat="1" applyFill="1"/>
    <xf numFmtId="165" fontId="0" fillId="2" borderId="0" xfId="0" applyNumberFormat="1" applyFill="1"/>
    <xf numFmtId="9" fontId="0" fillId="2" borderId="0" xfId="0" applyNumberFormat="1" applyFill="1"/>
    <xf numFmtId="1" fontId="0" fillId="2" borderId="0" xfId="0" applyNumberFormat="1" applyFill="1"/>
    <xf numFmtId="165" fontId="0" fillId="2" borderId="0" xfId="0" applyNumberFormat="1" applyFill="1" applyAlignment="1">
      <alignment horizontal="right"/>
    </xf>
    <xf numFmtId="0" fontId="3" fillId="2" borderId="0" xfId="0" applyFont="1" applyFill="1"/>
    <xf numFmtId="0" fontId="5" fillId="2" borderId="0" xfId="0" applyFont="1" applyFill="1" applyAlignment="1">
      <alignment horizontal="right"/>
    </xf>
    <xf numFmtId="44" fontId="6" fillId="2" borderId="0" xfId="1" applyFont="1" applyFill="1"/>
    <xf numFmtId="0" fontId="6" fillId="2" borderId="0" xfId="0" applyFont="1" applyFill="1"/>
    <xf numFmtId="164" fontId="6" fillId="2" borderId="0" xfId="2" applyNumberFormat="1" applyFont="1" applyFill="1"/>
    <xf numFmtId="9" fontId="6" fillId="2" borderId="0" xfId="2" applyFont="1" applyFill="1"/>
    <xf numFmtId="165" fontId="6" fillId="2" borderId="0" xfId="0" applyNumberFormat="1" applyFont="1" applyFill="1"/>
    <xf numFmtId="9" fontId="6" fillId="2" borderId="0" xfId="0" applyNumberFormat="1" applyFont="1" applyFill="1"/>
    <xf numFmtId="0" fontId="4" fillId="2" borderId="0" xfId="0" applyFont="1" applyFill="1"/>
    <xf numFmtId="0" fontId="0" fillId="2" borderId="0" xfId="0" applyFill="1" applyAlignment="1">
      <alignment wrapText="1"/>
    </xf>
    <xf numFmtId="166" fontId="7" fillId="2" borderId="0" xfId="3" applyNumberFormat="1" applyFont="1" applyFill="1"/>
    <xf numFmtId="0" fontId="0" fillId="2" borderId="1" xfId="0" applyFill="1" applyBorder="1"/>
    <xf numFmtId="166" fontId="0" fillId="2" borderId="0" xfId="0" applyNumberFormat="1" applyFill="1"/>
    <xf numFmtId="166" fontId="0" fillId="2" borderId="0" xfId="1" applyNumberFormat="1" applyFont="1" applyFill="1"/>
    <xf numFmtId="168" fontId="0" fillId="2" borderId="0" xfId="0" applyNumberFormat="1" applyFill="1"/>
    <xf numFmtId="165" fontId="7" fillId="2" borderId="1" xfId="1" applyNumberFormat="1" applyFont="1" applyFill="1" applyBorder="1"/>
    <xf numFmtId="44" fontId="7" fillId="2" borderId="0" xfId="0" applyNumberFormat="1" applyFont="1" applyFill="1"/>
    <xf numFmtId="37" fontId="7" fillId="2" borderId="0" xfId="1" applyNumberFormat="1" applyFont="1" applyFill="1"/>
    <xf numFmtId="166" fontId="7" fillId="2" borderId="1" xfId="3" applyNumberFormat="1" applyFont="1" applyFill="1" applyBorder="1"/>
    <xf numFmtId="166" fontId="7" fillId="2" borderId="1" xfId="3" applyNumberFormat="1" applyFont="1" applyFill="1" applyBorder="1" applyAlignment="1">
      <alignment horizontal="right"/>
    </xf>
    <xf numFmtId="167" fontId="7" fillId="2" borderId="0" xfId="3" applyNumberFormat="1" applyFont="1" applyFill="1"/>
    <xf numFmtId="165" fontId="7" fillId="2" borderId="0" xfId="0" applyNumberFormat="1" applyFont="1" applyFill="1"/>
    <xf numFmtId="0" fontId="7" fillId="2" borderId="0" xfId="0" applyFont="1" applyFill="1"/>
    <xf numFmtId="166" fontId="7" fillId="2" borderId="0" xfId="3" applyNumberFormat="1" applyFont="1" applyFill="1" applyAlignment="1">
      <alignment horizontal="right"/>
    </xf>
    <xf numFmtId="0" fontId="0" fillId="2" borderId="0" xfId="0" applyFill="1" applyAlignment="1">
      <alignment horizontal="right" wrapText="1"/>
    </xf>
    <xf numFmtId="166" fontId="0" fillId="2" borderId="0" xfId="0" applyNumberFormat="1" applyFill="1" applyAlignment="1">
      <alignment horizontal="right"/>
    </xf>
    <xf numFmtId="0" fontId="0" fillId="2" borderId="0" xfId="0" applyFill="1" applyAlignment="1">
      <alignment horizontal="right"/>
    </xf>
    <xf numFmtId="0" fontId="4" fillId="2" borderId="0" xfId="0" applyFont="1" applyFill="1" applyAlignment="1">
      <alignment horizontal="right"/>
    </xf>
    <xf numFmtId="1" fontId="0" fillId="2" borderId="0" xfId="0" applyNumberFormat="1" applyFill="1" applyAlignment="1">
      <alignment horizontal="right"/>
    </xf>
    <xf numFmtId="166" fontId="0" fillId="2" borderId="0" xfId="1" applyNumberFormat="1" applyFont="1" applyFill="1" applyAlignment="1">
      <alignment horizontal="right"/>
    </xf>
    <xf numFmtId="168" fontId="0" fillId="2" borderId="0" xfId="0" applyNumberFormat="1" applyFill="1" applyAlignment="1">
      <alignment horizontal="right"/>
    </xf>
  </cellXfs>
  <cellStyles count="4">
    <cellStyle name="Comma" xfId="3" builtinId="3"/>
    <cellStyle name="Currency" xfId="1" builtinId="4"/>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0</xdr:rowOff>
    </xdr:from>
    <xdr:to>
      <xdr:col>8</xdr:col>
      <xdr:colOff>504825</xdr:colOff>
      <xdr:row>22</xdr:row>
      <xdr:rowOff>171450</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685800" y="361950"/>
          <a:ext cx="5305425" cy="37909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100" b="0" i="0" u="none" strike="noStrike" baseline="0">
            <a:solidFill>
              <a:srgbClr val="000000"/>
            </a:solidFill>
            <a:latin typeface="Arial"/>
            <a:cs typeface="Arial"/>
          </a:endParaRPr>
        </a:p>
        <a:p>
          <a:pPr algn="l" rtl="0">
            <a:defRPr sz="1000"/>
          </a:pPr>
          <a:endParaRPr lang="en-US" sz="1100" b="0" i="0" u="none" strike="noStrike" baseline="0">
            <a:solidFill>
              <a:srgbClr val="000000"/>
            </a:solidFill>
            <a:latin typeface="+mn-lt"/>
            <a:cs typeface="Arial"/>
          </a:endParaRPr>
        </a:p>
        <a:p>
          <a:pPr algn="l" rtl="0">
            <a:defRPr sz="1000"/>
          </a:pPr>
          <a:r>
            <a:rPr lang="en-US" sz="1100" b="0" i="0" u="none" strike="noStrike" baseline="0">
              <a:solidFill>
                <a:srgbClr val="000000"/>
              </a:solidFill>
              <a:latin typeface="+mn-lt"/>
              <a:cs typeface="Arial"/>
            </a:rPr>
            <a:t>These spreadsheet exhibits relate to the case </a:t>
          </a:r>
          <a:r>
            <a:rPr lang="en-US" sz="1100" b="0" i="1" u="none" strike="noStrike" baseline="0">
              <a:solidFill>
                <a:srgbClr val="000000"/>
              </a:solidFill>
              <a:latin typeface="+mn-lt"/>
              <a:cs typeface="Arial"/>
            </a:rPr>
            <a:t>Maru Batting Center: Customer Lifetime Value</a:t>
          </a:r>
          <a:r>
            <a:rPr lang="en-US" sz="1100" b="0" i="0" u="none" strike="noStrike" baseline="0">
              <a:solidFill>
                <a:srgbClr val="000000"/>
              </a:solidFill>
              <a:latin typeface="+mn-lt"/>
              <a:cs typeface="Arial"/>
            </a:rPr>
            <a:t>, Case #KEL688.</a:t>
          </a:r>
        </a:p>
        <a:p>
          <a:pPr algn="l" rtl="0">
            <a:defRPr sz="1000"/>
          </a:pPr>
          <a:endParaRPr lang="en-US" sz="1100" b="0" i="0" u="none" strike="noStrike" baseline="0">
            <a:solidFill>
              <a:srgbClr val="000000"/>
            </a:solidFill>
            <a:latin typeface="+mn-lt"/>
            <a:cs typeface="Arial"/>
          </a:endParaRPr>
        </a:p>
        <a:p>
          <a:r>
            <a:rPr lang="en-US" sz="1100">
              <a:effectLst/>
              <a:latin typeface="+mn-lt"/>
              <a:ea typeface="+mn-ea"/>
              <a:cs typeface="+mn-cs"/>
            </a:rPr>
            <a:t>©2012 by the Kellogg School of Management at Northwestern University. This case was developed with support from the December 2009 graduates of the Executive MBA Program (EMP-76).</a:t>
          </a:r>
          <a:r>
            <a:rPr lang="en-US" sz="1100" baseline="0">
              <a:effectLst/>
              <a:latin typeface="+mn-lt"/>
              <a:ea typeface="+mn-ea"/>
              <a:cs typeface="+mn-cs"/>
            </a:rPr>
            <a:t> </a:t>
          </a:r>
          <a:r>
            <a:rPr lang="en-US" sz="1100">
              <a:effectLst/>
              <a:latin typeface="+mn-lt"/>
              <a:ea typeface="+mn-ea"/>
              <a:cs typeface="+mn-cs"/>
            </a:rPr>
            <a:t>This case was prepared by Evan Meagher ’09 under the supervision of Professor Julie Hennessy. Cases are developed solely as the basis for class discussion. Cases are not intended to serve as endorsements, sources of primary data, or illustrations of effective or ineffective management. To order copies or request permission to reproduce materials, call 800-545-7685 (or 617-783-7600 outside the United States or Canada) or e-mail custserv@hbsp.harvard.edu. No part of this publication may be reproduced, stored in a retrieval system, used in a spreadsheet, or transmitted in any form or by any means—electronic, mechanical, photocopying, recording, or otherwise—without the permission of Kellogg Case Publishing.</a:t>
          </a:r>
        </a:p>
      </xdr:txBody>
    </xdr:sp>
    <xdr:clientData/>
  </xdr:twoCellAnchor>
  <xdr:twoCellAnchor editAs="oneCell">
    <xdr:from>
      <xdr:col>1</xdr:col>
      <xdr:colOff>85725</xdr:colOff>
      <xdr:row>3</xdr:row>
      <xdr:rowOff>76200</xdr:rowOff>
    </xdr:from>
    <xdr:to>
      <xdr:col>5</xdr:col>
      <xdr:colOff>114300</xdr:colOff>
      <xdr:row>7</xdr:row>
      <xdr:rowOff>123825</xdr:rowOff>
    </xdr:to>
    <xdr:pic>
      <xdr:nvPicPr>
        <xdr:cNvPr id="3" name="Picture 2" descr="Kellogg_logo_01_300dpi_bw">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71525" y="619125"/>
          <a:ext cx="2771775"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heetViews>
  <sheetFormatPr baseColWidth="10" defaultColWidth="8.83203125" defaultRowHeight="14" x14ac:dyDescent="0.1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0"/>
  <sheetViews>
    <sheetView workbookViewId="0"/>
  </sheetViews>
  <sheetFormatPr baseColWidth="10" defaultColWidth="9" defaultRowHeight="14" outlineLevelRow="1" x14ac:dyDescent="0.15"/>
  <cols>
    <col min="1" max="1" width="17.33203125" style="1" customWidth="1"/>
    <col min="2" max="5" width="9" style="1"/>
    <col min="6" max="6" width="27.6640625" style="1" bestFit="1" customWidth="1"/>
    <col min="7" max="16384" width="9" style="1"/>
  </cols>
  <sheetData>
    <row r="1" spans="1:29" x14ac:dyDescent="0.15">
      <c r="G1" s="1">
        <v>0</v>
      </c>
      <c r="H1" s="1">
        <f>G1+1</f>
        <v>1</v>
      </c>
      <c r="I1" s="1">
        <f t="shared" ref="I1:AC1" si="0">H1+1</f>
        <v>2</v>
      </c>
      <c r="J1" s="1">
        <f t="shared" si="0"/>
        <v>3</v>
      </c>
      <c r="K1" s="1">
        <f t="shared" si="0"/>
        <v>4</v>
      </c>
      <c r="L1" s="1">
        <f t="shared" si="0"/>
        <v>5</v>
      </c>
      <c r="M1" s="1">
        <f t="shared" si="0"/>
        <v>6</v>
      </c>
      <c r="N1" s="1">
        <f t="shared" si="0"/>
        <v>7</v>
      </c>
      <c r="O1" s="1">
        <f t="shared" si="0"/>
        <v>8</v>
      </c>
      <c r="P1" s="1">
        <f t="shared" si="0"/>
        <v>9</v>
      </c>
      <c r="Q1" s="1">
        <f t="shared" si="0"/>
        <v>10</v>
      </c>
      <c r="R1" s="1">
        <f t="shared" si="0"/>
        <v>11</v>
      </c>
      <c r="S1" s="1">
        <f t="shared" si="0"/>
        <v>12</v>
      </c>
      <c r="T1" s="1">
        <f t="shared" si="0"/>
        <v>13</v>
      </c>
      <c r="U1" s="1">
        <f t="shared" si="0"/>
        <v>14</v>
      </c>
      <c r="V1" s="1">
        <f t="shared" si="0"/>
        <v>15</v>
      </c>
      <c r="W1" s="1">
        <f t="shared" si="0"/>
        <v>16</v>
      </c>
      <c r="X1" s="1">
        <f t="shared" si="0"/>
        <v>17</v>
      </c>
      <c r="Y1" s="1">
        <f t="shared" si="0"/>
        <v>18</v>
      </c>
      <c r="Z1" s="1">
        <f t="shared" si="0"/>
        <v>19</v>
      </c>
      <c r="AA1" s="1">
        <f t="shared" si="0"/>
        <v>20</v>
      </c>
      <c r="AB1" s="1">
        <f t="shared" si="0"/>
        <v>21</v>
      </c>
      <c r="AC1" s="1">
        <f t="shared" si="0"/>
        <v>22</v>
      </c>
    </row>
    <row r="2" spans="1:29" x14ac:dyDescent="0.15">
      <c r="B2" s="1" t="s">
        <v>51</v>
      </c>
      <c r="C2" s="1" t="s">
        <v>52</v>
      </c>
      <c r="G2" s="16">
        <f>G1+1</f>
        <v>1</v>
      </c>
      <c r="H2" s="16">
        <f>G2+1</f>
        <v>2</v>
      </c>
      <c r="I2" s="16">
        <f t="shared" ref="I2:AC2" si="1">H2+1</f>
        <v>3</v>
      </c>
      <c r="J2" s="16">
        <f t="shared" si="1"/>
        <v>4</v>
      </c>
      <c r="K2" s="16">
        <f t="shared" si="1"/>
        <v>5</v>
      </c>
      <c r="L2" s="16">
        <f t="shared" si="1"/>
        <v>6</v>
      </c>
      <c r="M2" s="16">
        <f t="shared" si="1"/>
        <v>7</v>
      </c>
      <c r="N2" s="16">
        <f t="shared" si="1"/>
        <v>8</v>
      </c>
      <c r="O2" s="16">
        <f t="shared" si="1"/>
        <v>9</v>
      </c>
      <c r="P2" s="16">
        <f t="shared" si="1"/>
        <v>10</v>
      </c>
      <c r="Q2" s="16">
        <f t="shared" si="1"/>
        <v>11</v>
      </c>
      <c r="R2" s="16">
        <f t="shared" si="1"/>
        <v>12</v>
      </c>
      <c r="S2" s="16">
        <f t="shared" si="1"/>
        <v>13</v>
      </c>
      <c r="T2" s="16">
        <f t="shared" si="1"/>
        <v>14</v>
      </c>
      <c r="U2" s="16">
        <f t="shared" si="1"/>
        <v>15</v>
      </c>
      <c r="V2" s="16">
        <f t="shared" si="1"/>
        <v>16</v>
      </c>
      <c r="W2" s="16">
        <f t="shared" si="1"/>
        <v>17</v>
      </c>
      <c r="X2" s="16">
        <f t="shared" si="1"/>
        <v>18</v>
      </c>
      <c r="Y2" s="16">
        <f t="shared" si="1"/>
        <v>19</v>
      </c>
      <c r="Z2" s="16">
        <f t="shared" si="1"/>
        <v>20</v>
      </c>
      <c r="AA2" s="16">
        <f t="shared" si="1"/>
        <v>21</v>
      </c>
      <c r="AB2" s="16">
        <f t="shared" si="1"/>
        <v>22</v>
      </c>
      <c r="AC2" s="16">
        <f t="shared" si="1"/>
        <v>23</v>
      </c>
    </row>
    <row r="3" spans="1:29" x14ac:dyDescent="0.15">
      <c r="A3" s="1" t="s">
        <v>6</v>
      </c>
      <c r="B3" s="10">
        <v>1.5</v>
      </c>
      <c r="C3" s="10">
        <v>0</v>
      </c>
      <c r="G3" s="9" t="str">
        <f>"Year "&amp;G2</f>
        <v>Year 1</v>
      </c>
      <c r="H3" s="9" t="str">
        <f t="shared" ref="H3:AC3" si="2">"Year "&amp;H2</f>
        <v>Year 2</v>
      </c>
      <c r="I3" s="9" t="str">
        <f t="shared" si="2"/>
        <v>Year 3</v>
      </c>
      <c r="J3" s="9" t="str">
        <f t="shared" si="2"/>
        <v>Year 4</v>
      </c>
      <c r="K3" s="9" t="str">
        <f t="shared" si="2"/>
        <v>Year 5</v>
      </c>
      <c r="L3" s="9" t="str">
        <f t="shared" si="2"/>
        <v>Year 6</v>
      </c>
      <c r="M3" s="9" t="str">
        <f t="shared" si="2"/>
        <v>Year 7</v>
      </c>
      <c r="N3" s="9" t="str">
        <f t="shared" si="2"/>
        <v>Year 8</v>
      </c>
      <c r="O3" s="9" t="str">
        <f t="shared" si="2"/>
        <v>Year 9</v>
      </c>
      <c r="P3" s="9" t="str">
        <f t="shared" si="2"/>
        <v>Year 10</v>
      </c>
      <c r="Q3" s="9" t="str">
        <f t="shared" si="2"/>
        <v>Year 11</v>
      </c>
      <c r="R3" s="9" t="str">
        <f t="shared" si="2"/>
        <v>Year 12</v>
      </c>
      <c r="S3" s="9" t="str">
        <f t="shared" si="2"/>
        <v>Year 13</v>
      </c>
      <c r="T3" s="9" t="str">
        <f t="shared" si="2"/>
        <v>Year 14</v>
      </c>
      <c r="U3" s="9" t="str">
        <f t="shared" si="2"/>
        <v>Year 15</v>
      </c>
      <c r="V3" s="9" t="str">
        <f t="shared" si="2"/>
        <v>Year 16</v>
      </c>
      <c r="W3" s="9" t="str">
        <f t="shared" si="2"/>
        <v>Year 17</v>
      </c>
      <c r="X3" s="9" t="str">
        <f t="shared" si="2"/>
        <v>Year 18</v>
      </c>
      <c r="Y3" s="9" t="str">
        <f t="shared" si="2"/>
        <v>Year 19</v>
      </c>
      <c r="Z3" s="9" t="str">
        <f t="shared" si="2"/>
        <v>Year 20</v>
      </c>
      <c r="AA3" s="9" t="str">
        <f t="shared" si="2"/>
        <v>Year 21</v>
      </c>
      <c r="AB3" s="9" t="str">
        <f t="shared" si="2"/>
        <v>Year 22</v>
      </c>
      <c r="AC3" s="9" t="str">
        <f t="shared" si="2"/>
        <v>Year 23</v>
      </c>
    </row>
    <row r="4" spans="1:29" x14ac:dyDescent="0.15">
      <c r="A4" s="1" t="s">
        <v>5</v>
      </c>
      <c r="B4" s="10">
        <v>0.4</v>
      </c>
      <c r="C4" s="10">
        <f>B4</f>
        <v>0.4</v>
      </c>
      <c r="F4" s="8" t="s">
        <v>7</v>
      </c>
    </row>
    <row r="5" spans="1:29" x14ac:dyDescent="0.15">
      <c r="A5" s="1" t="s">
        <v>4</v>
      </c>
      <c r="B5" s="10">
        <v>0.25</v>
      </c>
      <c r="C5" s="10">
        <f>B5</f>
        <v>0.25</v>
      </c>
      <c r="F5" s="1" t="s">
        <v>10</v>
      </c>
      <c r="G5" s="6">
        <f>B15</f>
        <v>3</v>
      </c>
      <c r="H5" s="6">
        <f>G5</f>
        <v>3</v>
      </c>
      <c r="I5" s="6">
        <f t="shared" ref="I5:K5" si="3">H5</f>
        <v>3</v>
      </c>
      <c r="J5" s="6">
        <f t="shared" si="3"/>
        <v>3</v>
      </c>
      <c r="K5" s="6">
        <f t="shared" si="3"/>
        <v>3</v>
      </c>
      <c r="L5" s="6">
        <f t="shared" ref="L5:L8" si="4">K5</f>
        <v>3</v>
      </c>
      <c r="M5" s="6">
        <f t="shared" ref="M5:M8" si="5">L5</f>
        <v>3</v>
      </c>
      <c r="N5" s="6">
        <f t="shared" ref="N5:N8" si="6">M5</f>
        <v>3</v>
      </c>
      <c r="O5" s="6">
        <f t="shared" ref="O5:O8" si="7">N5</f>
        <v>3</v>
      </c>
      <c r="P5" s="6">
        <f t="shared" ref="P5:P8" si="8">O5</f>
        <v>3</v>
      </c>
      <c r="Q5" s="6">
        <f t="shared" ref="Q5:Q8" si="9">P5</f>
        <v>3</v>
      </c>
      <c r="R5" s="6">
        <f t="shared" ref="R5:R8" si="10">Q5</f>
        <v>3</v>
      </c>
      <c r="S5" s="6">
        <f t="shared" ref="S5:S8" si="11">R5</f>
        <v>3</v>
      </c>
      <c r="T5" s="6">
        <f t="shared" ref="T5:T8" si="12">S5</f>
        <v>3</v>
      </c>
      <c r="U5" s="6">
        <f t="shared" ref="U5:U8" si="13">T5</f>
        <v>3</v>
      </c>
      <c r="V5" s="6">
        <f t="shared" ref="V5:V8" si="14">U5</f>
        <v>3</v>
      </c>
      <c r="W5" s="6">
        <f t="shared" ref="W5:W8" si="15">V5</f>
        <v>3</v>
      </c>
      <c r="X5" s="6">
        <f t="shared" ref="X5:X8" si="16">W5</f>
        <v>3</v>
      </c>
      <c r="Y5" s="6">
        <f t="shared" ref="Y5:Y8" si="17">X5</f>
        <v>3</v>
      </c>
      <c r="Z5" s="6">
        <f t="shared" ref="Z5:Z8" si="18">Y5</f>
        <v>3</v>
      </c>
      <c r="AA5" s="6">
        <f t="shared" ref="AA5:AA8" si="19">Z5</f>
        <v>3</v>
      </c>
      <c r="AB5" s="6">
        <f t="shared" ref="AB5:AB8" si="20">AA5</f>
        <v>3</v>
      </c>
      <c r="AC5" s="6">
        <f t="shared" ref="AC5:AC8" si="21">AB5</f>
        <v>3</v>
      </c>
    </row>
    <row r="6" spans="1:29" x14ac:dyDescent="0.15">
      <c r="A6" s="1" t="s">
        <v>48</v>
      </c>
      <c r="B6" s="11">
        <v>12</v>
      </c>
      <c r="C6" s="11">
        <v>12</v>
      </c>
      <c r="F6" s="1" t="s">
        <v>9</v>
      </c>
      <c r="G6" s="3">
        <f>B16</f>
        <v>50</v>
      </c>
      <c r="H6" s="3">
        <f>G6</f>
        <v>50</v>
      </c>
      <c r="I6" s="3">
        <f t="shared" ref="I6:K6" si="22">H6</f>
        <v>50</v>
      </c>
      <c r="J6" s="3">
        <f t="shared" si="22"/>
        <v>50</v>
      </c>
      <c r="K6" s="3">
        <f t="shared" si="22"/>
        <v>50</v>
      </c>
      <c r="L6" s="3">
        <f t="shared" si="4"/>
        <v>50</v>
      </c>
      <c r="M6" s="3">
        <f t="shared" si="5"/>
        <v>50</v>
      </c>
      <c r="N6" s="3">
        <f t="shared" si="6"/>
        <v>50</v>
      </c>
      <c r="O6" s="3">
        <f t="shared" si="7"/>
        <v>50</v>
      </c>
      <c r="P6" s="3">
        <f t="shared" si="8"/>
        <v>50</v>
      </c>
      <c r="Q6" s="3">
        <f t="shared" si="9"/>
        <v>50</v>
      </c>
      <c r="R6" s="3">
        <f t="shared" si="10"/>
        <v>50</v>
      </c>
      <c r="S6" s="3">
        <f t="shared" si="11"/>
        <v>50</v>
      </c>
      <c r="T6" s="3">
        <f t="shared" si="12"/>
        <v>50</v>
      </c>
      <c r="U6" s="3">
        <f t="shared" si="13"/>
        <v>50</v>
      </c>
      <c r="V6" s="3">
        <f t="shared" si="14"/>
        <v>50</v>
      </c>
      <c r="W6" s="3">
        <f t="shared" si="15"/>
        <v>50</v>
      </c>
      <c r="X6" s="3">
        <f t="shared" si="16"/>
        <v>50</v>
      </c>
      <c r="Y6" s="3">
        <f t="shared" si="17"/>
        <v>50</v>
      </c>
      <c r="Z6" s="3">
        <f t="shared" si="18"/>
        <v>50</v>
      </c>
      <c r="AA6" s="3">
        <f t="shared" si="19"/>
        <v>50</v>
      </c>
      <c r="AB6" s="3">
        <f t="shared" si="20"/>
        <v>50</v>
      </c>
      <c r="AC6" s="3">
        <f t="shared" si="21"/>
        <v>50</v>
      </c>
    </row>
    <row r="7" spans="1:29" x14ac:dyDescent="0.15">
      <c r="A7" s="1" t="s">
        <v>47</v>
      </c>
      <c r="B7" s="2">
        <f>(B6)*(B5+B4)</f>
        <v>7.8000000000000007</v>
      </c>
      <c r="C7" s="2">
        <f>(C6)*(C5+C4)</f>
        <v>7.8000000000000007</v>
      </c>
      <c r="F7" s="1" t="s">
        <v>8</v>
      </c>
      <c r="G7" s="5">
        <f>B20</f>
        <v>0.5</v>
      </c>
      <c r="H7" s="5">
        <f>G7</f>
        <v>0.5</v>
      </c>
      <c r="I7" s="5">
        <f t="shared" ref="I7:K7" si="23">H7</f>
        <v>0.5</v>
      </c>
      <c r="J7" s="5">
        <f t="shared" si="23"/>
        <v>0.5</v>
      </c>
      <c r="K7" s="5">
        <f t="shared" si="23"/>
        <v>0.5</v>
      </c>
      <c r="L7" s="5">
        <f t="shared" si="4"/>
        <v>0.5</v>
      </c>
      <c r="M7" s="5">
        <f t="shared" si="5"/>
        <v>0.5</v>
      </c>
      <c r="N7" s="5">
        <f t="shared" si="6"/>
        <v>0.5</v>
      </c>
      <c r="O7" s="5">
        <f t="shared" si="7"/>
        <v>0.5</v>
      </c>
      <c r="P7" s="5">
        <f t="shared" si="8"/>
        <v>0.5</v>
      </c>
      <c r="Q7" s="5">
        <f t="shared" si="9"/>
        <v>0.5</v>
      </c>
      <c r="R7" s="5">
        <f t="shared" si="10"/>
        <v>0.5</v>
      </c>
      <c r="S7" s="5">
        <f t="shared" si="11"/>
        <v>0.5</v>
      </c>
      <c r="T7" s="5">
        <f t="shared" si="12"/>
        <v>0.5</v>
      </c>
      <c r="U7" s="5">
        <f t="shared" si="13"/>
        <v>0.5</v>
      </c>
      <c r="V7" s="5">
        <f t="shared" si="14"/>
        <v>0.5</v>
      </c>
      <c r="W7" s="5">
        <f t="shared" si="15"/>
        <v>0.5</v>
      </c>
      <c r="X7" s="5">
        <f t="shared" si="16"/>
        <v>0.5</v>
      </c>
      <c r="Y7" s="5">
        <f t="shared" si="17"/>
        <v>0.5</v>
      </c>
      <c r="Z7" s="5">
        <f t="shared" si="18"/>
        <v>0.5</v>
      </c>
      <c r="AA7" s="5">
        <f t="shared" si="19"/>
        <v>0.5</v>
      </c>
      <c r="AB7" s="5">
        <f t="shared" si="20"/>
        <v>0.5</v>
      </c>
      <c r="AC7" s="5">
        <f t="shared" si="21"/>
        <v>0.5</v>
      </c>
    </row>
    <row r="8" spans="1:29" x14ac:dyDescent="0.15">
      <c r="F8" s="1" t="s">
        <v>11</v>
      </c>
      <c r="G8" s="2">
        <f>(G6*G5*G7)</f>
        <v>75</v>
      </c>
      <c r="H8" s="2">
        <f>G8</f>
        <v>75</v>
      </c>
      <c r="I8" s="2">
        <f t="shared" ref="I8:K8" si="24">H8</f>
        <v>75</v>
      </c>
      <c r="J8" s="2">
        <f t="shared" si="24"/>
        <v>75</v>
      </c>
      <c r="K8" s="2">
        <f t="shared" si="24"/>
        <v>75</v>
      </c>
      <c r="L8" s="2">
        <f t="shared" si="4"/>
        <v>75</v>
      </c>
      <c r="M8" s="2">
        <f t="shared" si="5"/>
        <v>75</v>
      </c>
      <c r="N8" s="2">
        <f t="shared" si="6"/>
        <v>75</v>
      </c>
      <c r="O8" s="2">
        <f t="shared" si="7"/>
        <v>75</v>
      </c>
      <c r="P8" s="2">
        <f t="shared" si="8"/>
        <v>75</v>
      </c>
      <c r="Q8" s="2">
        <f t="shared" si="9"/>
        <v>75</v>
      </c>
      <c r="R8" s="2">
        <f t="shared" si="10"/>
        <v>75</v>
      </c>
      <c r="S8" s="2">
        <f t="shared" si="11"/>
        <v>75</v>
      </c>
      <c r="T8" s="2">
        <f t="shared" si="12"/>
        <v>75</v>
      </c>
      <c r="U8" s="2">
        <f t="shared" si="13"/>
        <v>75</v>
      </c>
      <c r="V8" s="2">
        <f t="shared" si="14"/>
        <v>75</v>
      </c>
      <c r="W8" s="2">
        <f t="shared" si="15"/>
        <v>75</v>
      </c>
      <c r="X8" s="2">
        <f t="shared" si="16"/>
        <v>75</v>
      </c>
      <c r="Y8" s="2">
        <f t="shared" si="17"/>
        <v>75</v>
      </c>
      <c r="Z8" s="2">
        <f t="shared" si="18"/>
        <v>75</v>
      </c>
      <c r="AA8" s="2">
        <f t="shared" si="19"/>
        <v>75</v>
      </c>
      <c r="AB8" s="2">
        <f t="shared" si="20"/>
        <v>75</v>
      </c>
      <c r="AC8" s="2">
        <f t="shared" si="21"/>
        <v>75</v>
      </c>
    </row>
    <row r="9" spans="1:29" ht="15" x14ac:dyDescent="0.15">
      <c r="A9" s="1" t="s">
        <v>49</v>
      </c>
      <c r="B9" s="3">
        <f>B7+B3</f>
        <v>9.3000000000000007</v>
      </c>
      <c r="C9" s="3">
        <f>C7+C3</f>
        <v>7.8000000000000007</v>
      </c>
      <c r="D9" s="1">
        <f>B9/C9</f>
        <v>1.1923076923076923</v>
      </c>
      <c r="F9" s="1" t="s">
        <v>12</v>
      </c>
      <c r="G9" s="7" t="s">
        <v>16</v>
      </c>
      <c r="H9" s="4">
        <f>B17</f>
        <v>0.7</v>
      </c>
      <c r="I9" s="4">
        <f t="shared" ref="I9:K9" si="25">H9*$B$17</f>
        <v>0.48999999999999994</v>
      </c>
      <c r="J9" s="4">
        <f t="shared" si="25"/>
        <v>0.34299999999999992</v>
      </c>
      <c r="K9" s="4">
        <f t="shared" si="25"/>
        <v>0.24009999999999992</v>
      </c>
      <c r="L9" s="4">
        <f t="shared" ref="L9" si="26">K9*$B$17</f>
        <v>0.16806999999999994</v>
      </c>
      <c r="M9" s="4">
        <f t="shared" ref="M9" si="27">L9*$B$17</f>
        <v>0.11764899999999995</v>
      </c>
      <c r="N9" s="4">
        <f t="shared" ref="N9" si="28">M9*$B$17</f>
        <v>8.2354299999999964E-2</v>
      </c>
      <c r="O9" s="4">
        <f t="shared" ref="O9" si="29">N9*$B$17</f>
        <v>5.7648009999999972E-2</v>
      </c>
      <c r="P9" s="4">
        <f t="shared" ref="P9" si="30">O9*$B$17</f>
        <v>4.0353606999999979E-2</v>
      </c>
      <c r="Q9" s="4">
        <f t="shared" ref="Q9" si="31">P9*$B$17</f>
        <v>2.8247524899999984E-2</v>
      </c>
      <c r="R9" s="4">
        <f t="shared" ref="R9" si="32">Q9*$B$17</f>
        <v>1.9773267429999988E-2</v>
      </c>
      <c r="S9" s="4">
        <f t="shared" ref="S9" si="33">R9*$B$17</f>
        <v>1.384128720099999E-2</v>
      </c>
      <c r="T9" s="4">
        <f t="shared" ref="T9" si="34">S9*$B$17</f>
        <v>9.6889010406999918E-3</v>
      </c>
      <c r="U9" s="4">
        <f t="shared" ref="U9" si="35">T9*$B$17</f>
        <v>6.7822307284899942E-3</v>
      </c>
      <c r="V9" s="4">
        <f t="shared" ref="V9" si="36">U9*$B$17</f>
        <v>4.7475615099429958E-3</v>
      </c>
      <c r="W9" s="4">
        <f t="shared" ref="W9" si="37">V9*$B$17</f>
        <v>3.323293056960097E-3</v>
      </c>
      <c r="X9" s="4">
        <f t="shared" ref="X9" si="38">W9*$B$17</f>
        <v>2.3263051398720678E-3</v>
      </c>
      <c r="Y9" s="4">
        <f t="shared" ref="Y9" si="39">X9*$B$17</f>
        <v>1.6284135979104473E-3</v>
      </c>
      <c r="Z9" s="4">
        <f t="shared" ref="Z9" si="40">Y9*$B$17</f>
        <v>1.139889518537313E-3</v>
      </c>
      <c r="AA9" s="4">
        <f t="shared" ref="AA9" si="41">Z9*$B$17</f>
        <v>7.9792266297611905E-4</v>
      </c>
      <c r="AB9" s="4">
        <f t="shared" ref="AB9" si="42">AA9*$B$17</f>
        <v>5.5854586408328325E-4</v>
      </c>
      <c r="AC9" s="4">
        <f t="shared" ref="AC9" si="43">AB9*$B$17</f>
        <v>3.9098210485829826E-4</v>
      </c>
    </row>
    <row r="10" spans="1:29" ht="15" x14ac:dyDescent="0.15">
      <c r="F10" s="1" t="s">
        <v>15</v>
      </c>
      <c r="G10" s="3">
        <f>B13</f>
        <v>124.00000000000001</v>
      </c>
    </row>
    <row r="11" spans="1:29" ht="15" x14ac:dyDescent="0.15">
      <c r="A11" s="1" t="s">
        <v>3</v>
      </c>
      <c r="B11" s="12">
        <v>7.4999999999999997E-2</v>
      </c>
      <c r="C11" s="13">
        <v>0.05</v>
      </c>
      <c r="F11" s="1" t="s">
        <v>53</v>
      </c>
      <c r="G11" s="3"/>
      <c r="H11" s="3">
        <f>12*(B4+B5)</f>
        <v>7.8000000000000007</v>
      </c>
      <c r="I11" s="3">
        <f>H11</f>
        <v>7.8000000000000007</v>
      </c>
      <c r="J11" s="3">
        <f>I11</f>
        <v>7.8000000000000007</v>
      </c>
      <c r="K11" s="3">
        <f>J11</f>
        <v>7.8000000000000007</v>
      </c>
      <c r="L11" s="3">
        <f t="shared" ref="L11:AC11" si="44">K11</f>
        <v>7.8000000000000007</v>
      </c>
      <c r="M11" s="3">
        <f t="shared" si="44"/>
        <v>7.8000000000000007</v>
      </c>
      <c r="N11" s="3">
        <f t="shared" si="44"/>
        <v>7.8000000000000007</v>
      </c>
      <c r="O11" s="3">
        <f t="shared" si="44"/>
        <v>7.8000000000000007</v>
      </c>
      <c r="P11" s="3">
        <f t="shared" si="44"/>
        <v>7.8000000000000007</v>
      </c>
      <c r="Q11" s="3">
        <f t="shared" si="44"/>
        <v>7.8000000000000007</v>
      </c>
      <c r="R11" s="3">
        <f t="shared" si="44"/>
        <v>7.8000000000000007</v>
      </c>
      <c r="S11" s="3">
        <f t="shared" si="44"/>
        <v>7.8000000000000007</v>
      </c>
      <c r="T11" s="3">
        <f t="shared" si="44"/>
        <v>7.8000000000000007</v>
      </c>
      <c r="U11" s="3">
        <f t="shared" si="44"/>
        <v>7.8000000000000007</v>
      </c>
      <c r="V11" s="3">
        <f t="shared" si="44"/>
        <v>7.8000000000000007</v>
      </c>
      <c r="W11" s="3">
        <f t="shared" si="44"/>
        <v>7.8000000000000007</v>
      </c>
      <c r="X11" s="3">
        <f t="shared" si="44"/>
        <v>7.8000000000000007</v>
      </c>
      <c r="Y11" s="3">
        <f t="shared" si="44"/>
        <v>7.8000000000000007</v>
      </c>
      <c r="Z11" s="3">
        <f t="shared" si="44"/>
        <v>7.8000000000000007</v>
      </c>
      <c r="AA11" s="3">
        <f t="shared" si="44"/>
        <v>7.8000000000000007</v>
      </c>
      <c r="AB11" s="3">
        <f t="shared" si="44"/>
        <v>7.8000000000000007</v>
      </c>
      <c r="AC11" s="3">
        <f t="shared" si="44"/>
        <v>7.8000000000000007</v>
      </c>
    </row>
    <row r="12" spans="1:29" x14ac:dyDescent="0.15">
      <c r="F12" s="1" t="s">
        <v>17</v>
      </c>
      <c r="G12" s="3">
        <f>G8-G10</f>
        <v>-49.000000000000014</v>
      </c>
      <c r="H12" s="3">
        <f>(H8-H11)*H9</f>
        <v>47.04</v>
      </c>
      <c r="I12" s="3">
        <f t="shared" ref="I12:AC12" si="45">(I8-I11)*I9</f>
        <v>32.927999999999997</v>
      </c>
      <c r="J12" s="3">
        <f t="shared" si="45"/>
        <v>23.049599999999995</v>
      </c>
      <c r="K12" s="3">
        <f t="shared" si="45"/>
        <v>16.134719999999994</v>
      </c>
      <c r="L12" s="3">
        <f t="shared" si="45"/>
        <v>11.294303999999997</v>
      </c>
      <c r="M12" s="3">
        <f t="shared" si="45"/>
        <v>7.9060127999999965</v>
      </c>
      <c r="N12" s="3">
        <f t="shared" si="45"/>
        <v>5.5342089599999982</v>
      </c>
      <c r="O12" s="3">
        <f t="shared" si="45"/>
        <v>3.8739462719999982</v>
      </c>
      <c r="P12" s="3">
        <f t="shared" si="45"/>
        <v>2.7117623903999988</v>
      </c>
      <c r="Q12" s="3">
        <f t="shared" si="45"/>
        <v>1.8982336732799989</v>
      </c>
      <c r="R12" s="3">
        <f t="shared" si="45"/>
        <v>1.3287635712959993</v>
      </c>
      <c r="S12" s="3">
        <f t="shared" si="45"/>
        <v>0.93013449990719932</v>
      </c>
      <c r="T12" s="3">
        <f t="shared" si="45"/>
        <v>0.65109414993503945</v>
      </c>
      <c r="U12" s="3">
        <f t="shared" si="45"/>
        <v>0.45576590495452762</v>
      </c>
      <c r="V12" s="3">
        <f t="shared" si="45"/>
        <v>0.31903613346816934</v>
      </c>
      <c r="W12" s="3">
        <f t="shared" si="45"/>
        <v>0.22332529342771854</v>
      </c>
      <c r="X12" s="3">
        <f t="shared" si="45"/>
        <v>0.15632770539940297</v>
      </c>
      <c r="Y12" s="3">
        <f t="shared" si="45"/>
        <v>0.10942939377958207</v>
      </c>
      <c r="Z12" s="3">
        <f t="shared" si="45"/>
        <v>7.6600575645707436E-2</v>
      </c>
      <c r="AA12" s="3">
        <f t="shared" si="45"/>
        <v>5.3620402951995202E-2</v>
      </c>
      <c r="AB12" s="3">
        <f t="shared" si="45"/>
        <v>3.7534282066396633E-2</v>
      </c>
      <c r="AC12" s="3">
        <f t="shared" si="45"/>
        <v>2.6273997446477643E-2</v>
      </c>
    </row>
    <row r="13" spans="1:29" x14ac:dyDescent="0.15">
      <c r="A13" s="1" t="s">
        <v>2</v>
      </c>
      <c r="B13" s="3">
        <f>B9/B11</f>
        <v>124.00000000000001</v>
      </c>
      <c r="C13" s="3">
        <f>C9/C11</f>
        <v>156</v>
      </c>
      <c r="F13" s="1" t="s">
        <v>20</v>
      </c>
      <c r="G13" s="3">
        <f>G12/((1+$B$21)^G1)</f>
        <v>-49.000000000000014</v>
      </c>
      <c r="H13" s="3">
        <f>H12/((1+$B$21)^H1)</f>
        <v>42.763636363636358</v>
      </c>
      <c r="I13" s="3">
        <f t="shared" ref="I13:AC13" si="46">I12/((1+$B$21)^I1)</f>
        <v>27.21322314049586</v>
      </c>
      <c r="J13" s="3">
        <f t="shared" si="46"/>
        <v>17.317505634860996</v>
      </c>
      <c r="K13" s="3">
        <f t="shared" si="46"/>
        <v>11.020230858547906</v>
      </c>
      <c r="L13" s="3">
        <f t="shared" si="46"/>
        <v>7.012874182712304</v>
      </c>
      <c r="M13" s="3">
        <f t="shared" si="46"/>
        <v>4.4627381162714652</v>
      </c>
      <c r="N13" s="3">
        <f t="shared" si="46"/>
        <v>2.8399242558091138</v>
      </c>
      <c r="O13" s="3">
        <f t="shared" si="46"/>
        <v>1.8072245264239815</v>
      </c>
      <c r="P13" s="3">
        <f t="shared" si="46"/>
        <v>1.1500519713607154</v>
      </c>
      <c r="Q13" s="3">
        <f t="shared" si="46"/>
        <v>0.73185125450227329</v>
      </c>
      <c r="R13" s="3">
        <f t="shared" si="46"/>
        <v>0.46572352559235569</v>
      </c>
      <c r="S13" s="3">
        <f t="shared" si="46"/>
        <v>0.29636951628604447</v>
      </c>
      <c r="T13" s="3">
        <f t="shared" si="46"/>
        <v>0.18859878309111919</v>
      </c>
      <c r="U13" s="3">
        <f t="shared" si="46"/>
        <v>0.12001740742162129</v>
      </c>
      <c r="V13" s="3">
        <f t="shared" si="46"/>
        <v>7.6374713813759001E-2</v>
      </c>
      <c r="W13" s="3">
        <f t="shared" si="46"/>
        <v>4.8602090608755727E-2</v>
      </c>
      <c r="X13" s="3">
        <f t="shared" si="46"/>
        <v>3.092860311466273E-2</v>
      </c>
      <c r="Y13" s="3">
        <f t="shared" si="46"/>
        <v>1.9681838345694463E-2</v>
      </c>
      <c r="Z13" s="3">
        <f t="shared" si="46"/>
        <v>1.252480621998738E-2</v>
      </c>
      <c r="AA13" s="3">
        <f t="shared" si="46"/>
        <v>7.9703312309010611E-3</v>
      </c>
      <c r="AB13" s="3">
        <f t="shared" si="46"/>
        <v>5.0720289651188548E-3</v>
      </c>
      <c r="AC13" s="3">
        <f t="shared" si="46"/>
        <v>3.2276547959847256E-3</v>
      </c>
    </row>
    <row r="14" spans="1:29" x14ac:dyDescent="0.15">
      <c r="B14" s="3"/>
      <c r="C14" s="3"/>
      <c r="F14" s="1" t="s">
        <v>18</v>
      </c>
      <c r="G14" s="3">
        <f>G12</f>
        <v>-49.000000000000014</v>
      </c>
      <c r="H14" s="3">
        <f t="shared" ref="H14:AC14" si="47">G14+H12</f>
        <v>-1.9600000000000151</v>
      </c>
      <c r="I14" s="3">
        <f t="shared" si="47"/>
        <v>30.967999999999982</v>
      </c>
      <c r="J14" s="3">
        <f t="shared" si="47"/>
        <v>54.017599999999973</v>
      </c>
      <c r="K14" s="3">
        <f t="shared" si="47"/>
        <v>70.152319999999975</v>
      </c>
      <c r="L14" s="3">
        <f t="shared" si="47"/>
        <v>81.446623999999971</v>
      </c>
      <c r="M14" s="3">
        <f t="shared" si="47"/>
        <v>89.352636799999971</v>
      </c>
      <c r="N14" s="3">
        <f t="shared" si="47"/>
        <v>94.886845759999972</v>
      </c>
      <c r="O14" s="3">
        <f t="shared" si="47"/>
        <v>98.760792031999969</v>
      </c>
      <c r="P14" s="3">
        <f t="shared" si="47"/>
        <v>101.47255442239997</v>
      </c>
      <c r="Q14" s="3">
        <f t="shared" si="47"/>
        <v>103.37078809567997</v>
      </c>
      <c r="R14" s="3">
        <f t="shared" si="47"/>
        <v>104.69955166697596</v>
      </c>
      <c r="S14" s="3">
        <f t="shared" si="47"/>
        <v>105.62968616688316</v>
      </c>
      <c r="T14" s="3">
        <f t="shared" si="47"/>
        <v>106.28078031681819</v>
      </c>
      <c r="U14" s="3">
        <f t="shared" si="47"/>
        <v>106.73654622177273</v>
      </c>
      <c r="V14" s="3">
        <f t="shared" si="47"/>
        <v>107.0555823552409</v>
      </c>
      <c r="W14" s="3">
        <f t="shared" si="47"/>
        <v>107.27890764866862</v>
      </c>
      <c r="X14" s="3">
        <f t="shared" si="47"/>
        <v>107.43523535406803</v>
      </c>
      <c r="Y14" s="3">
        <f t="shared" si="47"/>
        <v>107.54466474784761</v>
      </c>
      <c r="Z14" s="3">
        <f t="shared" si="47"/>
        <v>107.62126532349332</v>
      </c>
      <c r="AA14" s="3">
        <f t="shared" si="47"/>
        <v>107.67488572644531</v>
      </c>
      <c r="AB14" s="3">
        <f t="shared" si="47"/>
        <v>107.71242000851171</v>
      </c>
      <c r="AC14" s="3">
        <f t="shared" si="47"/>
        <v>107.73869400595819</v>
      </c>
    </row>
    <row r="15" spans="1:29" x14ac:dyDescent="0.15">
      <c r="A15" s="1" t="s">
        <v>50</v>
      </c>
      <c r="B15" s="11">
        <v>3</v>
      </c>
      <c r="C15" s="11">
        <v>1</v>
      </c>
      <c r="F15" s="1" t="s">
        <v>21</v>
      </c>
      <c r="G15" s="3">
        <f>G13</f>
        <v>-49.000000000000014</v>
      </c>
      <c r="H15" s="3">
        <f>G15+H13</f>
        <v>-6.2363636363636559</v>
      </c>
      <c r="I15" s="3">
        <f t="shared" ref="I15:AC15" si="48">H15+I13</f>
        <v>20.976859504132204</v>
      </c>
      <c r="J15" s="3">
        <f t="shared" si="48"/>
        <v>38.2943651389932</v>
      </c>
      <c r="K15" s="3">
        <f t="shared" si="48"/>
        <v>49.314595997541105</v>
      </c>
      <c r="L15" s="3">
        <f t="shared" si="48"/>
        <v>56.327470180253407</v>
      </c>
      <c r="M15" s="3">
        <f t="shared" si="48"/>
        <v>60.790208296524874</v>
      </c>
      <c r="N15" s="3">
        <f t="shared" si="48"/>
        <v>63.63013255233399</v>
      </c>
      <c r="O15" s="3">
        <f t="shared" si="48"/>
        <v>65.437357078757969</v>
      </c>
      <c r="P15" s="3">
        <f t="shared" si="48"/>
        <v>66.58740905011868</v>
      </c>
      <c r="Q15" s="3">
        <f t="shared" si="48"/>
        <v>67.319260304620954</v>
      </c>
      <c r="R15" s="3">
        <f t="shared" si="48"/>
        <v>67.784983830213307</v>
      </c>
      <c r="S15" s="3">
        <f t="shared" si="48"/>
        <v>68.081353346499355</v>
      </c>
      <c r="T15" s="3">
        <f t="shared" si="48"/>
        <v>68.269952129590479</v>
      </c>
      <c r="U15" s="3">
        <f t="shared" si="48"/>
        <v>68.389969537012107</v>
      </c>
      <c r="V15" s="3">
        <f t="shared" si="48"/>
        <v>68.46634425082587</v>
      </c>
      <c r="W15" s="3">
        <f t="shared" si="48"/>
        <v>68.514946341434623</v>
      </c>
      <c r="X15" s="3">
        <f t="shared" si="48"/>
        <v>68.545874944549283</v>
      </c>
      <c r="Y15" s="3">
        <f t="shared" si="48"/>
        <v>68.565556782894973</v>
      </c>
      <c r="Z15" s="3">
        <f t="shared" si="48"/>
        <v>68.578081589114959</v>
      </c>
      <c r="AA15" s="3">
        <f t="shared" si="48"/>
        <v>68.586051920345867</v>
      </c>
      <c r="AB15" s="3">
        <f t="shared" si="48"/>
        <v>68.591123949310983</v>
      </c>
      <c r="AC15" s="3">
        <f t="shared" si="48"/>
        <v>68.594351604106961</v>
      </c>
    </row>
    <row r="16" spans="1:29" x14ac:dyDescent="0.15">
      <c r="A16" s="1" t="s">
        <v>9</v>
      </c>
      <c r="B16" s="10">
        <v>50</v>
      </c>
      <c r="C16" s="10">
        <v>125</v>
      </c>
    </row>
    <row r="17" spans="1:29" x14ac:dyDescent="0.15">
      <c r="A17" s="1" t="s">
        <v>1</v>
      </c>
      <c r="B17" s="14">
        <v>0.7</v>
      </c>
      <c r="C17" s="14">
        <v>0.6</v>
      </c>
      <c r="D17" s="1">
        <v>4</v>
      </c>
    </row>
    <row r="18" spans="1:29" x14ac:dyDescent="0.15">
      <c r="A18" s="1" t="str">
        <f>D17&amp;" Year Survival Rate"</f>
        <v>4 Year Survival Rate</v>
      </c>
      <c r="B18" s="4">
        <f>B17^D17</f>
        <v>0.24009999999999992</v>
      </c>
      <c r="C18" s="4">
        <f>C17^D17</f>
        <v>0.12959999999999999</v>
      </c>
      <c r="G18" s="9" t="str">
        <f>"Year "&amp;G2</f>
        <v>Year 1</v>
      </c>
      <c r="H18" s="9" t="str">
        <f t="shared" ref="H18:AC18" si="49">"Year "&amp;H2</f>
        <v>Year 2</v>
      </c>
      <c r="I18" s="9" t="str">
        <f t="shared" si="49"/>
        <v>Year 3</v>
      </c>
      <c r="J18" s="9" t="str">
        <f t="shared" si="49"/>
        <v>Year 4</v>
      </c>
      <c r="K18" s="9" t="str">
        <f t="shared" si="49"/>
        <v>Year 5</v>
      </c>
      <c r="L18" s="9" t="str">
        <f t="shared" si="49"/>
        <v>Year 6</v>
      </c>
      <c r="M18" s="9" t="str">
        <f t="shared" si="49"/>
        <v>Year 7</v>
      </c>
      <c r="N18" s="9" t="str">
        <f t="shared" si="49"/>
        <v>Year 8</v>
      </c>
      <c r="O18" s="9" t="str">
        <f t="shared" si="49"/>
        <v>Year 9</v>
      </c>
      <c r="P18" s="9" t="str">
        <f t="shared" si="49"/>
        <v>Year 10</v>
      </c>
      <c r="Q18" s="9" t="str">
        <f t="shared" si="49"/>
        <v>Year 11</v>
      </c>
      <c r="R18" s="9" t="str">
        <f t="shared" si="49"/>
        <v>Year 12</v>
      </c>
      <c r="S18" s="9" t="str">
        <f t="shared" si="49"/>
        <v>Year 13</v>
      </c>
      <c r="T18" s="9" t="str">
        <f t="shared" si="49"/>
        <v>Year 14</v>
      </c>
      <c r="U18" s="9" t="str">
        <f t="shared" si="49"/>
        <v>Year 15</v>
      </c>
      <c r="V18" s="9" t="str">
        <f t="shared" si="49"/>
        <v>Year 16</v>
      </c>
      <c r="W18" s="9" t="str">
        <f t="shared" si="49"/>
        <v>Year 17</v>
      </c>
      <c r="X18" s="9" t="str">
        <f t="shared" si="49"/>
        <v>Year 18</v>
      </c>
      <c r="Y18" s="9" t="str">
        <f t="shared" si="49"/>
        <v>Year 19</v>
      </c>
      <c r="Z18" s="9" t="str">
        <f t="shared" si="49"/>
        <v>Year 20</v>
      </c>
      <c r="AA18" s="9" t="str">
        <f t="shared" si="49"/>
        <v>Year 21</v>
      </c>
      <c r="AB18" s="9" t="str">
        <f t="shared" si="49"/>
        <v>Year 22</v>
      </c>
      <c r="AC18" s="9" t="str">
        <f t="shared" si="49"/>
        <v>Year 23</v>
      </c>
    </row>
    <row r="19" spans="1:29" x14ac:dyDescent="0.15">
      <c r="F19" s="8" t="s">
        <v>14</v>
      </c>
    </row>
    <row r="20" spans="1:29" hidden="1" outlineLevel="1" x14ac:dyDescent="0.15">
      <c r="A20" s="1" t="s">
        <v>0</v>
      </c>
      <c r="B20" s="15">
        <v>0.5</v>
      </c>
      <c r="C20" s="15">
        <v>0.6</v>
      </c>
      <c r="F20" s="1" t="s">
        <v>10</v>
      </c>
      <c r="G20" s="6">
        <f>C15</f>
        <v>1</v>
      </c>
      <c r="H20" s="6">
        <f t="shared" ref="H20:K21" si="50">G20</f>
        <v>1</v>
      </c>
      <c r="I20" s="6">
        <f t="shared" si="50"/>
        <v>1</v>
      </c>
      <c r="J20" s="6">
        <f t="shared" si="50"/>
        <v>1</v>
      </c>
      <c r="K20" s="6">
        <f t="shared" si="50"/>
        <v>1</v>
      </c>
      <c r="L20" s="6">
        <f t="shared" ref="L20:AC20" si="51">K20</f>
        <v>1</v>
      </c>
      <c r="M20" s="6">
        <f t="shared" si="51"/>
        <v>1</v>
      </c>
      <c r="N20" s="6">
        <f t="shared" si="51"/>
        <v>1</v>
      </c>
      <c r="O20" s="6">
        <f t="shared" si="51"/>
        <v>1</v>
      </c>
      <c r="P20" s="6">
        <f t="shared" si="51"/>
        <v>1</v>
      </c>
      <c r="Q20" s="6">
        <f t="shared" si="51"/>
        <v>1</v>
      </c>
      <c r="R20" s="6">
        <f t="shared" si="51"/>
        <v>1</v>
      </c>
      <c r="S20" s="6">
        <f t="shared" si="51"/>
        <v>1</v>
      </c>
      <c r="T20" s="6">
        <f t="shared" si="51"/>
        <v>1</v>
      </c>
      <c r="U20" s="6">
        <f t="shared" si="51"/>
        <v>1</v>
      </c>
      <c r="V20" s="6">
        <f t="shared" si="51"/>
        <v>1</v>
      </c>
      <c r="W20" s="6">
        <f t="shared" si="51"/>
        <v>1</v>
      </c>
      <c r="X20" s="6">
        <f t="shared" si="51"/>
        <v>1</v>
      </c>
      <c r="Y20" s="6">
        <f t="shared" si="51"/>
        <v>1</v>
      </c>
      <c r="Z20" s="6">
        <f t="shared" si="51"/>
        <v>1</v>
      </c>
      <c r="AA20" s="6">
        <f t="shared" si="51"/>
        <v>1</v>
      </c>
      <c r="AB20" s="6">
        <f t="shared" si="51"/>
        <v>1</v>
      </c>
      <c r="AC20" s="6">
        <f t="shared" si="51"/>
        <v>1</v>
      </c>
    </row>
    <row r="21" spans="1:29" hidden="1" outlineLevel="1" x14ac:dyDescent="0.15">
      <c r="A21" s="1" t="s">
        <v>19</v>
      </c>
      <c r="B21" s="15">
        <v>0.1</v>
      </c>
      <c r="F21" s="1" t="s">
        <v>9</v>
      </c>
      <c r="G21" s="3">
        <f>C16</f>
        <v>125</v>
      </c>
      <c r="H21" s="3">
        <f t="shared" si="50"/>
        <v>125</v>
      </c>
      <c r="I21" s="3">
        <f t="shared" si="50"/>
        <v>125</v>
      </c>
      <c r="J21" s="3">
        <f t="shared" si="50"/>
        <v>125</v>
      </c>
      <c r="K21" s="3">
        <f t="shared" si="50"/>
        <v>125</v>
      </c>
      <c r="L21" s="3">
        <f t="shared" ref="L21:AC23" si="52">K21</f>
        <v>125</v>
      </c>
      <c r="M21" s="3">
        <f t="shared" si="52"/>
        <v>125</v>
      </c>
      <c r="N21" s="3">
        <f t="shared" si="52"/>
        <v>125</v>
      </c>
      <c r="O21" s="3">
        <f t="shared" si="52"/>
        <v>125</v>
      </c>
      <c r="P21" s="3">
        <f t="shared" si="52"/>
        <v>125</v>
      </c>
      <c r="Q21" s="3">
        <f t="shared" si="52"/>
        <v>125</v>
      </c>
      <c r="R21" s="3">
        <f t="shared" si="52"/>
        <v>125</v>
      </c>
      <c r="S21" s="3">
        <f t="shared" si="52"/>
        <v>125</v>
      </c>
      <c r="T21" s="3">
        <f t="shared" si="52"/>
        <v>125</v>
      </c>
      <c r="U21" s="3">
        <f t="shared" si="52"/>
        <v>125</v>
      </c>
      <c r="V21" s="3">
        <f t="shared" si="52"/>
        <v>125</v>
      </c>
      <c r="W21" s="3">
        <f t="shared" si="52"/>
        <v>125</v>
      </c>
      <c r="X21" s="3">
        <f t="shared" si="52"/>
        <v>125</v>
      </c>
      <c r="Y21" s="3">
        <f t="shared" si="52"/>
        <v>125</v>
      </c>
      <c r="Z21" s="3">
        <f t="shared" si="52"/>
        <v>125</v>
      </c>
      <c r="AA21" s="3">
        <f t="shared" si="52"/>
        <v>125</v>
      </c>
      <c r="AB21" s="3">
        <f t="shared" si="52"/>
        <v>125</v>
      </c>
      <c r="AC21" s="3">
        <f t="shared" si="52"/>
        <v>125</v>
      </c>
    </row>
    <row r="22" spans="1:29" hidden="1" outlineLevel="1" x14ac:dyDescent="0.15">
      <c r="F22" s="1" t="s">
        <v>8</v>
      </c>
      <c r="G22" s="5">
        <f>C20</f>
        <v>0.6</v>
      </c>
      <c r="H22" s="5">
        <f>G22</f>
        <v>0.6</v>
      </c>
      <c r="I22" s="5">
        <f t="shared" ref="I22" si="53">H22</f>
        <v>0.6</v>
      </c>
      <c r="J22" s="5">
        <f t="shared" ref="J22" si="54">I22</f>
        <v>0.6</v>
      </c>
      <c r="K22" s="5">
        <f t="shared" ref="K22" si="55">J22</f>
        <v>0.6</v>
      </c>
      <c r="L22" s="5">
        <f t="shared" si="52"/>
        <v>0.6</v>
      </c>
      <c r="M22" s="5">
        <f t="shared" si="52"/>
        <v>0.6</v>
      </c>
      <c r="N22" s="5">
        <f t="shared" si="52"/>
        <v>0.6</v>
      </c>
      <c r="O22" s="5">
        <f t="shared" si="52"/>
        <v>0.6</v>
      </c>
      <c r="P22" s="5">
        <f t="shared" si="52"/>
        <v>0.6</v>
      </c>
      <c r="Q22" s="5">
        <f t="shared" si="52"/>
        <v>0.6</v>
      </c>
      <c r="R22" s="5">
        <f t="shared" si="52"/>
        <v>0.6</v>
      </c>
      <c r="S22" s="5">
        <f t="shared" si="52"/>
        <v>0.6</v>
      </c>
      <c r="T22" s="5">
        <f t="shared" si="52"/>
        <v>0.6</v>
      </c>
      <c r="U22" s="5">
        <f t="shared" si="52"/>
        <v>0.6</v>
      </c>
      <c r="V22" s="5">
        <f t="shared" si="52"/>
        <v>0.6</v>
      </c>
      <c r="W22" s="5">
        <f t="shared" si="52"/>
        <v>0.6</v>
      </c>
      <c r="X22" s="5">
        <f t="shared" si="52"/>
        <v>0.6</v>
      </c>
      <c r="Y22" s="5">
        <f t="shared" si="52"/>
        <v>0.6</v>
      </c>
      <c r="Z22" s="5">
        <f t="shared" si="52"/>
        <v>0.6</v>
      </c>
      <c r="AA22" s="5">
        <f t="shared" si="52"/>
        <v>0.6</v>
      </c>
      <c r="AB22" s="5">
        <f t="shared" si="52"/>
        <v>0.6</v>
      </c>
      <c r="AC22" s="5">
        <f t="shared" si="52"/>
        <v>0.6</v>
      </c>
    </row>
    <row r="23" spans="1:29" collapsed="1" x14ac:dyDescent="0.15">
      <c r="F23" s="1" t="s">
        <v>11</v>
      </c>
      <c r="G23" s="2">
        <f>(G21*G20*G22)</f>
        <v>75</v>
      </c>
      <c r="H23" s="2">
        <f>G23</f>
        <v>75</v>
      </c>
      <c r="I23" s="2">
        <f t="shared" ref="I23" si="56">H23</f>
        <v>75</v>
      </c>
      <c r="J23" s="2">
        <f t="shared" ref="J23" si="57">I23</f>
        <v>75</v>
      </c>
      <c r="K23" s="2">
        <f t="shared" ref="K23" si="58">J23</f>
        <v>75</v>
      </c>
      <c r="L23" s="2">
        <f t="shared" si="52"/>
        <v>75</v>
      </c>
      <c r="M23" s="2">
        <f t="shared" si="52"/>
        <v>75</v>
      </c>
      <c r="N23" s="2">
        <f t="shared" si="52"/>
        <v>75</v>
      </c>
      <c r="O23" s="2">
        <f t="shared" si="52"/>
        <v>75</v>
      </c>
      <c r="P23" s="2">
        <f t="shared" si="52"/>
        <v>75</v>
      </c>
      <c r="Q23" s="2">
        <f t="shared" si="52"/>
        <v>75</v>
      </c>
      <c r="R23" s="2">
        <f t="shared" si="52"/>
        <v>75</v>
      </c>
      <c r="S23" s="2">
        <f t="shared" si="52"/>
        <v>75</v>
      </c>
      <c r="T23" s="2">
        <f t="shared" si="52"/>
        <v>75</v>
      </c>
      <c r="U23" s="2">
        <f t="shared" si="52"/>
        <v>75</v>
      </c>
      <c r="V23" s="2">
        <f t="shared" si="52"/>
        <v>75</v>
      </c>
      <c r="W23" s="2">
        <f t="shared" si="52"/>
        <v>75</v>
      </c>
      <c r="X23" s="2">
        <f t="shared" si="52"/>
        <v>75</v>
      </c>
      <c r="Y23" s="2">
        <f t="shared" si="52"/>
        <v>75</v>
      </c>
      <c r="Z23" s="2">
        <f t="shared" si="52"/>
        <v>75</v>
      </c>
      <c r="AA23" s="2">
        <f t="shared" si="52"/>
        <v>75</v>
      </c>
      <c r="AB23" s="2">
        <f t="shared" si="52"/>
        <v>75</v>
      </c>
      <c r="AC23" s="2">
        <f t="shared" si="52"/>
        <v>75</v>
      </c>
    </row>
    <row r="24" spans="1:29" ht="15" x14ac:dyDescent="0.15">
      <c r="F24" s="1" t="s">
        <v>12</v>
      </c>
      <c r="G24" s="7" t="s">
        <v>16</v>
      </c>
      <c r="H24" s="4">
        <f>C17</f>
        <v>0.6</v>
      </c>
      <c r="I24" s="4">
        <f>H24*$C$17</f>
        <v>0.36</v>
      </c>
      <c r="J24" s="4">
        <f t="shared" ref="J24:K24" si="59">I24*$C$17</f>
        <v>0.216</v>
      </c>
      <c r="K24" s="4">
        <f t="shared" si="59"/>
        <v>0.12959999999999999</v>
      </c>
      <c r="L24" s="4">
        <f t="shared" ref="L24:AC24" si="60">K24*$C$17</f>
        <v>7.7759999999999996E-2</v>
      </c>
      <c r="M24" s="4">
        <f t="shared" si="60"/>
        <v>4.6655999999999996E-2</v>
      </c>
      <c r="N24" s="4">
        <f t="shared" si="60"/>
        <v>2.7993599999999997E-2</v>
      </c>
      <c r="O24" s="4">
        <f t="shared" si="60"/>
        <v>1.6796159999999997E-2</v>
      </c>
      <c r="P24" s="4">
        <f t="shared" si="60"/>
        <v>1.0077695999999999E-2</v>
      </c>
      <c r="Q24" s="4">
        <f t="shared" si="60"/>
        <v>6.0466175999999991E-3</v>
      </c>
      <c r="R24" s="4">
        <f t="shared" si="60"/>
        <v>3.6279705599999994E-3</v>
      </c>
      <c r="S24" s="4">
        <f t="shared" si="60"/>
        <v>2.1767823359999995E-3</v>
      </c>
      <c r="T24" s="4">
        <f t="shared" si="60"/>
        <v>1.3060694015999995E-3</v>
      </c>
      <c r="U24" s="4">
        <f t="shared" si="60"/>
        <v>7.8364164095999966E-4</v>
      </c>
      <c r="V24" s="4">
        <f t="shared" si="60"/>
        <v>4.7018498457599979E-4</v>
      </c>
      <c r="W24" s="4">
        <f t="shared" si="60"/>
        <v>2.8211099074559984E-4</v>
      </c>
      <c r="X24" s="4">
        <f t="shared" si="60"/>
        <v>1.6926659444735991E-4</v>
      </c>
      <c r="Y24" s="4">
        <f t="shared" si="60"/>
        <v>1.0155995666841595E-4</v>
      </c>
      <c r="Z24" s="4">
        <f t="shared" si="60"/>
        <v>6.0935974001049565E-5</v>
      </c>
      <c r="AA24" s="4">
        <f t="shared" si="60"/>
        <v>3.656158440062974E-5</v>
      </c>
      <c r="AB24" s="4">
        <f t="shared" si="60"/>
        <v>2.1936950640377843E-5</v>
      </c>
      <c r="AC24" s="4">
        <f t="shared" si="60"/>
        <v>1.3162170384226705E-5</v>
      </c>
    </row>
    <row r="25" spans="1:29" ht="15" x14ac:dyDescent="0.15">
      <c r="F25" s="1" t="s">
        <v>13</v>
      </c>
      <c r="G25" s="3">
        <f>C13</f>
        <v>156</v>
      </c>
    </row>
    <row r="26" spans="1:29" ht="15" x14ac:dyDescent="0.15">
      <c r="F26" s="1" t="s">
        <v>54</v>
      </c>
      <c r="G26" s="3"/>
      <c r="H26" s="3">
        <f>C7</f>
        <v>7.8000000000000007</v>
      </c>
      <c r="I26" s="3">
        <f>H26</f>
        <v>7.8000000000000007</v>
      </c>
      <c r="J26" s="3">
        <f>I26</f>
        <v>7.8000000000000007</v>
      </c>
      <c r="K26" s="3">
        <f>J26</f>
        <v>7.8000000000000007</v>
      </c>
      <c r="L26" s="3">
        <f t="shared" ref="L26:AC26" si="61">K26</f>
        <v>7.8000000000000007</v>
      </c>
      <c r="M26" s="3">
        <f t="shared" si="61"/>
        <v>7.8000000000000007</v>
      </c>
      <c r="N26" s="3">
        <f t="shared" si="61"/>
        <v>7.8000000000000007</v>
      </c>
      <c r="O26" s="3">
        <f t="shared" si="61"/>
        <v>7.8000000000000007</v>
      </c>
      <c r="P26" s="3">
        <f t="shared" si="61"/>
        <v>7.8000000000000007</v>
      </c>
      <c r="Q26" s="3">
        <f t="shared" si="61"/>
        <v>7.8000000000000007</v>
      </c>
      <c r="R26" s="3">
        <f t="shared" si="61"/>
        <v>7.8000000000000007</v>
      </c>
      <c r="S26" s="3">
        <f t="shared" si="61"/>
        <v>7.8000000000000007</v>
      </c>
      <c r="T26" s="3">
        <f t="shared" si="61"/>
        <v>7.8000000000000007</v>
      </c>
      <c r="U26" s="3">
        <f t="shared" si="61"/>
        <v>7.8000000000000007</v>
      </c>
      <c r="V26" s="3">
        <f t="shared" si="61"/>
        <v>7.8000000000000007</v>
      </c>
      <c r="W26" s="3">
        <f t="shared" si="61"/>
        <v>7.8000000000000007</v>
      </c>
      <c r="X26" s="3">
        <f t="shared" si="61"/>
        <v>7.8000000000000007</v>
      </c>
      <c r="Y26" s="3">
        <f t="shared" si="61"/>
        <v>7.8000000000000007</v>
      </c>
      <c r="Z26" s="3">
        <f t="shared" si="61"/>
        <v>7.8000000000000007</v>
      </c>
      <c r="AA26" s="3">
        <f t="shared" si="61"/>
        <v>7.8000000000000007</v>
      </c>
      <c r="AB26" s="3">
        <f t="shared" si="61"/>
        <v>7.8000000000000007</v>
      </c>
      <c r="AC26" s="3">
        <f t="shared" si="61"/>
        <v>7.8000000000000007</v>
      </c>
    </row>
    <row r="27" spans="1:29" x14ac:dyDescent="0.15">
      <c r="F27" s="1" t="s">
        <v>17</v>
      </c>
      <c r="G27" s="3">
        <f>G23-G25</f>
        <v>-81</v>
      </c>
      <c r="H27" s="3">
        <f>(H23-H26)*H24</f>
        <v>40.32</v>
      </c>
      <c r="I27" s="3">
        <f t="shared" ref="I27" si="62">(I23-I26)*I24</f>
        <v>24.192</v>
      </c>
      <c r="J27" s="3">
        <f t="shared" ref="J27" si="63">(J23-J26)*J24</f>
        <v>14.5152</v>
      </c>
      <c r="K27" s="3">
        <f t="shared" ref="K27" si="64">(K23-K26)*K24</f>
        <v>8.7091200000000004</v>
      </c>
      <c r="L27" s="3">
        <f t="shared" ref="L27" si="65">(L23-L26)*L24</f>
        <v>5.2254719999999999</v>
      </c>
      <c r="M27" s="3">
        <f t="shared" ref="M27" si="66">(M23-M26)*M24</f>
        <v>3.1352831999999999</v>
      </c>
      <c r="N27" s="3">
        <f t="shared" ref="N27" si="67">(N23-N26)*N24</f>
        <v>1.8811699199999998</v>
      </c>
      <c r="O27" s="3">
        <f t="shared" ref="O27" si="68">(O23-O26)*O24</f>
        <v>1.1287019519999999</v>
      </c>
      <c r="P27" s="3">
        <f t="shared" ref="P27" si="69">(P23-P26)*P24</f>
        <v>0.67722117119999992</v>
      </c>
      <c r="Q27" s="3">
        <f t="shared" ref="Q27" si="70">(Q23-Q26)*Q24</f>
        <v>0.40633270271999994</v>
      </c>
      <c r="R27" s="3">
        <f t="shared" ref="R27" si="71">(R23-R26)*R24</f>
        <v>0.24379962163199997</v>
      </c>
      <c r="S27" s="3">
        <f t="shared" ref="S27" si="72">(S23-S26)*S24</f>
        <v>0.14627977297919997</v>
      </c>
      <c r="T27" s="3">
        <f t="shared" ref="T27" si="73">(T23-T26)*T24</f>
        <v>8.7767863787519967E-2</v>
      </c>
      <c r="U27" s="3">
        <f t="shared" ref="U27" si="74">(U23-U26)*U24</f>
        <v>5.266071827251198E-2</v>
      </c>
      <c r="V27" s="3">
        <f t="shared" ref="V27" si="75">(V23-V26)*V24</f>
        <v>3.1596430963507185E-2</v>
      </c>
      <c r="W27" s="3">
        <f t="shared" ref="W27" si="76">(W23-W26)*W24</f>
        <v>1.8957858578104309E-2</v>
      </c>
      <c r="X27" s="3">
        <f t="shared" ref="X27" si="77">(X23-X26)*X24</f>
        <v>1.1374715146862587E-2</v>
      </c>
      <c r="Y27" s="3">
        <f t="shared" ref="Y27" si="78">(Y23-Y26)*Y24</f>
        <v>6.8248290881175516E-3</v>
      </c>
      <c r="Z27" s="3">
        <f t="shared" ref="Z27" si="79">(Z23-Z26)*Z24</f>
        <v>4.0948974528705311E-3</v>
      </c>
      <c r="AA27" s="3">
        <f t="shared" ref="AA27" si="80">(AA23-AA26)*AA24</f>
        <v>2.4569384717223188E-3</v>
      </c>
      <c r="AB27" s="3">
        <f t="shared" ref="AB27" si="81">(AB23-AB26)*AB24</f>
        <v>1.474163083033391E-3</v>
      </c>
      <c r="AC27" s="3">
        <f t="shared" ref="AC27" si="82">(AC23-AC26)*AC24</f>
        <v>8.8449784982003459E-4</v>
      </c>
    </row>
    <row r="28" spans="1:29" x14ac:dyDescent="0.15">
      <c r="F28" s="1" t="s">
        <v>20</v>
      </c>
      <c r="G28" s="3">
        <f>G27</f>
        <v>-81</v>
      </c>
      <c r="H28" s="3">
        <f>H27/((1+$B$21)^H1)</f>
        <v>36.654545454545449</v>
      </c>
      <c r="I28" s="3">
        <f t="shared" ref="I28:AC28" si="83">I27/((1+$B$21)^I1)</f>
        <v>19.993388429752063</v>
      </c>
      <c r="J28" s="3">
        <f t="shared" si="83"/>
        <v>10.905484598046579</v>
      </c>
      <c r="K28" s="3">
        <f t="shared" si="83"/>
        <v>5.9484461443890435</v>
      </c>
      <c r="L28" s="3">
        <f t="shared" si="83"/>
        <v>3.2446069878485684</v>
      </c>
      <c r="M28" s="3">
        <f t="shared" si="83"/>
        <v>1.7697856297355825</v>
      </c>
      <c r="N28" s="3">
        <f t="shared" si="83"/>
        <v>0.9653376162194085</v>
      </c>
      <c r="O28" s="3">
        <f t="shared" si="83"/>
        <v>0.52654779066513191</v>
      </c>
      <c r="P28" s="3">
        <f t="shared" si="83"/>
        <v>0.28720788581734469</v>
      </c>
      <c r="Q28" s="3">
        <f t="shared" si="83"/>
        <v>0.15665884680946071</v>
      </c>
      <c r="R28" s="3">
        <f t="shared" si="83"/>
        <v>8.5450280077887644E-2</v>
      </c>
      <c r="S28" s="3">
        <f t="shared" si="83"/>
        <v>4.6609243678847806E-2</v>
      </c>
      <c r="T28" s="3">
        <f t="shared" si="83"/>
        <v>2.542322382482607E-2</v>
      </c>
      <c r="U28" s="3">
        <f t="shared" si="83"/>
        <v>1.3867212995359673E-2</v>
      </c>
      <c r="V28" s="3">
        <f t="shared" si="83"/>
        <v>7.5639343611052755E-3</v>
      </c>
      <c r="W28" s="3">
        <f t="shared" si="83"/>
        <v>4.1257823787846952E-3</v>
      </c>
      <c r="X28" s="3">
        <f t="shared" si="83"/>
        <v>2.2504267520643793E-3</v>
      </c>
      <c r="Y28" s="3">
        <f t="shared" si="83"/>
        <v>1.2275055011260248E-3</v>
      </c>
      <c r="Z28" s="3">
        <f t="shared" si="83"/>
        <v>6.6954845515964983E-4</v>
      </c>
      <c r="AA28" s="3">
        <f t="shared" si="83"/>
        <v>3.6520824826889996E-4</v>
      </c>
      <c r="AB28" s="3">
        <f t="shared" si="83"/>
        <v>1.9920449905576354E-4</v>
      </c>
      <c r="AC28" s="3">
        <f t="shared" si="83"/>
        <v>1.0865699948496191E-4</v>
      </c>
    </row>
    <row r="29" spans="1:29" x14ac:dyDescent="0.15">
      <c r="F29" s="1" t="s">
        <v>18</v>
      </c>
      <c r="G29" s="3">
        <f>G27</f>
        <v>-81</v>
      </c>
      <c r="H29" s="3">
        <f>G29+H27</f>
        <v>-40.68</v>
      </c>
      <c r="I29" s="3">
        <f t="shared" ref="I29:I30" si="84">H29+I27</f>
        <v>-16.488</v>
      </c>
      <c r="J29" s="3">
        <f t="shared" ref="J29:J30" si="85">I29+J27</f>
        <v>-1.9727999999999994</v>
      </c>
      <c r="K29" s="3">
        <f t="shared" ref="K29:K30" si="86">J29+K27</f>
        <v>6.736320000000001</v>
      </c>
      <c r="L29" s="3">
        <f t="shared" ref="L29:L30" si="87">K29+L27</f>
        <v>11.961792000000001</v>
      </c>
      <c r="M29" s="3">
        <f t="shared" ref="M29:M30" si="88">L29+M27</f>
        <v>15.097075200000001</v>
      </c>
      <c r="N29" s="3">
        <f t="shared" ref="N29:N30" si="89">M29+N27</f>
        <v>16.97824512</v>
      </c>
      <c r="O29" s="3">
        <f t="shared" ref="O29:O30" si="90">N29+O27</f>
        <v>18.106947072000001</v>
      </c>
      <c r="P29" s="3">
        <f t="shared" ref="P29:P30" si="91">O29+P27</f>
        <v>18.7841682432</v>
      </c>
      <c r="Q29" s="3">
        <f t="shared" ref="Q29:Q30" si="92">P29+Q27</f>
        <v>19.19050094592</v>
      </c>
      <c r="R29" s="3">
        <f t="shared" ref="R29:R30" si="93">Q29+R27</f>
        <v>19.434300567552</v>
      </c>
      <c r="S29" s="3">
        <f t="shared" ref="S29:S30" si="94">R29+S27</f>
        <v>19.580580340531199</v>
      </c>
      <c r="T29" s="3">
        <f t="shared" ref="T29:T30" si="95">S29+T27</f>
        <v>19.668348204318718</v>
      </c>
      <c r="U29" s="3">
        <f t="shared" ref="U29:U30" si="96">T29+U27</f>
        <v>19.721008922591231</v>
      </c>
      <c r="V29" s="3">
        <f t="shared" ref="V29:V30" si="97">U29+V27</f>
        <v>19.752605353554738</v>
      </c>
      <c r="W29" s="3">
        <f t="shared" ref="W29:W30" si="98">V29+W27</f>
        <v>19.771563212132843</v>
      </c>
      <c r="X29" s="3">
        <f t="shared" ref="X29:X30" si="99">W29+X27</f>
        <v>19.782937927279704</v>
      </c>
      <c r="Y29" s="3">
        <f t="shared" ref="Y29:Y30" si="100">X29+Y27</f>
        <v>19.789762756367821</v>
      </c>
      <c r="Z29" s="3">
        <f t="shared" ref="Z29:Z30" si="101">Y29+Z27</f>
        <v>19.793857653820691</v>
      </c>
      <c r="AA29" s="3">
        <f t="shared" ref="AA29:AA30" si="102">Z29+AA27</f>
        <v>19.796314592292415</v>
      </c>
      <c r="AB29" s="3">
        <f t="shared" ref="AB29:AB30" si="103">AA29+AB27</f>
        <v>19.79778875537545</v>
      </c>
      <c r="AC29" s="3">
        <f t="shared" ref="AC29:AC30" si="104">AB29+AC27</f>
        <v>19.798673253225271</v>
      </c>
    </row>
    <row r="30" spans="1:29" x14ac:dyDescent="0.15">
      <c r="F30" s="1" t="s">
        <v>21</v>
      </c>
      <c r="G30" s="3">
        <f>G28</f>
        <v>-81</v>
      </c>
      <c r="H30" s="3">
        <f>G30+H28</f>
        <v>-44.345454545454551</v>
      </c>
      <c r="I30" s="3">
        <f t="shared" si="84"/>
        <v>-24.352066115702488</v>
      </c>
      <c r="J30" s="3">
        <f t="shared" si="85"/>
        <v>-13.446581517655909</v>
      </c>
      <c r="K30" s="3">
        <f t="shared" si="86"/>
        <v>-7.4981353732668659</v>
      </c>
      <c r="L30" s="3">
        <f t="shared" si="87"/>
        <v>-4.2535283854182975</v>
      </c>
      <c r="M30" s="3">
        <f t="shared" si="88"/>
        <v>-2.483742755682715</v>
      </c>
      <c r="N30" s="3">
        <f t="shared" si="89"/>
        <v>-1.5184051394633065</v>
      </c>
      <c r="O30" s="3">
        <f t="shared" si="90"/>
        <v>-0.99185734879817455</v>
      </c>
      <c r="P30" s="3">
        <f t="shared" si="91"/>
        <v>-0.70464946298082987</v>
      </c>
      <c r="Q30" s="3">
        <f t="shared" si="92"/>
        <v>-0.54799061617136913</v>
      </c>
      <c r="R30" s="3">
        <f t="shared" si="93"/>
        <v>-0.4625403360934815</v>
      </c>
      <c r="S30" s="3">
        <f t="shared" si="94"/>
        <v>-0.41593109241463366</v>
      </c>
      <c r="T30" s="3">
        <f t="shared" si="95"/>
        <v>-0.39050786858980757</v>
      </c>
      <c r="U30" s="3">
        <f t="shared" si="96"/>
        <v>-0.37664065559444793</v>
      </c>
      <c r="V30" s="3">
        <f t="shared" si="97"/>
        <v>-0.36907672123334267</v>
      </c>
      <c r="W30" s="3">
        <f t="shared" si="98"/>
        <v>-0.36495093885455798</v>
      </c>
      <c r="X30" s="3">
        <f t="shared" si="99"/>
        <v>-0.3627005121024936</v>
      </c>
      <c r="Y30" s="3">
        <f t="shared" si="100"/>
        <v>-0.36147300660136755</v>
      </c>
      <c r="Z30" s="3">
        <f t="shared" si="101"/>
        <v>-0.3608034581462079</v>
      </c>
      <c r="AA30" s="3">
        <f t="shared" si="102"/>
        <v>-0.36043824989793899</v>
      </c>
      <c r="AB30" s="3">
        <f t="shared" si="103"/>
        <v>-0.36023904539888324</v>
      </c>
      <c r="AC30" s="3">
        <f t="shared" si="104"/>
        <v>-0.36013038839939826</v>
      </c>
    </row>
  </sheetData>
  <pageMargins left="0.7" right="0.7" top="0.75" bottom="0.75" header="0.3" footer="0.3"/>
  <pageSetup orientation="portrait" horizontalDpi="4294967294"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57"/>
  <sheetViews>
    <sheetView zoomScale="70" zoomScaleNormal="70" workbookViewId="0"/>
  </sheetViews>
  <sheetFormatPr baseColWidth="10" defaultColWidth="9" defaultRowHeight="14" x14ac:dyDescent="0.15"/>
  <cols>
    <col min="1" max="1" width="24" style="1" bestFit="1" customWidth="1"/>
    <col min="2" max="2" width="9.5" style="1" customWidth="1"/>
    <col min="3" max="3" width="8.1640625" style="1" customWidth="1"/>
    <col min="4" max="5" width="9.6640625" style="1" customWidth="1"/>
    <col min="6" max="6" width="12.83203125" style="1" customWidth="1"/>
    <col min="7" max="7" width="2.5" style="1" customWidth="1"/>
    <col min="8" max="8" width="27.6640625" style="1" bestFit="1" customWidth="1"/>
    <col min="9" max="9" width="8.6640625" style="34" bestFit="1" customWidth="1"/>
    <col min="10" max="10" width="8.6640625" style="1" bestFit="1" customWidth="1"/>
    <col min="11" max="11" width="9" style="1" bestFit="1" customWidth="1"/>
    <col min="12" max="31" width="8" style="1" bestFit="1" customWidth="1"/>
    <col min="32" max="16384" width="9" style="1"/>
  </cols>
  <sheetData>
    <row r="1" spans="1:31" x14ac:dyDescent="0.15">
      <c r="I1" s="34">
        <v>0</v>
      </c>
      <c r="J1" s="1">
        <f>I1+1</f>
        <v>1</v>
      </c>
      <c r="K1" s="1">
        <f t="shared" ref="K1:Z2" si="0">J1+1</f>
        <v>2</v>
      </c>
      <c r="L1" s="1">
        <f t="shared" si="0"/>
        <v>3</v>
      </c>
      <c r="M1" s="1">
        <f t="shared" si="0"/>
        <v>4</v>
      </c>
      <c r="N1" s="1">
        <f t="shared" si="0"/>
        <v>5</v>
      </c>
      <c r="O1" s="1">
        <f t="shared" si="0"/>
        <v>6</v>
      </c>
      <c r="P1" s="1">
        <f t="shared" si="0"/>
        <v>7</v>
      </c>
      <c r="Q1" s="1">
        <f t="shared" si="0"/>
        <v>8</v>
      </c>
      <c r="R1" s="1">
        <f t="shared" si="0"/>
        <v>9</v>
      </c>
      <c r="S1" s="1">
        <f t="shared" si="0"/>
        <v>10</v>
      </c>
      <c r="T1" s="1">
        <f t="shared" si="0"/>
        <v>11</v>
      </c>
      <c r="U1" s="1">
        <f t="shared" si="0"/>
        <v>12</v>
      </c>
      <c r="V1" s="1">
        <f t="shared" si="0"/>
        <v>13</v>
      </c>
      <c r="W1" s="1">
        <f t="shared" si="0"/>
        <v>14</v>
      </c>
      <c r="X1" s="1">
        <f t="shared" si="0"/>
        <v>15</v>
      </c>
      <c r="Y1" s="1">
        <f t="shared" si="0"/>
        <v>16</v>
      </c>
      <c r="Z1" s="1">
        <f t="shared" si="0"/>
        <v>17</v>
      </c>
      <c r="AA1" s="1">
        <f t="shared" ref="AA1:AE2" si="1">Z1+1</f>
        <v>18</v>
      </c>
      <c r="AB1" s="1">
        <f t="shared" si="1"/>
        <v>19</v>
      </c>
      <c r="AC1" s="1">
        <f t="shared" si="1"/>
        <v>20</v>
      </c>
      <c r="AD1" s="1">
        <f t="shared" si="1"/>
        <v>21</v>
      </c>
      <c r="AE1" s="1">
        <f t="shared" si="1"/>
        <v>22</v>
      </c>
    </row>
    <row r="2" spans="1:31" ht="56" x14ac:dyDescent="0.15">
      <c r="B2" s="32" t="s">
        <v>22</v>
      </c>
      <c r="C2" s="32" t="s">
        <v>24</v>
      </c>
      <c r="D2" s="32" t="s">
        <v>45</v>
      </c>
      <c r="E2" s="32" t="s">
        <v>46</v>
      </c>
      <c r="F2" s="32" t="s">
        <v>23</v>
      </c>
      <c r="G2" s="17"/>
      <c r="I2" s="35">
        <f>I1+1</f>
        <v>1</v>
      </c>
      <c r="J2" s="16">
        <f>I2+1</f>
        <v>2</v>
      </c>
      <c r="K2" s="16">
        <f t="shared" si="0"/>
        <v>3</v>
      </c>
      <c r="L2" s="16">
        <f t="shared" si="0"/>
        <v>4</v>
      </c>
      <c r="M2" s="16">
        <f t="shared" si="0"/>
        <v>5</v>
      </c>
      <c r="N2" s="16">
        <f t="shared" si="0"/>
        <v>6</v>
      </c>
      <c r="O2" s="16">
        <f t="shared" si="0"/>
        <v>7</v>
      </c>
      <c r="P2" s="16">
        <f t="shared" si="0"/>
        <v>8</v>
      </c>
      <c r="Q2" s="16">
        <f t="shared" si="0"/>
        <v>9</v>
      </c>
      <c r="R2" s="16">
        <f t="shared" si="0"/>
        <v>10</v>
      </c>
      <c r="S2" s="16">
        <f t="shared" si="0"/>
        <v>11</v>
      </c>
      <c r="T2" s="16">
        <f t="shared" si="0"/>
        <v>12</v>
      </c>
      <c r="U2" s="16">
        <f t="shared" si="0"/>
        <v>13</v>
      </c>
      <c r="V2" s="16">
        <f t="shared" si="0"/>
        <v>14</v>
      </c>
      <c r="W2" s="16">
        <f t="shared" si="0"/>
        <v>15</v>
      </c>
      <c r="X2" s="16">
        <f t="shared" si="0"/>
        <v>16</v>
      </c>
      <c r="Y2" s="16">
        <f t="shared" si="0"/>
        <v>17</v>
      </c>
      <c r="Z2" s="16">
        <f t="shared" si="0"/>
        <v>18</v>
      </c>
      <c r="AA2" s="16">
        <f t="shared" si="1"/>
        <v>19</v>
      </c>
      <c r="AB2" s="16">
        <f t="shared" si="1"/>
        <v>20</v>
      </c>
      <c r="AC2" s="16">
        <f t="shared" si="1"/>
        <v>21</v>
      </c>
      <c r="AD2" s="16">
        <f t="shared" si="1"/>
        <v>22</v>
      </c>
      <c r="AE2" s="16">
        <f t="shared" si="1"/>
        <v>23</v>
      </c>
    </row>
    <row r="3" spans="1:31" x14ac:dyDescent="0.15">
      <c r="A3" s="1" t="s">
        <v>25</v>
      </c>
      <c r="B3" s="18">
        <v>1000</v>
      </c>
      <c r="C3" s="18">
        <v>1500</v>
      </c>
      <c r="D3" s="18">
        <v>300</v>
      </c>
      <c r="E3" s="18">
        <v>12500</v>
      </c>
      <c r="F3" s="18">
        <v>50</v>
      </c>
      <c r="I3" s="9" t="str">
        <f>"Year "&amp;I2</f>
        <v>Year 1</v>
      </c>
      <c r="J3" s="9" t="str">
        <f t="shared" ref="J3:AE3" si="2">"Year "&amp;J2</f>
        <v>Year 2</v>
      </c>
      <c r="K3" s="9" t="str">
        <f t="shared" si="2"/>
        <v>Year 3</v>
      </c>
      <c r="L3" s="9" t="str">
        <f t="shared" si="2"/>
        <v>Year 4</v>
      </c>
      <c r="M3" s="9" t="str">
        <f t="shared" si="2"/>
        <v>Year 5</v>
      </c>
      <c r="N3" s="9" t="str">
        <f t="shared" si="2"/>
        <v>Year 6</v>
      </c>
      <c r="O3" s="9" t="str">
        <f t="shared" si="2"/>
        <v>Year 7</v>
      </c>
      <c r="P3" s="9" t="str">
        <f t="shared" si="2"/>
        <v>Year 8</v>
      </c>
      <c r="Q3" s="9" t="str">
        <f t="shared" si="2"/>
        <v>Year 9</v>
      </c>
      <c r="R3" s="9" t="str">
        <f t="shared" si="2"/>
        <v>Year 10</v>
      </c>
      <c r="S3" s="9" t="str">
        <f t="shared" si="2"/>
        <v>Year 11</v>
      </c>
      <c r="T3" s="9" t="str">
        <f t="shared" si="2"/>
        <v>Year 12</v>
      </c>
      <c r="U3" s="9" t="str">
        <f t="shared" si="2"/>
        <v>Year 13</v>
      </c>
      <c r="V3" s="9" t="str">
        <f t="shared" si="2"/>
        <v>Year 14</v>
      </c>
      <c r="W3" s="9" t="str">
        <f t="shared" si="2"/>
        <v>Year 15</v>
      </c>
      <c r="X3" s="9" t="str">
        <f t="shared" si="2"/>
        <v>Year 16</v>
      </c>
      <c r="Y3" s="9" t="str">
        <f t="shared" si="2"/>
        <v>Year 17</v>
      </c>
      <c r="Z3" s="9" t="str">
        <f t="shared" si="2"/>
        <v>Year 18</v>
      </c>
      <c r="AA3" s="9" t="str">
        <f t="shared" si="2"/>
        <v>Year 19</v>
      </c>
      <c r="AB3" s="9" t="str">
        <f t="shared" si="2"/>
        <v>Year 20</v>
      </c>
      <c r="AC3" s="9" t="str">
        <f t="shared" si="2"/>
        <v>Year 21</v>
      </c>
      <c r="AD3" s="9" t="str">
        <f t="shared" si="2"/>
        <v>Year 22</v>
      </c>
      <c r="AE3" s="9" t="str">
        <f t="shared" si="2"/>
        <v>Year 23</v>
      </c>
    </row>
    <row r="4" spans="1:31" x14ac:dyDescent="0.15">
      <c r="A4" s="19" t="s">
        <v>3</v>
      </c>
      <c r="B4" s="23">
        <v>0.1</v>
      </c>
      <c r="C4" s="23">
        <v>0.15</v>
      </c>
      <c r="D4" s="23">
        <v>5.0000000000000001E-3</v>
      </c>
      <c r="E4" s="23">
        <v>0.25</v>
      </c>
      <c r="F4" s="23">
        <v>2.5000000000000001E-2</v>
      </c>
      <c r="H4" s="8" t="str">
        <f>B2</f>
        <v>Little Leaguers</v>
      </c>
    </row>
    <row r="5" spans="1:31" x14ac:dyDescent="0.15">
      <c r="A5" s="1" t="s">
        <v>42</v>
      </c>
      <c r="B5" s="31" t="s">
        <v>44</v>
      </c>
      <c r="C5" s="31" t="s">
        <v>44</v>
      </c>
      <c r="D5" s="31" t="s">
        <v>44</v>
      </c>
      <c r="E5" s="31" t="s">
        <v>44</v>
      </c>
      <c r="F5" s="31" t="s">
        <v>44</v>
      </c>
      <c r="H5" s="1" t="s">
        <v>38</v>
      </c>
      <c r="I5" s="33">
        <f>B13</f>
        <v>6500</v>
      </c>
      <c r="J5" s="20"/>
      <c r="K5" s="20"/>
      <c r="L5" s="20"/>
      <c r="M5" s="20"/>
      <c r="N5" s="20"/>
      <c r="O5" s="20"/>
      <c r="P5" s="20"/>
      <c r="Q5" s="20"/>
      <c r="R5" s="20"/>
      <c r="S5" s="20"/>
      <c r="T5" s="20"/>
      <c r="U5" s="20"/>
      <c r="V5" s="20"/>
      <c r="W5" s="20"/>
      <c r="X5" s="20"/>
      <c r="Y5" s="20"/>
      <c r="Z5" s="20"/>
      <c r="AA5" s="20"/>
      <c r="AB5" s="20"/>
      <c r="AC5" s="20"/>
      <c r="AD5" s="20"/>
      <c r="AE5" s="20"/>
    </row>
    <row r="6" spans="1:31" x14ac:dyDescent="0.15">
      <c r="B6" s="24"/>
      <c r="C6" s="24"/>
      <c r="D6" s="24"/>
      <c r="E6" s="24"/>
      <c r="F6" s="24"/>
      <c r="H6" s="1" t="s">
        <v>39</v>
      </c>
      <c r="I6" s="33"/>
      <c r="J6" s="20"/>
      <c r="K6" s="20"/>
      <c r="L6" s="20"/>
      <c r="M6" s="20"/>
      <c r="N6" s="20"/>
      <c r="O6" s="20"/>
      <c r="P6" s="20"/>
      <c r="Q6" s="20"/>
      <c r="R6" s="20"/>
      <c r="S6" s="20"/>
      <c r="T6" s="20"/>
      <c r="U6" s="20"/>
      <c r="V6" s="20"/>
      <c r="W6" s="20"/>
      <c r="X6" s="20"/>
      <c r="Y6" s="20"/>
      <c r="Z6" s="20"/>
      <c r="AA6" s="20"/>
      <c r="AB6" s="20"/>
      <c r="AC6" s="20"/>
      <c r="AD6" s="20"/>
      <c r="AE6" s="20"/>
    </row>
    <row r="7" spans="1:31" x14ac:dyDescent="0.15">
      <c r="A7" s="1" t="s">
        <v>26</v>
      </c>
      <c r="B7" s="25">
        <v>2</v>
      </c>
      <c r="C7" s="25">
        <v>1</v>
      </c>
      <c r="D7" s="25">
        <v>1</v>
      </c>
      <c r="E7" s="25">
        <v>1</v>
      </c>
      <c r="F7" s="25">
        <v>2</v>
      </c>
      <c r="H7" s="1" t="s">
        <v>40</v>
      </c>
      <c r="I7" s="33"/>
      <c r="J7" s="20"/>
      <c r="K7" s="20"/>
      <c r="L7" s="20"/>
      <c r="M7" s="20"/>
      <c r="N7" s="20"/>
      <c r="O7" s="20"/>
      <c r="P7" s="20"/>
      <c r="Q7" s="20"/>
      <c r="R7" s="20"/>
      <c r="S7" s="20"/>
      <c r="T7" s="20"/>
      <c r="U7" s="20"/>
      <c r="V7" s="20"/>
      <c r="W7" s="20"/>
      <c r="X7" s="20"/>
      <c r="Y7" s="20"/>
      <c r="Z7" s="20"/>
      <c r="AA7" s="20"/>
      <c r="AB7" s="20"/>
      <c r="AC7" s="20"/>
      <c r="AD7" s="20"/>
      <c r="AE7" s="20"/>
    </row>
    <row r="8" spans="1:31" x14ac:dyDescent="0.15">
      <c r="A8" s="1" t="s">
        <v>27</v>
      </c>
      <c r="B8" s="18">
        <v>1500</v>
      </c>
      <c r="C8" s="18">
        <v>1500</v>
      </c>
      <c r="D8" s="18">
        <v>1500</v>
      </c>
      <c r="E8" s="18">
        <v>1500</v>
      </c>
      <c r="F8" s="18">
        <v>1500</v>
      </c>
      <c r="H8" s="1" t="s">
        <v>33</v>
      </c>
      <c r="I8" s="36">
        <f>B16</f>
        <v>10</v>
      </c>
      <c r="J8" s="6"/>
      <c r="K8" s="6"/>
      <c r="L8" s="6"/>
      <c r="M8" s="6"/>
      <c r="N8" s="6"/>
      <c r="O8" s="6"/>
      <c r="P8" s="6"/>
      <c r="Q8" s="6"/>
      <c r="R8" s="6"/>
      <c r="S8" s="6"/>
      <c r="T8" s="6"/>
      <c r="U8" s="6"/>
      <c r="V8" s="6"/>
      <c r="W8" s="6"/>
      <c r="X8" s="6"/>
      <c r="Y8" s="6"/>
      <c r="Z8" s="6"/>
      <c r="AA8" s="6"/>
      <c r="AB8" s="6"/>
      <c r="AC8" s="6"/>
      <c r="AD8" s="6"/>
      <c r="AE8" s="6"/>
    </row>
    <row r="9" spans="1:31" x14ac:dyDescent="0.15">
      <c r="A9" s="1" t="s">
        <v>28</v>
      </c>
      <c r="B9" s="25">
        <v>1</v>
      </c>
      <c r="C9" s="25">
        <v>0</v>
      </c>
      <c r="D9" s="25">
        <v>1</v>
      </c>
      <c r="E9" s="25">
        <v>1</v>
      </c>
      <c r="F9" s="25">
        <v>0</v>
      </c>
      <c r="H9" s="1" t="s">
        <v>36</v>
      </c>
      <c r="I9" s="37"/>
      <c r="J9" s="21"/>
      <c r="K9" s="21"/>
      <c r="L9" s="21"/>
      <c r="M9" s="21"/>
      <c r="N9" s="21"/>
      <c r="O9" s="21"/>
      <c r="P9" s="21"/>
      <c r="Q9" s="21"/>
      <c r="R9" s="21"/>
      <c r="S9" s="21"/>
      <c r="T9" s="21"/>
      <c r="U9" s="21"/>
      <c r="V9" s="21"/>
      <c r="W9" s="21"/>
      <c r="X9" s="21"/>
      <c r="Y9" s="21"/>
      <c r="Z9" s="21"/>
      <c r="AA9" s="21"/>
      <c r="AB9" s="21"/>
      <c r="AC9" s="21"/>
      <c r="AD9" s="21"/>
      <c r="AE9" s="21"/>
    </row>
    <row r="10" spans="1:31" x14ac:dyDescent="0.15">
      <c r="A10" s="19" t="s">
        <v>29</v>
      </c>
      <c r="B10" s="26">
        <v>3000</v>
      </c>
      <c r="C10" s="27" t="s">
        <v>37</v>
      </c>
      <c r="D10" s="26">
        <v>4500</v>
      </c>
      <c r="E10" s="26">
        <v>4500</v>
      </c>
      <c r="F10" s="27" t="s">
        <v>37</v>
      </c>
      <c r="H10" s="1" t="s">
        <v>12</v>
      </c>
      <c r="I10" s="7">
        <v>1</v>
      </c>
      <c r="J10" s="4"/>
      <c r="K10" s="4"/>
      <c r="L10" s="4"/>
      <c r="M10" s="4"/>
      <c r="N10" s="4"/>
      <c r="O10" s="4"/>
      <c r="P10" s="4"/>
      <c r="Q10" s="4"/>
      <c r="R10" s="4"/>
      <c r="S10" s="4"/>
      <c r="T10" s="4"/>
      <c r="U10" s="4"/>
      <c r="V10" s="4"/>
      <c r="W10" s="4"/>
      <c r="X10" s="4"/>
      <c r="Y10" s="4"/>
      <c r="Z10" s="4"/>
      <c r="AA10" s="4"/>
      <c r="AB10" s="4"/>
      <c r="AC10" s="4"/>
      <c r="AD10" s="4"/>
      <c r="AE10" s="4"/>
    </row>
    <row r="11" spans="1:31" x14ac:dyDescent="0.15">
      <c r="A11" s="1" t="s">
        <v>31</v>
      </c>
      <c r="B11" s="31" t="s">
        <v>44</v>
      </c>
      <c r="C11" s="31" t="s">
        <v>44</v>
      </c>
      <c r="D11" s="31" t="s">
        <v>44</v>
      </c>
      <c r="E11" s="31" t="s">
        <v>44</v>
      </c>
      <c r="F11" s="31" t="s">
        <v>44</v>
      </c>
      <c r="H11" s="1" t="s">
        <v>41</v>
      </c>
      <c r="I11" s="33"/>
      <c r="J11" s="6"/>
    </row>
    <row r="12" spans="1:31" x14ac:dyDescent="0.15">
      <c r="B12" s="18"/>
      <c r="C12" s="18"/>
      <c r="D12" s="18"/>
      <c r="E12" s="18"/>
      <c r="F12" s="18"/>
      <c r="H12" s="1" t="s">
        <v>17</v>
      </c>
      <c r="I12" s="38"/>
      <c r="J12" s="22"/>
      <c r="K12" s="22"/>
      <c r="L12" s="22"/>
      <c r="M12" s="22"/>
      <c r="N12" s="22"/>
      <c r="O12" s="22"/>
      <c r="P12" s="22"/>
      <c r="Q12" s="22"/>
      <c r="R12" s="22"/>
      <c r="S12" s="22"/>
      <c r="T12" s="22"/>
      <c r="U12" s="22"/>
      <c r="V12" s="22"/>
      <c r="W12" s="22"/>
      <c r="X12" s="22"/>
      <c r="Y12" s="22"/>
      <c r="Z12" s="22"/>
      <c r="AA12" s="22"/>
      <c r="AB12" s="22"/>
      <c r="AC12" s="22"/>
      <c r="AD12" s="22"/>
      <c r="AE12" s="22"/>
    </row>
    <row r="13" spans="1:31" x14ac:dyDescent="0.15">
      <c r="A13" s="1" t="s">
        <v>30</v>
      </c>
      <c r="B13" s="18">
        <v>6500</v>
      </c>
      <c r="C13" s="18">
        <v>3000</v>
      </c>
      <c r="D13" s="18">
        <v>7500</v>
      </c>
      <c r="E13" s="18">
        <v>7500</v>
      </c>
      <c r="F13" s="18">
        <v>4000</v>
      </c>
      <c r="H13" s="1" t="s">
        <v>20</v>
      </c>
      <c r="I13" s="38"/>
      <c r="J13" s="22"/>
      <c r="K13" s="22"/>
      <c r="L13" s="22"/>
      <c r="M13" s="22"/>
      <c r="N13" s="22"/>
      <c r="O13" s="22"/>
      <c r="P13" s="22"/>
      <c r="Q13" s="22"/>
      <c r="R13" s="22"/>
      <c r="S13" s="22"/>
      <c r="T13" s="22"/>
      <c r="U13" s="22"/>
      <c r="V13" s="22"/>
      <c r="W13" s="22"/>
      <c r="X13" s="22"/>
      <c r="Y13" s="22"/>
      <c r="Z13" s="22"/>
      <c r="AA13" s="22"/>
      <c r="AB13" s="22"/>
      <c r="AC13" s="22"/>
      <c r="AD13" s="22"/>
      <c r="AE13" s="22"/>
    </row>
    <row r="14" spans="1:31" x14ac:dyDescent="0.15">
      <c r="A14" s="1" t="s">
        <v>35</v>
      </c>
      <c r="B14" s="31" t="s">
        <v>44</v>
      </c>
      <c r="C14" s="31" t="s">
        <v>44</v>
      </c>
      <c r="D14" s="31" t="s">
        <v>44</v>
      </c>
      <c r="E14" s="31" t="s">
        <v>44</v>
      </c>
      <c r="F14" s="31" t="s">
        <v>44</v>
      </c>
      <c r="H14" s="1" t="s">
        <v>18</v>
      </c>
      <c r="I14" s="38"/>
      <c r="J14" s="22"/>
      <c r="K14" s="22"/>
      <c r="L14" s="22"/>
      <c r="M14" s="22"/>
      <c r="N14" s="22"/>
      <c r="O14" s="22"/>
      <c r="P14" s="22"/>
      <c r="Q14" s="22"/>
      <c r="R14" s="22"/>
      <c r="S14" s="22"/>
      <c r="T14" s="22"/>
      <c r="U14" s="22"/>
      <c r="V14" s="22"/>
      <c r="W14" s="22"/>
      <c r="X14" s="22"/>
      <c r="Y14" s="22"/>
      <c r="Z14" s="22"/>
      <c r="AA14" s="22"/>
      <c r="AB14" s="22"/>
      <c r="AC14" s="22"/>
      <c r="AD14" s="22"/>
      <c r="AE14" s="22"/>
    </row>
    <row r="15" spans="1:31" x14ac:dyDescent="0.15">
      <c r="A15" s="1" t="s">
        <v>32</v>
      </c>
      <c r="B15" s="31" t="s">
        <v>44</v>
      </c>
      <c r="C15" s="31" t="s">
        <v>44</v>
      </c>
      <c r="D15" s="31" t="s">
        <v>44</v>
      </c>
      <c r="E15" s="31" t="s">
        <v>44</v>
      </c>
      <c r="F15" s="31" t="s">
        <v>44</v>
      </c>
      <c r="H15" s="1" t="s">
        <v>21</v>
      </c>
      <c r="I15" s="38"/>
      <c r="J15" s="22"/>
      <c r="K15" s="22"/>
      <c r="L15" s="22"/>
      <c r="M15" s="22"/>
      <c r="N15" s="22"/>
      <c r="O15" s="22"/>
      <c r="P15" s="22"/>
      <c r="Q15" s="22"/>
      <c r="R15" s="22"/>
      <c r="S15" s="22"/>
      <c r="T15" s="22"/>
      <c r="U15" s="22"/>
      <c r="V15" s="22"/>
      <c r="W15" s="22"/>
      <c r="X15" s="22"/>
      <c r="Y15" s="22"/>
      <c r="Z15" s="22"/>
      <c r="AA15" s="22"/>
      <c r="AB15" s="22"/>
      <c r="AC15" s="22"/>
      <c r="AD15" s="22"/>
      <c r="AE15" s="22"/>
    </row>
    <row r="16" spans="1:31" x14ac:dyDescent="0.15">
      <c r="A16" s="1" t="s">
        <v>34</v>
      </c>
      <c r="B16" s="28">
        <v>10</v>
      </c>
      <c r="C16" s="28">
        <v>4</v>
      </c>
      <c r="D16" s="28">
        <v>20</v>
      </c>
      <c r="E16" s="28">
        <v>20</v>
      </c>
      <c r="F16" s="28">
        <v>1.5</v>
      </c>
    </row>
    <row r="17" spans="1:31" x14ac:dyDescent="0.15">
      <c r="A17" s="1" t="s">
        <v>36</v>
      </c>
      <c r="B17" s="31" t="s">
        <v>44</v>
      </c>
      <c r="C17" s="31" t="s">
        <v>44</v>
      </c>
      <c r="D17" s="31" t="s">
        <v>44</v>
      </c>
      <c r="E17" s="31" t="s">
        <v>44</v>
      </c>
      <c r="F17" s="31" t="s">
        <v>44</v>
      </c>
      <c r="I17" s="9" t="str">
        <f>"Year "&amp;I2</f>
        <v>Year 1</v>
      </c>
      <c r="J17" s="9" t="str">
        <f t="shared" ref="J17:AE17" si="3">"Year "&amp;J2</f>
        <v>Year 2</v>
      </c>
      <c r="K17" s="9" t="str">
        <f t="shared" si="3"/>
        <v>Year 3</v>
      </c>
      <c r="L17" s="9" t="str">
        <f t="shared" si="3"/>
        <v>Year 4</v>
      </c>
      <c r="M17" s="9" t="str">
        <f t="shared" si="3"/>
        <v>Year 5</v>
      </c>
      <c r="N17" s="9" t="str">
        <f t="shared" si="3"/>
        <v>Year 6</v>
      </c>
      <c r="O17" s="9" t="str">
        <f t="shared" si="3"/>
        <v>Year 7</v>
      </c>
      <c r="P17" s="9" t="str">
        <f t="shared" si="3"/>
        <v>Year 8</v>
      </c>
      <c r="Q17" s="9" t="str">
        <f t="shared" si="3"/>
        <v>Year 9</v>
      </c>
      <c r="R17" s="9" t="str">
        <f t="shared" si="3"/>
        <v>Year 10</v>
      </c>
      <c r="S17" s="9" t="str">
        <f t="shared" si="3"/>
        <v>Year 11</v>
      </c>
      <c r="T17" s="9" t="str">
        <f t="shared" si="3"/>
        <v>Year 12</v>
      </c>
      <c r="U17" s="9" t="str">
        <f t="shared" si="3"/>
        <v>Year 13</v>
      </c>
      <c r="V17" s="9" t="str">
        <f t="shared" si="3"/>
        <v>Year 14</v>
      </c>
      <c r="W17" s="9" t="str">
        <f t="shared" si="3"/>
        <v>Year 15</v>
      </c>
      <c r="X17" s="9" t="str">
        <f t="shared" si="3"/>
        <v>Year 16</v>
      </c>
      <c r="Y17" s="9" t="str">
        <f t="shared" si="3"/>
        <v>Year 17</v>
      </c>
      <c r="Z17" s="9" t="str">
        <f t="shared" si="3"/>
        <v>Year 18</v>
      </c>
      <c r="AA17" s="9" t="str">
        <f t="shared" si="3"/>
        <v>Year 19</v>
      </c>
      <c r="AB17" s="9" t="str">
        <f t="shared" si="3"/>
        <v>Year 20</v>
      </c>
      <c r="AC17" s="9" t="str">
        <f t="shared" si="3"/>
        <v>Year 21</v>
      </c>
      <c r="AD17" s="9" t="str">
        <f t="shared" si="3"/>
        <v>Year 22</v>
      </c>
      <c r="AE17" s="9" t="str">
        <f t="shared" si="3"/>
        <v>Year 23</v>
      </c>
    </row>
    <row r="18" spans="1:31" x14ac:dyDescent="0.15">
      <c r="B18" s="18"/>
      <c r="C18" s="18"/>
      <c r="D18" s="18"/>
      <c r="E18" s="18"/>
      <c r="F18" s="18"/>
      <c r="H18" s="8" t="str">
        <f>C2</f>
        <v>Summer Sluggers</v>
      </c>
    </row>
    <row r="19" spans="1:31" x14ac:dyDescent="0.15">
      <c r="A19" s="1" t="s">
        <v>43</v>
      </c>
      <c r="B19" s="29">
        <v>0.75</v>
      </c>
      <c r="C19" s="29">
        <v>0.5</v>
      </c>
      <c r="D19" s="29">
        <v>0.6</v>
      </c>
      <c r="E19" s="29">
        <v>0.6</v>
      </c>
      <c r="F19" s="29">
        <v>0.35</v>
      </c>
      <c r="H19" s="1" t="s">
        <v>38</v>
      </c>
      <c r="I19" s="33">
        <f>C13</f>
        <v>3000</v>
      </c>
      <c r="J19" s="20"/>
      <c r="K19" s="20"/>
      <c r="L19" s="20"/>
      <c r="M19" s="20"/>
      <c r="N19" s="20"/>
      <c r="O19" s="20"/>
      <c r="P19" s="20"/>
      <c r="Q19" s="20"/>
      <c r="R19" s="20"/>
      <c r="S19" s="20"/>
      <c r="T19" s="20"/>
      <c r="U19" s="20"/>
      <c r="V19" s="20"/>
      <c r="W19" s="20"/>
      <c r="X19" s="20"/>
      <c r="Y19" s="20"/>
      <c r="Z19" s="20"/>
      <c r="AA19" s="20"/>
      <c r="AB19" s="20"/>
      <c r="AC19" s="20"/>
      <c r="AD19" s="20"/>
      <c r="AE19" s="20"/>
    </row>
    <row r="20" spans="1:31" x14ac:dyDescent="0.15">
      <c r="A20" s="1" t="s">
        <v>19</v>
      </c>
      <c r="B20" s="29">
        <v>0.1</v>
      </c>
      <c r="C20" s="30"/>
      <c r="D20" s="30"/>
      <c r="E20" s="30"/>
      <c r="F20" s="30"/>
      <c r="H20" s="1" t="s">
        <v>39</v>
      </c>
      <c r="I20" s="33"/>
      <c r="J20" s="20"/>
      <c r="K20" s="20"/>
      <c r="L20" s="20"/>
      <c r="M20" s="20"/>
      <c r="N20" s="20"/>
      <c r="O20" s="20"/>
      <c r="P20" s="20"/>
      <c r="Q20" s="20"/>
      <c r="R20" s="20"/>
      <c r="S20" s="20"/>
      <c r="T20" s="20"/>
      <c r="U20" s="20"/>
      <c r="V20" s="20"/>
      <c r="W20" s="20"/>
      <c r="X20" s="20"/>
      <c r="Y20" s="20"/>
      <c r="Z20" s="20"/>
      <c r="AA20" s="20"/>
      <c r="AB20" s="20"/>
      <c r="AC20" s="20"/>
      <c r="AD20" s="20"/>
      <c r="AE20" s="20"/>
    </row>
    <row r="21" spans="1:31" x14ac:dyDescent="0.15">
      <c r="H21" s="1" t="s">
        <v>40</v>
      </c>
      <c r="I21" s="33"/>
      <c r="J21" s="20"/>
      <c r="K21" s="20"/>
      <c r="L21" s="20"/>
      <c r="M21" s="20"/>
      <c r="N21" s="20"/>
      <c r="O21" s="20"/>
      <c r="P21" s="20"/>
      <c r="Q21" s="20"/>
      <c r="R21" s="20"/>
      <c r="S21" s="20"/>
      <c r="T21" s="20"/>
      <c r="U21" s="20"/>
      <c r="V21" s="20"/>
      <c r="W21" s="20"/>
      <c r="X21" s="20"/>
      <c r="Y21" s="20"/>
      <c r="Z21" s="20"/>
      <c r="AA21" s="20"/>
      <c r="AB21" s="20"/>
      <c r="AC21" s="20"/>
      <c r="AD21" s="20"/>
      <c r="AE21" s="20"/>
    </row>
    <row r="22" spans="1:31" x14ac:dyDescent="0.15">
      <c r="H22" s="1" t="s">
        <v>33</v>
      </c>
      <c r="I22" s="36">
        <f>C16</f>
        <v>4</v>
      </c>
      <c r="J22" s="6"/>
      <c r="K22" s="6"/>
      <c r="L22" s="6"/>
      <c r="M22" s="6"/>
      <c r="N22" s="6"/>
      <c r="O22" s="6"/>
      <c r="P22" s="6"/>
      <c r="Q22" s="6"/>
      <c r="R22" s="6"/>
      <c r="S22" s="6"/>
      <c r="T22" s="6"/>
      <c r="U22" s="6"/>
      <c r="V22" s="6"/>
      <c r="W22" s="6"/>
      <c r="X22" s="6"/>
      <c r="Y22" s="6"/>
      <c r="Z22" s="6"/>
      <c r="AA22" s="6"/>
      <c r="AB22" s="6"/>
      <c r="AC22" s="6"/>
      <c r="AD22" s="6"/>
      <c r="AE22" s="6"/>
    </row>
    <row r="23" spans="1:31" x14ac:dyDescent="0.15">
      <c r="H23" s="1" t="s">
        <v>36</v>
      </c>
      <c r="I23" s="37"/>
      <c r="J23" s="21"/>
      <c r="K23" s="21"/>
      <c r="L23" s="21"/>
      <c r="M23" s="21"/>
      <c r="N23" s="21"/>
      <c r="O23" s="21"/>
      <c r="P23" s="21"/>
      <c r="Q23" s="21"/>
      <c r="R23" s="21"/>
      <c r="S23" s="21"/>
      <c r="T23" s="21"/>
      <c r="U23" s="21"/>
      <c r="V23" s="21"/>
      <c r="W23" s="21"/>
      <c r="X23" s="21"/>
      <c r="Y23" s="21"/>
      <c r="Z23" s="21"/>
      <c r="AA23" s="21"/>
      <c r="AB23" s="21"/>
      <c r="AC23" s="21"/>
      <c r="AD23" s="21"/>
      <c r="AE23" s="21"/>
    </row>
    <row r="24" spans="1:31" x14ac:dyDescent="0.15">
      <c r="H24" s="1" t="s">
        <v>12</v>
      </c>
      <c r="I24" s="7">
        <v>1</v>
      </c>
      <c r="J24" s="4"/>
      <c r="K24" s="4"/>
      <c r="L24" s="4"/>
      <c r="M24" s="4"/>
      <c r="N24" s="4"/>
      <c r="O24" s="4"/>
      <c r="P24" s="4"/>
      <c r="Q24" s="4"/>
      <c r="R24" s="4"/>
      <c r="S24" s="4"/>
      <c r="T24" s="4"/>
      <c r="U24" s="4"/>
      <c r="V24" s="4"/>
      <c r="W24" s="4"/>
      <c r="X24" s="4"/>
      <c r="Y24" s="4"/>
      <c r="Z24" s="4"/>
      <c r="AA24" s="4"/>
      <c r="AB24" s="4"/>
      <c r="AC24" s="4"/>
      <c r="AD24" s="4"/>
      <c r="AE24" s="4"/>
    </row>
    <row r="25" spans="1:31" x14ac:dyDescent="0.15">
      <c r="H25" s="1" t="s">
        <v>41</v>
      </c>
      <c r="I25" s="33"/>
      <c r="J25" s="6"/>
    </row>
    <row r="26" spans="1:31" x14ac:dyDescent="0.15">
      <c r="H26" s="1" t="s">
        <v>17</v>
      </c>
      <c r="I26" s="38"/>
      <c r="J26" s="22"/>
      <c r="K26" s="22"/>
      <c r="L26" s="22"/>
      <c r="M26" s="22"/>
      <c r="N26" s="22"/>
      <c r="O26" s="22"/>
      <c r="P26" s="22"/>
      <c r="Q26" s="22"/>
      <c r="R26" s="22"/>
      <c r="S26" s="22"/>
      <c r="T26" s="22"/>
      <c r="U26" s="22"/>
      <c r="V26" s="22"/>
      <c r="W26" s="22"/>
      <c r="X26" s="22"/>
      <c r="Y26" s="22"/>
      <c r="Z26" s="22"/>
      <c r="AA26" s="22"/>
      <c r="AB26" s="22"/>
      <c r="AC26" s="22"/>
      <c r="AD26" s="22"/>
      <c r="AE26" s="22"/>
    </row>
    <row r="27" spans="1:31" x14ac:dyDescent="0.15">
      <c r="H27" s="1" t="s">
        <v>20</v>
      </c>
      <c r="I27" s="38"/>
      <c r="J27" s="22"/>
      <c r="K27" s="22"/>
      <c r="L27" s="22"/>
      <c r="M27" s="22"/>
      <c r="N27" s="22"/>
      <c r="O27" s="22"/>
      <c r="P27" s="22"/>
      <c r="Q27" s="22"/>
      <c r="R27" s="22"/>
      <c r="S27" s="22"/>
      <c r="T27" s="22"/>
      <c r="U27" s="22"/>
      <c r="V27" s="22"/>
      <c r="W27" s="22"/>
      <c r="X27" s="22"/>
      <c r="Y27" s="22"/>
      <c r="Z27" s="22"/>
      <c r="AA27" s="22"/>
      <c r="AB27" s="22"/>
      <c r="AC27" s="22"/>
      <c r="AD27" s="22"/>
      <c r="AE27" s="22"/>
    </row>
    <row r="28" spans="1:31" x14ac:dyDescent="0.15">
      <c r="H28" s="1" t="s">
        <v>18</v>
      </c>
      <c r="I28" s="38"/>
      <c r="J28" s="22"/>
      <c r="K28" s="22"/>
      <c r="L28" s="22"/>
      <c r="M28" s="22"/>
      <c r="N28" s="22"/>
      <c r="O28" s="22"/>
      <c r="P28" s="22"/>
      <c r="Q28" s="22"/>
      <c r="R28" s="22"/>
      <c r="S28" s="22"/>
      <c r="T28" s="22"/>
      <c r="U28" s="22"/>
      <c r="V28" s="22"/>
      <c r="W28" s="22"/>
      <c r="X28" s="22"/>
      <c r="Y28" s="22"/>
      <c r="Z28" s="22"/>
      <c r="AA28" s="22"/>
      <c r="AB28" s="22"/>
      <c r="AC28" s="22"/>
      <c r="AD28" s="22"/>
      <c r="AE28" s="22"/>
    </row>
    <row r="29" spans="1:31" x14ac:dyDescent="0.15">
      <c r="H29" s="1" t="s">
        <v>21</v>
      </c>
      <c r="I29" s="38"/>
      <c r="J29" s="22"/>
      <c r="K29" s="22"/>
      <c r="L29" s="22"/>
      <c r="M29" s="22"/>
      <c r="N29" s="22"/>
      <c r="O29" s="22"/>
      <c r="P29" s="22"/>
      <c r="Q29" s="22"/>
      <c r="R29" s="22"/>
      <c r="S29" s="22"/>
      <c r="T29" s="22"/>
      <c r="U29" s="22"/>
      <c r="V29" s="22"/>
      <c r="W29" s="22"/>
      <c r="X29" s="22"/>
      <c r="Y29" s="22"/>
      <c r="Z29" s="22"/>
      <c r="AA29" s="22"/>
      <c r="AB29" s="22"/>
      <c r="AC29" s="22"/>
      <c r="AD29" s="22"/>
      <c r="AE29" s="22"/>
    </row>
    <row r="31" spans="1:31" x14ac:dyDescent="0.15">
      <c r="I31" s="9" t="str">
        <f>"Year "&amp;I2</f>
        <v>Year 1</v>
      </c>
      <c r="J31" s="9" t="str">
        <f t="shared" ref="J31:AE31" si="4">"Year "&amp;J2</f>
        <v>Year 2</v>
      </c>
      <c r="K31" s="9" t="str">
        <f t="shared" si="4"/>
        <v>Year 3</v>
      </c>
      <c r="L31" s="9" t="str">
        <f t="shared" si="4"/>
        <v>Year 4</v>
      </c>
      <c r="M31" s="9" t="str">
        <f t="shared" si="4"/>
        <v>Year 5</v>
      </c>
      <c r="N31" s="9" t="str">
        <f t="shared" si="4"/>
        <v>Year 6</v>
      </c>
      <c r="O31" s="9" t="str">
        <f t="shared" si="4"/>
        <v>Year 7</v>
      </c>
      <c r="P31" s="9" t="str">
        <f t="shared" si="4"/>
        <v>Year 8</v>
      </c>
      <c r="Q31" s="9" t="str">
        <f t="shared" si="4"/>
        <v>Year 9</v>
      </c>
      <c r="R31" s="9" t="str">
        <f t="shared" si="4"/>
        <v>Year 10</v>
      </c>
      <c r="S31" s="9" t="str">
        <f t="shared" si="4"/>
        <v>Year 11</v>
      </c>
      <c r="T31" s="9" t="str">
        <f t="shared" si="4"/>
        <v>Year 12</v>
      </c>
      <c r="U31" s="9" t="str">
        <f t="shared" si="4"/>
        <v>Year 13</v>
      </c>
      <c r="V31" s="9" t="str">
        <f t="shared" si="4"/>
        <v>Year 14</v>
      </c>
      <c r="W31" s="9" t="str">
        <f t="shared" si="4"/>
        <v>Year 15</v>
      </c>
      <c r="X31" s="9" t="str">
        <f t="shared" si="4"/>
        <v>Year 16</v>
      </c>
      <c r="Y31" s="9" t="str">
        <f t="shared" si="4"/>
        <v>Year 17</v>
      </c>
      <c r="Z31" s="9" t="str">
        <f t="shared" si="4"/>
        <v>Year 18</v>
      </c>
      <c r="AA31" s="9" t="str">
        <f t="shared" si="4"/>
        <v>Year 19</v>
      </c>
      <c r="AB31" s="9" t="str">
        <f t="shared" si="4"/>
        <v>Year 20</v>
      </c>
      <c r="AC31" s="9" t="str">
        <f t="shared" si="4"/>
        <v>Year 21</v>
      </c>
      <c r="AD31" s="9" t="str">
        <f t="shared" si="4"/>
        <v>Year 22</v>
      </c>
      <c r="AE31" s="9" t="str">
        <f t="shared" si="4"/>
        <v>Year 23</v>
      </c>
    </row>
    <row r="32" spans="1:31" x14ac:dyDescent="0.15">
      <c r="H32" s="8" t="str">
        <f>D2</f>
        <v>Elite Ballplayers (Print Ad)</v>
      </c>
    </row>
    <row r="33" spans="8:31" x14ac:dyDescent="0.15">
      <c r="H33" s="1" t="s">
        <v>38</v>
      </c>
      <c r="I33" s="33">
        <f>D13</f>
        <v>7500</v>
      </c>
      <c r="J33" s="20"/>
      <c r="K33" s="20"/>
      <c r="L33" s="20"/>
      <c r="M33" s="20"/>
      <c r="N33" s="20"/>
      <c r="O33" s="20"/>
      <c r="P33" s="20"/>
      <c r="Q33" s="20"/>
      <c r="R33" s="20"/>
      <c r="S33" s="20"/>
      <c r="T33" s="20"/>
      <c r="U33" s="20"/>
      <c r="V33" s="20"/>
      <c r="W33" s="20"/>
      <c r="X33" s="20"/>
      <c r="Y33" s="20"/>
      <c r="Z33" s="20"/>
      <c r="AA33" s="20"/>
      <c r="AB33" s="20"/>
      <c r="AC33" s="20"/>
      <c r="AD33" s="20"/>
      <c r="AE33" s="20"/>
    </row>
    <row r="34" spans="8:31" x14ac:dyDescent="0.15">
      <c r="H34" s="1" t="s">
        <v>39</v>
      </c>
      <c r="I34" s="33"/>
      <c r="J34" s="20"/>
      <c r="K34" s="20"/>
      <c r="L34" s="20"/>
      <c r="M34" s="20"/>
      <c r="N34" s="20"/>
      <c r="O34" s="20"/>
      <c r="P34" s="20"/>
      <c r="Q34" s="20"/>
      <c r="R34" s="20"/>
      <c r="S34" s="20"/>
      <c r="T34" s="20"/>
      <c r="U34" s="20"/>
      <c r="V34" s="20"/>
      <c r="W34" s="20"/>
      <c r="X34" s="20"/>
      <c r="Y34" s="20"/>
      <c r="Z34" s="20"/>
      <c r="AA34" s="20"/>
      <c r="AB34" s="20"/>
      <c r="AC34" s="20"/>
      <c r="AD34" s="20"/>
      <c r="AE34" s="20"/>
    </row>
    <row r="35" spans="8:31" x14ac:dyDescent="0.15">
      <c r="H35" s="1" t="s">
        <v>40</v>
      </c>
      <c r="I35" s="33"/>
      <c r="J35" s="20"/>
      <c r="K35" s="20"/>
      <c r="L35" s="20"/>
      <c r="M35" s="20"/>
      <c r="N35" s="20"/>
      <c r="O35" s="20"/>
      <c r="P35" s="20"/>
      <c r="Q35" s="20"/>
      <c r="R35" s="20"/>
      <c r="S35" s="20"/>
      <c r="T35" s="20"/>
      <c r="U35" s="20"/>
      <c r="V35" s="20"/>
      <c r="W35" s="20"/>
      <c r="X35" s="20"/>
      <c r="Y35" s="20"/>
      <c r="Z35" s="20"/>
      <c r="AA35" s="20"/>
      <c r="AB35" s="20"/>
      <c r="AC35" s="20"/>
      <c r="AD35" s="20"/>
      <c r="AE35" s="20"/>
    </row>
    <row r="36" spans="8:31" x14ac:dyDescent="0.15">
      <c r="H36" s="1" t="s">
        <v>33</v>
      </c>
      <c r="I36" s="36">
        <f>D16</f>
        <v>20</v>
      </c>
      <c r="J36" s="6"/>
      <c r="K36" s="6"/>
      <c r="L36" s="6"/>
      <c r="M36" s="6"/>
      <c r="N36" s="6"/>
      <c r="O36" s="6"/>
      <c r="P36" s="6"/>
      <c r="Q36" s="6"/>
      <c r="R36" s="6"/>
      <c r="S36" s="6"/>
      <c r="T36" s="6"/>
      <c r="U36" s="6"/>
      <c r="V36" s="6"/>
      <c r="W36" s="6"/>
      <c r="X36" s="6"/>
      <c r="Y36" s="6"/>
      <c r="Z36" s="6"/>
      <c r="AA36" s="6"/>
      <c r="AB36" s="6"/>
      <c r="AC36" s="6"/>
      <c r="AD36" s="6"/>
      <c r="AE36" s="6"/>
    </row>
    <row r="37" spans="8:31" x14ac:dyDescent="0.15">
      <c r="H37" s="1" t="s">
        <v>36</v>
      </c>
      <c r="I37" s="37"/>
      <c r="J37" s="21"/>
      <c r="K37" s="21"/>
      <c r="L37" s="21"/>
      <c r="M37" s="21"/>
      <c r="N37" s="21"/>
      <c r="O37" s="21"/>
      <c r="P37" s="21"/>
      <c r="Q37" s="21"/>
      <c r="R37" s="21"/>
      <c r="S37" s="21"/>
      <c r="T37" s="21"/>
      <c r="U37" s="21"/>
      <c r="V37" s="21"/>
      <c r="W37" s="21"/>
      <c r="X37" s="21"/>
      <c r="Y37" s="21"/>
      <c r="Z37" s="21"/>
      <c r="AA37" s="21"/>
      <c r="AB37" s="21"/>
      <c r="AC37" s="21"/>
      <c r="AD37" s="21"/>
      <c r="AE37" s="21"/>
    </row>
    <row r="38" spans="8:31" x14ac:dyDescent="0.15">
      <c r="H38" s="1" t="s">
        <v>12</v>
      </c>
      <c r="I38" s="7">
        <v>1</v>
      </c>
      <c r="J38" s="4"/>
      <c r="K38" s="4"/>
      <c r="L38" s="4"/>
      <c r="M38" s="4"/>
      <c r="N38" s="4"/>
      <c r="O38" s="4"/>
      <c r="P38" s="4"/>
      <c r="Q38" s="4"/>
      <c r="R38" s="4"/>
      <c r="S38" s="4"/>
      <c r="T38" s="4"/>
      <c r="U38" s="4"/>
      <c r="V38" s="4"/>
      <c r="W38" s="4"/>
      <c r="X38" s="4"/>
      <c r="Y38" s="4"/>
      <c r="Z38" s="4"/>
      <c r="AA38" s="4"/>
      <c r="AB38" s="4"/>
      <c r="AC38" s="4"/>
      <c r="AD38" s="4"/>
      <c r="AE38" s="4"/>
    </row>
    <row r="39" spans="8:31" x14ac:dyDescent="0.15">
      <c r="H39" s="1" t="s">
        <v>41</v>
      </c>
      <c r="I39" s="33"/>
      <c r="J39" s="6"/>
      <c r="K39" s="6"/>
      <c r="L39" s="6"/>
      <c r="M39" s="6"/>
      <c r="N39" s="6"/>
      <c r="O39" s="6"/>
      <c r="P39" s="6"/>
      <c r="Q39" s="6"/>
      <c r="R39" s="6"/>
      <c r="S39" s="6"/>
      <c r="T39" s="6"/>
      <c r="U39" s="6"/>
      <c r="V39" s="6"/>
      <c r="W39" s="6"/>
      <c r="X39" s="6"/>
      <c r="Y39" s="6"/>
      <c r="Z39" s="6"/>
      <c r="AA39" s="6"/>
      <c r="AB39" s="6"/>
      <c r="AC39" s="6"/>
      <c r="AD39" s="6"/>
      <c r="AE39" s="6"/>
    </row>
    <row r="40" spans="8:31" x14ac:dyDescent="0.15">
      <c r="H40" s="1" t="s">
        <v>17</v>
      </c>
      <c r="I40" s="38"/>
      <c r="J40" s="22"/>
      <c r="K40" s="22"/>
      <c r="L40" s="22"/>
      <c r="M40" s="22"/>
      <c r="N40" s="22"/>
      <c r="O40" s="22"/>
      <c r="P40" s="22"/>
      <c r="Q40" s="22"/>
      <c r="R40" s="22"/>
      <c r="S40" s="22"/>
      <c r="T40" s="22"/>
      <c r="U40" s="22"/>
      <c r="V40" s="22"/>
      <c r="W40" s="22"/>
      <c r="X40" s="22"/>
      <c r="Y40" s="22"/>
      <c r="Z40" s="22"/>
      <c r="AA40" s="22"/>
      <c r="AB40" s="22"/>
      <c r="AC40" s="22"/>
      <c r="AD40" s="22"/>
      <c r="AE40" s="22"/>
    </row>
    <row r="41" spans="8:31" x14ac:dyDescent="0.15">
      <c r="H41" s="1" t="s">
        <v>20</v>
      </c>
      <c r="I41" s="38"/>
      <c r="J41" s="22"/>
      <c r="K41" s="22"/>
      <c r="L41" s="22"/>
      <c r="M41" s="22"/>
      <c r="N41" s="22"/>
      <c r="O41" s="22"/>
      <c r="P41" s="22"/>
      <c r="Q41" s="22"/>
      <c r="R41" s="22"/>
      <c r="S41" s="22"/>
      <c r="T41" s="22"/>
      <c r="U41" s="22"/>
      <c r="V41" s="22"/>
      <c r="W41" s="22"/>
      <c r="X41" s="22"/>
      <c r="Y41" s="22"/>
      <c r="Z41" s="22"/>
      <c r="AA41" s="22"/>
      <c r="AB41" s="22"/>
      <c r="AC41" s="22"/>
      <c r="AD41" s="22"/>
      <c r="AE41" s="22"/>
    </row>
    <row r="42" spans="8:31" x14ac:dyDescent="0.15">
      <c r="H42" s="1" t="s">
        <v>18</v>
      </c>
      <c r="I42" s="38"/>
      <c r="J42" s="22"/>
      <c r="K42" s="22"/>
      <c r="L42" s="22"/>
      <c r="M42" s="22"/>
      <c r="N42" s="22"/>
      <c r="O42" s="22"/>
      <c r="P42" s="22"/>
      <c r="Q42" s="22"/>
      <c r="R42" s="22"/>
      <c r="S42" s="22"/>
      <c r="T42" s="22"/>
      <c r="U42" s="22"/>
      <c r="V42" s="22"/>
      <c r="W42" s="22"/>
      <c r="X42" s="22"/>
      <c r="Y42" s="22"/>
      <c r="Z42" s="22"/>
      <c r="AA42" s="22"/>
      <c r="AB42" s="22"/>
      <c r="AC42" s="22"/>
      <c r="AD42" s="22"/>
      <c r="AE42" s="22"/>
    </row>
    <row r="43" spans="8:31" x14ac:dyDescent="0.15">
      <c r="H43" s="1" t="s">
        <v>21</v>
      </c>
      <c r="I43" s="38"/>
      <c r="J43" s="22"/>
      <c r="K43" s="22"/>
      <c r="L43" s="22"/>
      <c r="M43" s="22"/>
      <c r="N43" s="22"/>
      <c r="O43" s="22"/>
      <c r="P43" s="22"/>
      <c r="Q43" s="22"/>
      <c r="R43" s="22"/>
      <c r="S43" s="22"/>
      <c r="T43" s="22"/>
      <c r="U43" s="22"/>
      <c r="V43" s="22"/>
      <c r="W43" s="22"/>
      <c r="X43" s="22"/>
      <c r="Y43" s="22"/>
      <c r="Z43" s="22"/>
      <c r="AA43" s="22"/>
      <c r="AB43" s="22"/>
      <c r="AC43" s="22"/>
      <c r="AD43" s="22"/>
      <c r="AE43" s="22"/>
    </row>
    <row r="45" spans="8:31" x14ac:dyDescent="0.15">
      <c r="I45" s="9" t="str">
        <f>"Year "&amp;I16</f>
        <v xml:space="preserve">Year </v>
      </c>
      <c r="J45" s="9" t="str">
        <f t="shared" ref="J45:AE45" si="5">"Year "&amp;J16</f>
        <v xml:space="preserve">Year </v>
      </c>
      <c r="K45" s="9" t="str">
        <f t="shared" si="5"/>
        <v xml:space="preserve">Year </v>
      </c>
      <c r="L45" s="9" t="str">
        <f t="shared" si="5"/>
        <v xml:space="preserve">Year </v>
      </c>
      <c r="M45" s="9" t="str">
        <f t="shared" si="5"/>
        <v xml:space="preserve">Year </v>
      </c>
      <c r="N45" s="9" t="str">
        <f t="shared" si="5"/>
        <v xml:space="preserve">Year </v>
      </c>
      <c r="O45" s="9" t="str">
        <f t="shared" si="5"/>
        <v xml:space="preserve">Year </v>
      </c>
      <c r="P45" s="9" t="str">
        <f t="shared" si="5"/>
        <v xml:space="preserve">Year </v>
      </c>
      <c r="Q45" s="9" t="str">
        <f t="shared" si="5"/>
        <v xml:space="preserve">Year </v>
      </c>
      <c r="R45" s="9" t="str">
        <f t="shared" si="5"/>
        <v xml:space="preserve">Year </v>
      </c>
      <c r="S45" s="9" t="str">
        <f t="shared" si="5"/>
        <v xml:space="preserve">Year </v>
      </c>
      <c r="T45" s="9" t="str">
        <f t="shared" si="5"/>
        <v xml:space="preserve">Year </v>
      </c>
      <c r="U45" s="9" t="str">
        <f t="shared" si="5"/>
        <v xml:space="preserve">Year </v>
      </c>
      <c r="V45" s="9" t="str">
        <f t="shared" si="5"/>
        <v xml:space="preserve">Year </v>
      </c>
      <c r="W45" s="9" t="str">
        <f t="shared" si="5"/>
        <v xml:space="preserve">Year </v>
      </c>
      <c r="X45" s="9" t="str">
        <f t="shared" si="5"/>
        <v xml:space="preserve">Year </v>
      </c>
      <c r="Y45" s="9" t="str">
        <f t="shared" si="5"/>
        <v xml:space="preserve">Year </v>
      </c>
      <c r="Z45" s="9" t="str">
        <f t="shared" si="5"/>
        <v xml:space="preserve">Year </v>
      </c>
      <c r="AA45" s="9" t="str">
        <f t="shared" si="5"/>
        <v xml:space="preserve">Year </v>
      </c>
      <c r="AB45" s="9" t="str">
        <f t="shared" si="5"/>
        <v xml:space="preserve">Year </v>
      </c>
      <c r="AC45" s="9" t="str">
        <f t="shared" si="5"/>
        <v xml:space="preserve">Year </v>
      </c>
      <c r="AD45" s="9" t="str">
        <f t="shared" si="5"/>
        <v xml:space="preserve">Year </v>
      </c>
      <c r="AE45" s="9" t="str">
        <f t="shared" si="5"/>
        <v xml:space="preserve">Year </v>
      </c>
    </row>
    <row r="46" spans="8:31" x14ac:dyDescent="0.15">
      <c r="H46" s="8" t="str">
        <f>F2</f>
        <v>Entertainment Seekers</v>
      </c>
    </row>
    <row r="47" spans="8:31" x14ac:dyDescent="0.15">
      <c r="H47" s="1" t="s">
        <v>38</v>
      </c>
      <c r="I47" s="33">
        <f>F13</f>
        <v>4000</v>
      </c>
      <c r="J47" s="20"/>
      <c r="K47" s="20"/>
      <c r="L47" s="20"/>
      <c r="M47" s="20"/>
      <c r="N47" s="20"/>
      <c r="O47" s="20"/>
      <c r="P47" s="20"/>
      <c r="Q47" s="20"/>
      <c r="R47" s="20"/>
      <c r="S47" s="20"/>
      <c r="T47" s="20"/>
      <c r="U47" s="20"/>
      <c r="V47" s="20"/>
      <c r="W47" s="20"/>
      <c r="X47" s="20"/>
      <c r="Y47" s="20"/>
      <c r="Z47" s="20"/>
      <c r="AA47" s="20"/>
      <c r="AB47" s="20"/>
      <c r="AC47" s="20"/>
      <c r="AD47" s="20"/>
      <c r="AE47" s="20"/>
    </row>
    <row r="48" spans="8:31" x14ac:dyDescent="0.15">
      <c r="H48" s="1" t="s">
        <v>39</v>
      </c>
      <c r="I48" s="33"/>
      <c r="J48" s="20"/>
      <c r="K48" s="20"/>
      <c r="L48" s="20"/>
      <c r="M48" s="20"/>
      <c r="N48" s="20"/>
      <c r="O48" s="20"/>
      <c r="P48" s="20"/>
      <c r="Q48" s="20"/>
      <c r="R48" s="20"/>
      <c r="S48" s="20"/>
      <c r="T48" s="20"/>
      <c r="U48" s="20"/>
      <c r="V48" s="20"/>
      <c r="W48" s="20"/>
      <c r="X48" s="20"/>
      <c r="Y48" s="20"/>
      <c r="Z48" s="20"/>
      <c r="AA48" s="20"/>
      <c r="AB48" s="20"/>
      <c r="AC48" s="20"/>
      <c r="AD48" s="20"/>
      <c r="AE48" s="20"/>
    </row>
    <row r="49" spans="8:31" x14ac:dyDescent="0.15">
      <c r="H49" s="1" t="s">
        <v>40</v>
      </c>
      <c r="I49" s="33"/>
      <c r="J49" s="20"/>
      <c r="K49" s="20"/>
      <c r="L49" s="20"/>
      <c r="M49" s="20"/>
      <c r="N49" s="20"/>
      <c r="O49" s="20"/>
      <c r="P49" s="20"/>
      <c r="Q49" s="20"/>
      <c r="R49" s="20"/>
      <c r="S49" s="20"/>
      <c r="T49" s="20"/>
      <c r="U49" s="20"/>
      <c r="V49" s="20"/>
      <c r="W49" s="20"/>
      <c r="X49" s="20"/>
      <c r="Y49" s="20"/>
      <c r="Z49" s="20"/>
      <c r="AA49" s="20"/>
      <c r="AB49" s="20"/>
      <c r="AC49" s="20"/>
      <c r="AD49" s="20"/>
      <c r="AE49" s="20"/>
    </row>
    <row r="50" spans="8:31" x14ac:dyDescent="0.15">
      <c r="H50" s="1" t="s">
        <v>33</v>
      </c>
      <c r="I50" s="36">
        <f>F16</f>
        <v>1.5</v>
      </c>
      <c r="J50" s="6"/>
      <c r="K50" s="6"/>
      <c r="L50" s="6"/>
      <c r="M50" s="6"/>
      <c r="N50" s="6"/>
      <c r="O50" s="6"/>
      <c r="P50" s="6"/>
      <c r="Q50" s="6"/>
      <c r="R50" s="6"/>
      <c r="S50" s="6"/>
      <c r="T50" s="6"/>
      <c r="U50" s="6"/>
      <c r="V50" s="6"/>
      <c r="W50" s="6"/>
      <c r="X50" s="6"/>
      <c r="Y50" s="6"/>
      <c r="Z50" s="6"/>
      <c r="AA50" s="6"/>
      <c r="AB50" s="6"/>
      <c r="AC50" s="6"/>
      <c r="AD50" s="6"/>
      <c r="AE50" s="6"/>
    </row>
    <row r="51" spans="8:31" x14ac:dyDescent="0.15">
      <c r="H51" s="1" t="s">
        <v>36</v>
      </c>
      <c r="I51" s="37"/>
      <c r="J51" s="21"/>
      <c r="K51" s="21"/>
      <c r="L51" s="21"/>
      <c r="M51" s="21"/>
      <c r="N51" s="21"/>
      <c r="O51" s="21"/>
      <c r="P51" s="21"/>
      <c r="Q51" s="21"/>
      <c r="R51" s="21"/>
      <c r="S51" s="21"/>
      <c r="T51" s="21"/>
      <c r="U51" s="21"/>
      <c r="V51" s="21"/>
      <c r="W51" s="21"/>
      <c r="X51" s="21"/>
      <c r="Y51" s="21"/>
      <c r="Z51" s="21"/>
      <c r="AA51" s="21"/>
      <c r="AB51" s="21"/>
      <c r="AC51" s="21"/>
      <c r="AD51" s="21"/>
      <c r="AE51" s="21"/>
    </row>
    <row r="52" spans="8:31" x14ac:dyDescent="0.15">
      <c r="H52" s="1" t="s">
        <v>12</v>
      </c>
      <c r="I52" s="7">
        <v>1</v>
      </c>
      <c r="J52" s="4"/>
      <c r="K52" s="4"/>
      <c r="L52" s="4"/>
      <c r="M52" s="4"/>
      <c r="N52" s="4"/>
      <c r="O52" s="4"/>
      <c r="P52" s="4"/>
      <c r="Q52" s="4"/>
      <c r="R52" s="4"/>
      <c r="S52" s="4"/>
      <c r="T52" s="4"/>
      <c r="U52" s="4"/>
      <c r="V52" s="4"/>
      <c r="W52" s="4"/>
      <c r="X52" s="4"/>
      <c r="Y52" s="4"/>
      <c r="Z52" s="4"/>
      <c r="AA52" s="4"/>
      <c r="AB52" s="4"/>
      <c r="AC52" s="4"/>
      <c r="AD52" s="4"/>
      <c r="AE52" s="4"/>
    </row>
    <row r="53" spans="8:31" x14ac:dyDescent="0.15">
      <c r="H53" s="1" t="s">
        <v>41</v>
      </c>
      <c r="I53" s="33"/>
      <c r="J53" s="6"/>
      <c r="K53" s="6"/>
      <c r="L53" s="6"/>
      <c r="M53" s="6"/>
      <c r="N53" s="6"/>
      <c r="O53" s="6"/>
      <c r="P53" s="6"/>
      <c r="Q53" s="6"/>
      <c r="R53" s="6"/>
      <c r="S53" s="6"/>
      <c r="T53" s="6"/>
      <c r="U53" s="6"/>
      <c r="V53" s="6"/>
      <c r="W53" s="6"/>
      <c r="X53" s="6"/>
      <c r="Y53" s="6"/>
      <c r="Z53" s="6"/>
      <c r="AA53" s="6"/>
      <c r="AB53" s="6"/>
      <c r="AC53" s="6"/>
      <c r="AD53" s="6"/>
      <c r="AE53" s="6"/>
    </row>
    <row r="54" spans="8:31" x14ac:dyDescent="0.15">
      <c r="H54" s="1" t="s">
        <v>17</v>
      </c>
      <c r="I54" s="38"/>
      <c r="J54" s="22"/>
      <c r="K54" s="22"/>
      <c r="L54" s="22"/>
      <c r="M54" s="22"/>
      <c r="N54" s="22"/>
      <c r="O54" s="22"/>
      <c r="P54" s="22"/>
      <c r="Q54" s="22"/>
      <c r="R54" s="22"/>
      <c r="S54" s="22"/>
      <c r="T54" s="22"/>
      <c r="U54" s="22"/>
      <c r="V54" s="22"/>
      <c r="W54" s="22"/>
      <c r="X54" s="22"/>
      <c r="Y54" s="22"/>
      <c r="Z54" s="22"/>
      <c r="AA54" s="22"/>
      <c r="AB54" s="22"/>
      <c r="AC54" s="22"/>
      <c r="AD54" s="22"/>
      <c r="AE54" s="22"/>
    </row>
    <row r="55" spans="8:31" x14ac:dyDescent="0.15">
      <c r="H55" s="1" t="s">
        <v>20</v>
      </c>
      <c r="I55" s="38"/>
      <c r="J55" s="22"/>
      <c r="K55" s="22"/>
      <c r="L55" s="22"/>
      <c r="M55" s="22"/>
      <c r="N55" s="22"/>
      <c r="O55" s="22"/>
      <c r="P55" s="22"/>
      <c r="Q55" s="22"/>
      <c r="R55" s="22"/>
      <c r="S55" s="22"/>
      <c r="T55" s="22"/>
      <c r="U55" s="22"/>
      <c r="V55" s="22"/>
      <c r="W55" s="22"/>
      <c r="X55" s="22"/>
      <c r="Y55" s="22"/>
      <c r="Z55" s="22"/>
      <c r="AA55" s="22"/>
      <c r="AB55" s="22"/>
      <c r="AC55" s="22"/>
      <c r="AD55" s="22"/>
      <c r="AE55" s="22"/>
    </row>
    <row r="56" spans="8:31" x14ac:dyDescent="0.15">
      <c r="H56" s="1" t="s">
        <v>18</v>
      </c>
      <c r="I56" s="38"/>
      <c r="J56" s="22"/>
      <c r="K56" s="22"/>
      <c r="L56" s="22"/>
      <c r="M56" s="22"/>
      <c r="N56" s="22"/>
      <c r="O56" s="22"/>
      <c r="P56" s="22"/>
      <c r="Q56" s="22"/>
      <c r="R56" s="22"/>
      <c r="S56" s="22"/>
      <c r="T56" s="22"/>
      <c r="U56" s="22"/>
      <c r="V56" s="22"/>
      <c r="W56" s="22"/>
      <c r="X56" s="22"/>
      <c r="Y56" s="22"/>
      <c r="Z56" s="22"/>
      <c r="AA56" s="22"/>
      <c r="AB56" s="22"/>
      <c r="AC56" s="22"/>
      <c r="AD56" s="22"/>
      <c r="AE56" s="22"/>
    </row>
    <row r="57" spans="8:31" x14ac:dyDescent="0.15">
      <c r="H57" s="1" t="s">
        <v>21</v>
      </c>
      <c r="I57" s="38"/>
      <c r="J57" s="22"/>
      <c r="K57" s="22"/>
      <c r="L57" s="22"/>
      <c r="M57" s="22"/>
      <c r="N57" s="22"/>
      <c r="O57" s="22"/>
      <c r="P57" s="22"/>
      <c r="Q57" s="22"/>
      <c r="R57" s="22"/>
      <c r="S57" s="22"/>
      <c r="T57" s="22"/>
      <c r="U57" s="22"/>
      <c r="V57" s="22"/>
      <c r="W57" s="22"/>
      <c r="X57" s="22"/>
      <c r="Y57" s="22"/>
      <c r="Z57" s="22"/>
      <c r="AA57" s="22"/>
      <c r="AB57" s="22"/>
      <c r="AC57" s="22"/>
      <c r="AD57" s="22"/>
      <c r="AE57" s="22"/>
    </row>
  </sheetData>
  <pageMargins left="0.7" right="0.7" top="0.75" bottom="0.75" header="0.3" footer="0.3"/>
  <pageSetup orientation="portrait" horizontalDpi="4294967294"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Copyright</vt:lpstr>
      <vt:lpstr>Omaha</vt:lpstr>
      <vt:lpstr>MBC - Student</vt:lpstr>
    </vt:vector>
  </TitlesOfParts>
  <Company>Elite Admissions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 Meagher</dc:creator>
  <cp:lastModifiedBy>William Fisher</cp:lastModifiedBy>
  <dcterms:created xsi:type="dcterms:W3CDTF">2011-07-27T20:47:15Z</dcterms:created>
  <dcterms:modified xsi:type="dcterms:W3CDTF">2018-01-22T16:34:45Z</dcterms:modified>
</cp:coreProperties>
</file>