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e Law\Downloads\Academic\Semester 2\Customer Analytics\Week09 &amp; 10 Regression\"/>
    </mc:Choice>
  </mc:AlternateContent>
  <bookViews>
    <workbookView xWindow="0" yWindow="0" windowWidth="19200" windowHeight="7460" tabRatio="500" firstSheet="6" activeTab="8"/>
  </bookViews>
  <sheets>
    <sheet name="Data" sheetId="11" r:id="rId1"/>
    <sheet name="intercept only demo" sheetId="8" r:id="rId2"/>
    <sheet name="contin and binary" sheetId="1" r:id="rId3"/>
    <sheet name="contin and binary model" sheetId="12" r:id="rId4"/>
    <sheet name="Rest of Regression Table" sheetId="14" r:id="rId5"/>
    <sheet name="Missing Data Imputation" sheetId="13" r:id="rId6"/>
    <sheet name="Missing Data Dummy" sheetId="18" r:id="rId7"/>
    <sheet name="Nonlinear Effects Log" sheetId="19" r:id="rId8"/>
    <sheet name="Interaction Model" sheetId="17" r:id="rId9"/>
  </sheets>
  <definedNames>
    <definedName name="solver_adj" localSheetId="2" hidden="1">'contin and binary'!$B$1:$B$3</definedName>
    <definedName name="solver_adj" localSheetId="1" hidden="1">'intercept only demo'!$B$1</definedName>
    <definedName name="solver_cvg" localSheetId="2" hidden="1">0.0001</definedName>
    <definedName name="solver_cvg" localSheetId="1" hidden="1">0.0001</definedName>
    <definedName name="solver_drv" localSheetId="2" hidden="1">1</definedName>
    <definedName name="solver_drv" localSheetId="1" hidden="1">1</definedName>
    <definedName name="solver_eng" localSheetId="2" hidden="1">1</definedName>
    <definedName name="solver_eng" localSheetId="1" hidden="1">1</definedName>
    <definedName name="solver_est" localSheetId="2" hidden="1">1</definedName>
    <definedName name="solver_est" localSheetId="1" hidden="1">1</definedName>
    <definedName name="solver_itr" localSheetId="2" hidden="1">2147483647</definedName>
    <definedName name="solver_itr" localSheetId="1" hidden="1">2147483647</definedName>
    <definedName name="solver_lin" localSheetId="2" hidden="1">2</definedName>
    <definedName name="solver_lin" localSheetId="1" hidden="1">2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2</definedName>
    <definedName name="solver_neg" localSheetId="1" hidden="1">2</definedName>
    <definedName name="solver_nod" localSheetId="2" hidden="1">2147483647</definedName>
    <definedName name="solver_nod" localSheetId="1" hidden="1">2147483647</definedName>
    <definedName name="solver_num" localSheetId="2" hidden="1">0</definedName>
    <definedName name="solver_num" localSheetId="1" hidden="1">0</definedName>
    <definedName name="solver_nwt" localSheetId="2" hidden="1">1</definedName>
    <definedName name="solver_nwt" localSheetId="1" hidden="1">1</definedName>
    <definedName name="solver_opt" localSheetId="2" hidden="1">'contin and binary'!$G$1</definedName>
    <definedName name="solver_opt" localSheetId="1" hidden="1">'intercept only demo'!$D$1</definedName>
    <definedName name="solver_pre" localSheetId="2" hidden="1">0.000001</definedName>
    <definedName name="solver_pre" localSheetId="1" hidden="1">0.000001</definedName>
    <definedName name="solver_rbv" localSheetId="2" hidden="1">1</definedName>
    <definedName name="solver_rbv" localSheetId="1" hidden="1">1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1</definedName>
    <definedName name="solver_scl" localSheetId="1" hidden="1">1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2</definedName>
    <definedName name="solver_typ" localSheetId="1" hidden="1">2</definedName>
    <definedName name="solver_val" localSheetId="2" hidden="1">0</definedName>
    <definedName name="solver_val" localSheetId="1" hidden="1">0</definedName>
    <definedName name="solver_ver" localSheetId="2" hidden="1">2</definedName>
    <definedName name="solver_ver" localSheetId="1" hidden="1">2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4" i="13" l="1"/>
  <c r="I24" i="13"/>
  <c r="J24" i="13"/>
  <c r="K24" i="13"/>
  <c r="L24" i="13"/>
  <c r="G24" i="13"/>
  <c r="N20" i="11"/>
  <c r="N19" i="11"/>
  <c r="O20" i="11"/>
  <c r="P20" i="11"/>
  <c r="P19" i="11"/>
  <c r="O19" i="11"/>
  <c r="M20" i="11"/>
  <c r="M19" i="11"/>
  <c r="L20" i="11"/>
  <c r="L19" i="11"/>
  <c r="K20" i="11"/>
  <c r="J19" i="11"/>
  <c r="K19" i="11"/>
  <c r="J20" i="11"/>
  <c r="H33" i="19"/>
  <c r="H34" i="19"/>
  <c r="I33" i="19"/>
  <c r="I34" i="19"/>
  <c r="J33" i="19"/>
  <c r="J34" i="19"/>
  <c r="K33" i="19"/>
  <c r="K34" i="19"/>
  <c r="L33" i="19"/>
  <c r="L34" i="19"/>
  <c r="M33" i="19"/>
  <c r="M34" i="19"/>
  <c r="H6" i="19"/>
  <c r="H7" i="19"/>
  <c r="H8" i="19"/>
  <c r="H9" i="19"/>
  <c r="H10" i="19"/>
  <c r="H5" i="19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253" i="19"/>
  <c r="D254" i="19"/>
  <c r="D255" i="19"/>
  <c r="D256" i="19"/>
  <c r="D257" i="19"/>
  <c r="D258" i="19"/>
  <c r="D259" i="19"/>
  <c r="D260" i="19"/>
  <c r="D261" i="19"/>
  <c r="D262" i="19"/>
  <c r="D263" i="19"/>
  <c r="D264" i="19"/>
  <c r="D265" i="19"/>
  <c r="D266" i="19"/>
  <c r="D267" i="19"/>
  <c r="D268" i="19"/>
  <c r="D269" i="19"/>
  <c r="D270" i="19"/>
  <c r="D271" i="19"/>
  <c r="D272" i="19"/>
  <c r="D273" i="19"/>
  <c r="D274" i="19"/>
  <c r="D275" i="19"/>
  <c r="D276" i="19"/>
  <c r="D277" i="19"/>
  <c r="D278" i="19"/>
  <c r="D279" i="19"/>
  <c r="D280" i="19"/>
  <c r="D281" i="19"/>
  <c r="D282" i="19"/>
  <c r="D283" i="19"/>
  <c r="D284" i="19"/>
  <c r="D285" i="19"/>
  <c r="D286" i="19"/>
  <c r="D287" i="19"/>
  <c r="D288" i="19"/>
  <c r="D289" i="19"/>
  <c r="D290" i="19"/>
  <c r="D291" i="19"/>
  <c r="D292" i="19"/>
  <c r="D293" i="19"/>
  <c r="D294" i="19"/>
  <c r="D295" i="19"/>
  <c r="D296" i="19"/>
  <c r="D297" i="19"/>
  <c r="D298" i="19"/>
  <c r="D299" i="19"/>
  <c r="D300" i="19"/>
  <c r="D301" i="19"/>
  <c r="D302" i="19"/>
  <c r="D303" i="19"/>
  <c r="D304" i="19"/>
  <c r="D305" i="19"/>
  <c r="D306" i="19"/>
  <c r="D307" i="19"/>
  <c r="D308" i="19"/>
  <c r="D309" i="19"/>
  <c r="D310" i="19"/>
  <c r="D311" i="19"/>
  <c r="D312" i="19"/>
  <c r="D313" i="19"/>
  <c r="D314" i="19"/>
  <c r="D315" i="19"/>
  <c r="D316" i="19"/>
  <c r="D317" i="19"/>
  <c r="D318" i="19"/>
  <c r="D319" i="19"/>
  <c r="D320" i="19"/>
  <c r="D321" i="19"/>
  <c r="D322" i="19"/>
  <c r="D323" i="19"/>
  <c r="D324" i="19"/>
  <c r="D325" i="19"/>
  <c r="D326" i="19"/>
  <c r="D327" i="19"/>
  <c r="D328" i="19"/>
  <c r="D329" i="19"/>
  <c r="D330" i="19"/>
  <c r="D331" i="19"/>
  <c r="D332" i="19"/>
  <c r="D333" i="19"/>
  <c r="D334" i="19"/>
  <c r="D335" i="19"/>
  <c r="D336" i="19"/>
  <c r="D337" i="19"/>
  <c r="D338" i="19"/>
  <c r="D339" i="19"/>
  <c r="D340" i="19"/>
  <c r="D341" i="19"/>
  <c r="D342" i="19"/>
  <c r="D343" i="19"/>
  <c r="D344" i="19"/>
  <c r="D345" i="19"/>
  <c r="D346" i="19"/>
  <c r="D347" i="19"/>
  <c r="D348" i="19"/>
  <c r="D349" i="19"/>
  <c r="D350" i="19"/>
  <c r="D351" i="19"/>
  <c r="D352" i="19"/>
  <c r="D353" i="19"/>
  <c r="D354" i="19"/>
  <c r="D355" i="19"/>
  <c r="D356" i="19"/>
  <c r="D357" i="19"/>
  <c r="D358" i="19"/>
  <c r="D359" i="19"/>
  <c r="D360" i="19"/>
  <c r="D361" i="19"/>
  <c r="D362" i="19"/>
  <c r="D363" i="19"/>
  <c r="D364" i="19"/>
  <c r="D365" i="19"/>
  <c r="D366" i="19"/>
  <c r="D367" i="19"/>
  <c r="D368" i="19"/>
  <c r="D369" i="19"/>
  <c r="D370" i="19"/>
  <c r="D371" i="19"/>
  <c r="D372" i="19"/>
  <c r="D373" i="19"/>
  <c r="D374" i="19"/>
  <c r="D375" i="19"/>
  <c r="D376" i="19"/>
  <c r="D377" i="19"/>
  <c r="D378" i="19"/>
  <c r="D2" i="19"/>
  <c r="Q5" i="18"/>
  <c r="R5" i="18"/>
  <c r="S5" i="18"/>
  <c r="T5" i="18"/>
  <c r="U5" i="18"/>
  <c r="V5" i="18"/>
  <c r="P5" i="18"/>
  <c r="E378" i="18"/>
  <c r="D378" i="18"/>
  <c r="E377" i="18"/>
  <c r="D377" i="18"/>
  <c r="E376" i="18"/>
  <c r="D376" i="18"/>
  <c r="E375" i="18"/>
  <c r="D375" i="18"/>
  <c r="E374" i="18"/>
  <c r="D374" i="18"/>
  <c r="E373" i="18"/>
  <c r="D373" i="18"/>
  <c r="E372" i="18"/>
  <c r="D372" i="18"/>
  <c r="E371" i="18"/>
  <c r="D371" i="18"/>
  <c r="E370" i="18"/>
  <c r="D370" i="18"/>
  <c r="E369" i="18"/>
  <c r="D369" i="18"/>
  <c r="E368" i="18"/>
  <c r="D368" i="18"/>
  <c r="E367" i="18"/>
  <c r="D367" i="18"/>
  <c r="E366" i="18"/>
  <c r="D366" i="18"/>
  <c r="E365" i="18"/>
  <c r="D365" i="18"/>
  <c r="E364" i="18"/>
  <c r="D364" i="18"/>
  <c r="E363" i="18"/>
  <c r="D363" i="18"/>
  <c r="E362" i="18"/>
  <c r="D362" i="18"/>
  <c r="E361" i="18"/>
  <c r="D361" i="18"/>
  <c r="E360" i="18"/>
  <c r="D360" i="18"/>
  <c r="E359" i="18"/>
  <c r="D359" i="18"/>
  <c r="E358" i="18"/>
  <c r="D358" i="18"/>
  <c r="E357" i="18"/>
  <c r="D357" i="18"/>
  <c r="E356" i="18"/>
  <c r="D356" i="18"/>
  <c r="E355" i="18"/>
  <c r="D355" i="18"/>
  <c r="E354" i="18"/>
  <c r="D354" i="18"/>
  <c r="E353" i="18"/>
  <c r="D353" i="18"/>
  <c r="E352" i="18"/>
  <c r="D352" i="18"/>
  <c r="E351" i="18"/>
  <c r="D351" i="18"/>
  <c r="E350" i="18"/>
  <c r="D350" i="18"/>
  <c r="E349" i="18"/>
  <c r="D349" i="18"/>
  <c r="E348" i="18"/>
  <c r="D348" i="18"/>
  <c r="E347" i="18"/>
  <c r="D347" i="18"/>
  <c r="E346" i="18"/>
  <c r="D346" i="18"/>
  <c r="E345" i="18"/>
  <c r="D345" i="18"/>
  <c r="E344" i="18"/>
  <c r="D344" i="18"/>
  <c r="E343" i="18"/>
  <c r="D343" i="18"/>
  <c r="E342" i="18"/>
  <c r="D342" i="18"/>
  <c r="E341" i="18"/>
  <c r="D341" i="18"/>
  <c r="E340" i="18"/>
  <c r="D340" i="18"/>
  <c r="E339" i="18"/>
  <c r="D339" i="18"/>
  <c r="E338" i="18"/>
  <c r="D338" i="18"/>
  <c r="E337" i="18"/>
  <c r="D337" i="18"/>
  <c r="E336" i="18"/>
  <c r="D336" i="18"/>
  <c r="E335" i="18"/>
  <c r="D335" i="18"/>
  <c r="E334" i="18"/>
  <c r="D334" i="18"/>
  <c r="E333" i="18"/>
  <c r="D333" i="18"/>
  <c r="E332" i="18"/>
  <c r="D332" i="18"/>
  <c r="E331" i="18"/>
  <c r="D331" i="18"/>
  <c r="E330" i="18"/>
  <c r="D330" i="18"/>
  <c r="E329" i="18"/>
  <c r="D329" i="18"/>
  <c r="E328" i="18"/>
  <c r="D328" i="18"/>
  <c r="E327" i="18"/>
  <c r="D327" i="18"/>
  <c r="E326" i="18"/>
  <c r="D326" i="18"/>
  <c r="E325" i="18"/>
  <c r="D325" i="18"/>
  <c r="E324" i="18"/>
  <c r="D324" i="18"/>
  <c r="E323" i="18"/>
  <c r="D323" i="18"/>
  <c r="E322" i="18"/>
  <c r="D322" i="18"/>
  <c r="E321" i="18"/>
  <c r="D321" i="18"/>
  <c r="E320" i="18"/>
  <c r="D320" i="18"/>
  <c r="E319" i="18"/>
  <c r="D319" i="18"/>
  <c r="E318" i="18"/>
  <c r="D318" i="18"/>
  <c r="E317" i="18"/>
  <c r="D317" i="18"/>
  <c r="E316" i="18"/>
  <c r="D316" i="18"/>
  <c r="E315" i="18"/>
  <c r="D315" i="18"/>
  <c r="E314" i="18"/>
  <c r="D314" i="18"/>
  <c r="E313" i="18"/>
  <c r="D313" i="18"/>
  <c r="E312" i="18"/>
  <c r="D312" i="18"/>
  <c r="E311" i="18"/>
  <c r="D311" i="18"/>
  <c r="E310" i="18"/>
  <c r="D310" i="18"/>
  <c r="E309" i="18"/>
  <c r="D309" i="18"/>
  <c r="E308" i="18"/>
  <c r="D308" i="18"/>
  <c r="E307" i="18"/>
  <c r="D307" i="18"/>
  <c r="E306" i="18"/>
  <c r="D306" i="18"/>
  <c r="E305" i="18"/>
  <c r="D305" i="18"/>
  <c r="E304" i="18"/>
  <c r="D304" i="18"/>
  <c r="E303" i="18"/>
  <c r="D303" i="18"/>
  <c r="E302" i="18"/>
  <c r="D302" i="18"/>
  <c r="E301" i="18"/>
  <c r="D301" i="18"/>
  <c r="E300" i="18"/>
  <c r="D300" i="18"/>
  <c r="E299" i="18"/>
  <c r="D299" i="18"/>
  <c r="E298" i="18"/>
  <c r="D298" i="18"/>
  <c r="E297" i="18"/>
  <c r="D297" i="18"/>
  <c r="E296" i="18"/>
  <c r="D296" i="18"/>
  <c r="E295" i="18"/>
  <c r="D295" i="18"/>
  <c r="E294" i="18"/>
  <c r="D294" i="18"/>
  <c r="E293" i="18"/>
  <c r="D293" i="18"/>
  <c r="E292" i="18"/>
  <c r="D292" i="18"/>
  <c r="E291" i="18"/>
  <c r="D291" i="18"/>
  <c r="E290" i="18"/>
  <c r="D290" i="18"/>
  <c r="E289" i="18"/>
  <c r="D289" i="18"/>
  <c r="E288" i="18"/>
  <c r="D288" i="18"/>
  <c r="E287" i="18"/>
  <c r="D287" i="18"/>
  <c r="E286" i="18"/>
  <c r="D286" i="18"/>
  <c r="E285" i="18"/>
  <c r="D285" i="18"/>
  <c r="E284" i="18"/>
  <c r="D284" i="18"/>
  <c r="E283" i="18"/>
  <c r="D283" i="18"/>
  <c r="E282" i="18"/>
  <c r="D282" i="18"/>
  <c r="E281" i="18"/>
  <c r="D281" i="18"/>
  <c r="E280" i="18"/>
  <c r="D280" i="18"/>
  <c r="E279" i="18"/>
  <c r="D279" i="18"/>
  <c r="E278" i="18"/>
  <c r="D278" i="18"/>
  <c r="E277" i="18"/>
  <c r="D277" i="18"/>
  <c r="E276" i="18"/>
  <c r="D276" i="18"/>
  <c r="E275" i="18"/>
  <c r="D275" i="18"/>
  <c r="E274" i="18"/>
  <c r="D274" i="18"/>
  <c r="E273" i="18"/>
  <c r="D273" i="18"/>
  <c r="E272" i="18"/>
  <c r="D272" i="18"/>
  <c r="E271" i="18"/>
  <c r="D271" i="18"/>
  <c r="E270" i="18"/>
  <c r="D270" i="18"/>
  <c r="E269" i="18"/>
  <c r="D269" i="18"/>
  <c r="E268" i="18"/>
  <c r="D268" i="18"/>
  <c r="E267" i="18"/>
  <c r="D267" i="18"/>
  <c r="E266" i="18"/>
  <c r="D266" i="18"/>
  <c r="E265" i="18"/>
  <c r="D265" i="18"/>
  <c r="E264" i="18"/>
  <c r="D264" i="18"/>
  <c r="E263" i="18"/>
  <c r="D263" i="18"/>
  <c r="E262" i="18"/>
  <c r="D262" i="18"/>
  <c r="E261" i="18"/>
  <c r="D261" i="18"/>
  <c r="E260" i="18"/>
  <c r="D260" i="18"/>
  <c r="E259" i="18"/>
  <c r="D259" i="18"/>
  <c r="E258" i="18"/>
  <c r="D258" i="18"/>
  <c r="E257" i="18"/>
  <c r="D257" i="18"/>
  <c r="E256" i="18"/>
  <c r="D256" i="18"/>
  <c r="E255" i="18"/>
  <c r="D255" i="18"/>
  <c r="E254" i="18"/>
  <c r="D254" i="18"/>
  <c r="E253" i="18"/>
  <c r="D253" i="18"/>
  <c r="E252" i="18"/>
  <c r="D252" i="18"/>
  <c r="E251" i="18"/>
  <c r="D251" i="18"/>
  <c r="E250" i="18"/>
  <c r="D250" i="18"/>
  <c r="E249" i="18"/>
  <c r="D249" i="18"/>
  <c r="E248" i="18"/>
  <c r="D248" i="18"/>
  <c r="E247" i="18"/>
  <c r="D247" i="18"/>
  <c r="E246" i="18"/>
  <c r="D246" i="18"/>
  <c r="E245" i="18"/>
  <c r="D245" i="18"/>
  <c r="E244" i="18"/>
  <c r="D244" i="18"/>
  <c r="E243" i="18"/>
  <c r="D243" i="18"/>
  <c r="E242" i="18"/>
  <c r="D242" i="18"/>
  <c r="E241" i="18"/>
  <c r="D241" i="18"/>
  <c r="E240" i="18"/>
  <c r="D240" i="18"/>
  <c r="E239" i="18"/>
  <c r="D239" i="18"/>
  <c r="E238" i="18"/>
  <c r="D238" i="18"/>
  <c r="E237" i="18"/>
  <c r="D237" i="18"/>
  <c r="E236" i="18"/>
  <c r="D236" i="18"/>
  <c r="E235" i="18"/>
  <c r="D235" i="18"/>
  <c r="E234" i="18"/>
  <c r="D234" i="18"/>
  <c r="E233" i="18"/>
  <c r="D233" i="18"/>
  <c r="E232" i="18"/>
  <c r="D232" i="18"/>
  <c r="E231" i="18"/>
  <c r="D231" i="18"/>
  <c r="E230" i="18"/>
  <c r="D230" i="18"/>
  <c r="E229" i="18"/>
  <c r="D229" i="18"/>
  <c r="E228" i="18"/>
  <c r="D228" i="18"/>
  <c r="E227" i="18"/>
  <c r="D227" i="18"/>
  <c r="E226" i="18"/>
  <c r="D226" i="18"/>
  <c r="E225" i="18"/>
  <c r="D225" i="18"/>
  <c r="E224" i="18"/>
  <c r="D224" i="18"/>
  <c r="E223" i="18"/>
  <c r="D223" i="18"/>
  <c r="E222" i="18"/>
  <c r="D222" i="18"/>
  <c r="E221" i="18"/>
  <c r="D221" i="18"/>
  <c r="E220" i="18"/>
  <c r="D220" i="18"/>
  <c r="E219" i="18"/>
  <c r="D219" i="18"/>
  <c r="E218" i="18"/>
  <c r="D218" i="18"/>
  <c r="E217" i="18"/>
  <c r="D217" i="18"/>
  <c r="E216" i="18"/>
  <c r="D216" i="18"/>
  <c r="E215" i="18"/>
  <c r="D215" i="18"/>
  <c r="E214" i="18"/>
  <c r="D214" i="18"/>
  <c r="E213" i="18"/>
  <c r="D213" i="18"/>
  <c r="E212" i="18"/>
  <c r="D212" i="18"/>
  <c r="E211" i="18"/>
  <c r="D211" i="18"/>
  <c r="E210" i="18"/>
  <c r="D210" i="18"/>
  <c r="E209" i="18"/>
  <c r="D209" i="18"/>
  <c r="E208" i="18"/>
  <c r="D208" i="18"/>
  <c r="E207" i="18"/>
  <c r="D207" i="18"/>
  <c r="E206" i="18"/>
  <c r="D206" i="18"/>
  <c r="E205" i="18"/>
  <c r="D205" i="18"/>
  <c r="E204" i="18"/>
  <c r="D204" i="18"/>
  <c r="E203" i="18"/>
  <c r="D203" i="18"/>
  <c r="E202" i="18"/>
  <c r="D202" i="18"/>
  <c r="E201" i="18"/>
  <c r="D201" i="18"/>
  <c r="E200" i="18"/>
  <c r="D200" i="18"/>
  <c r="E199" i="18"/>
  <c r="D199" i="18"/>
  <c r="E198" i="18"/>
  <c r="D198" i="18"/>
  <c r="E197" i="18"/>
  <c r="D197" i="18"/>
  <c r="E196" i="18"/>
  <c r="D196" i="18"/>
  <c r="E195" i="18"/>
  <c r="D195" i="18"/>
  <c r="E194" i="18"/>
  <c r="D194" i="18"/>
  <c r="E193" i="18"/>
  <c r="D193" i="18"/>
  <c r="E192" i="18"/>
  <c r="D192" i="18"/>
  <c r="E191" i="18"/>
  <c r="D191" i="18"/>
  <c r="E190" i="18"/>
  <c r="D190" i="18"/>
  <c r="E189" i="18"/>
  <c r="D189" i="18"/>
  <c r="E188" i="18"/>
  <c r="D188" i="18"/>
  <c r="E187" i="18"/>
  <c r="D187" i="18"/>
  <c r="E186" i="18"/>
  <c r="D186" i="18"/>
  <c r="E185" i="18"/>
  <c r="D185" i="18"/>
  <c r="E184" i="18"/>
  <c r="D184" i="18"/>
  <c r="E183" i="18"/>
  <c r="D183" i="18"/>
  <c r="E182" i="18"/>
  <c r="D182" i="18"/>
  <c r="E181" i="18"/>
  <c r="D181" i="18"/>
  <c r="E180" i="18"/>
  <c r="D180" i="18"/>
  <c r="E179" i="18"/>
  <c r="D179" i="18"/>
  <c r="E178" i="18"/>
  <c r="D178" i="18"/>
  <c r="E177" i="18"/>
  <c r="D177" i="18"/>
  <c r="E176" i="18"/>
  <c r="D176" i="18"/>
  <c r="E175" i="18"/>
  <c r="D175" i="18"/>
  <c r="E174" i="18"/>
  <c r="D174" i="18"/>
  <c r="E173" i="18"/>
  <c r="D173" i="18"/>
  <c r="E172" i="18"/>
  <c r="D172" i="18"/>
  <c r="E171" i="18"/>
  <c r="D171" i="18"/>
  <c r="E170" i="18"/>
  <c r="D170" i="18"/>
  <c r="E169" i="18"/>
  <c r="D169" i="18"/>
  <c r="E168" i="18"/>
  <c r="D168" i="18"/>
  <c r="E167" i="18"/>
  <c r="D167" i="18"/>
  <c r="E166" i="18"/>
  <c r="D166" i="18"/>
  <c r="E165" i="18"/>
  <c r="D165" i="18"/>
  <c r="E164" i="18"/>
  <c r="D164" i="18"/>
  <c r="E163" i="18"/>
  <c r="D163" i="18"/>
  <c r="E162" i="18"/>
  <c r="D162" i="18"/>
  <c r="E161" i="18"/>
  <c r="D161" i="18"/>
  <c r="E160" i="18"/>
  <c r="D160" i="18"/>
  <c r="E159" i="18"/>
  <c r="D159" i="18"/>
  <c r="E158" i="18"/>
  <c r="D158" i="18"/>
  <c r="E157" i="18"/>
  <c r="D157" i="18"/>
  <c r="E156" i="18"/>
  <c r="D156" i="18"/>
  <c r="E155" i="18"/>
  <c r="D155" i="18"/>
  <c r="E154" i="18"/>
  <c r="D154" i="18"/>
  <c r="E153" i="18"/>
  <c r="D153" i="18"/>
  <c r="E152" i="18"/>
  <c r="D152" i="18"/>
  <c r="E151" i="18"/>
  <c r="D151" i="18"/>
  <c r="E150" i="18"/>
  <c r="D150" i="18"/>
  <c r="E149" i="18"/>
  <c r="D149" i="18"/>
  <c r="E148" i="18"/>
  <c r="D148" i="18"/>
  <c r="E147" i="18"/>
  <c r="D147" i="18"/>
  <c r="E146" i="18"/>
  <c r="D146" i="18"/>
  <c r="E145" i="18"/>
  <c r="D145" i="18"/>
  <c r="E144" i="18"/>
  <c r="D144" i="18"/>
  <c r="E143" i="18"/>
  <c r="D143" i="18"/>
  <c r="E142" i="18"/>
  <c r="D142" i="18"/>
  <c r="E141" i="18"/>
  <c r="D141" i="18"/>
  <c r="E140" i="18"/>
  <c r="D140" i="18"/>
  <c r="E139" i="18"/>
  <c r="D139" i="18"/>
  <c r="E138" i="18"/>
  <c r="D138" i="18"/>
  <c r="E137" i="18"/>
  <c r="D137" i="18"/>
  <c r="E136" i="18"/>
  <c r="D136" i="18"/>
  <c r="E135" i="18"/>
  <c r="D135" i="18"/>
  <c r="E134" i="18"/>
  <c r="D134" i="18"/>
  <c r="E133" i="18"/>
  <c r="D133" i="18"/>
  <c r="E132" i="18"/>
  <c r="D132" i="18"/>
  <c r="E131" i="18"/>
  <c r="D131" i="18"/>
  <c r="E130" i="18"/>
  <c r="D130" i="18"/>
  <c r="E129" i="18"/>
  <c r="D129" i="18"/>
  <c r="E128" i="18"/>
  <c r="D128" i="18"/>
  <c r="E127" i="18"/>
  <c r="D127" i="18"/>
  <c r="E126" i="18"/>
  <c r="D126" i="18"/>
  <c r="E125" i="18"/>
  <c r="D125" i="18"/>
  <c r="E124" i="18"/>
  <c r="D124" i="18"/>
  <c r="E123" i="18"/>
  <c r="D123" i="18"/>
  <c r="E122" i="18"/>
  <c r="D122" i="18"/>
  <c r="E121" i="18"/>
  <c r="D121" i="18"/>
  <c r="E120" i="18"/>
  <c r="D120" i="18"/>
  <c r="E119" i="18"/>
  <c r="D119" i="18"/>
  <c r="E118" i="18"/>
  <c r="D118" i="18"/>
  <c r="E117" i="18"/>
  <c r="D117" i="18"/>
  <c r="E116" i="18"/>
  <c r="D116" i="18"/>
  <c r="E115" i="18"/>
  <c r="D115" i="18"/>
  <c r="E114" i="18"/>
  <c r="D114" i="18"/>
  <c r="E113" i="18"/>
  <c r="D113" i="18"/>
  <c r="E112" i="18"/>
  <c r="D112" i="18"/>
  <c r="E111" i="18"/>
  <c r="D111" i="18"/>
  <c r="E110" i="18"/>
  <c r="D110" i="18"/>
  <c r="E109" i="18"/>
  <c r="D109" i="18"/>
  <c r="E108" i="18"/>
  <c r="D108" i="18"/>
  <c r="E107" i="18"/>
  <c r="D107" i="18"/>
  <c r="E106" i="18"/>
  <c r="D106" i="18"/>
  <c r="E105" i="18"/>
  <c r="D105" i="18"/>
  <c r="E104" i="18"/>
  <c r="D104" i="18"/>
  <c r="E103" i="18"/>
  <c r="D103" i="18"/>
  <c r="E102" i="18"/>
  <c r="D102" i="18"/>
  <c r="E101" i="18"/>
  <c r="D101" i="18"/>
  <c r="E100" i="18"/>
  <c r="D100" i="18"/>
  <c r="E99" i="18"/>
  <c r="D99" i="18"/>
  <c r="E98" i="18"/>
  <c r="D98" i="18"/>
  <c r="E97" i="18"/>
  <c r="D97" i="18"/>
  <c r="E96" i="18"/>
  <c r="D96" i="18"/>
  <c r="E95" i="18"/>
  <c r="D95" i="18"/>
  <c r="E94" i="18"/>
  <c r="D94" i="18"/>
  <c r="E93" i="18"/>
  <c r="D93" i="18"/>
  <c r="E92" i="18"/>
  <c r="D92" i="18"/>
  <c r="E91" i="18"/>
  <c r="D91" i="18"/>
  <c r="E90" i="18"/>
  <c r="D90" i="18"/>
  <c r="E89" i="18"/>
  <c r="D89" i="18"/>
  <c r="E88" i="18"/>
  <c r="D88" i="18"/>
  <c r="E87" i="18"/>
  <c r="D87" i="18"/>
  <c r="E86" i="18"/>
  <c r="D86" i="18"/>
  <c r="E85" i="18"/>
  <c r="D85" i="18"/>
  <c r="E84" i="18"/>
  <c r="D84" i="18"/>
  <c r="E83" i="18"/>
  <c r="D83" i="18"/>
  <c r="E82" i="18"/>
  <c r="D82" i="18"/>
  <c r="E81" i="18"/>
  <c r="D81" i="18"/>
  <c r="E80" i="18"/>
  <c r="D80" i="18"/>
  <c r="E79" i="18"/>
  <c r="D79" i="18"/>
  <c r="E78" i="18"/>
  <c r="D78" i="18"/>
  <c r="E77" i="18"/>
  <c r="D77" i="18"/>
  <c r="E76" i="18"/>
  <c r="D76" i="18"/>
  <c r="E75" i="18"/>
  <c r="D75" i="18"/>
  <c r="E74" i="18"/>
  <c r="D74" i="18"/>
  <c r="E73" i="18"/>
  <c r="D73" i="18"/>
  <c r="E72" i="18"/>
  <c r="D72" i="18"/>
  <c r="E71" i="18"/>
  <c r="D71" i="18"/>
  <c r="E70" i="18"/>
  <c r="D70" i="18"/>
  <c r="E69" i="18"/>
  <c r="D69" i="18"/>
  <c r="E68" i="18"/>
  <c r="D68" i="18"/>
  <c r="E67" i="18"/>
  <c r="D67" i="18"/>
  <c r="E66" i="18"/>
  <c r="D66" i="18"/>
  <c r="E65" i="18"/>
  <c r="D65" i="18"/>
  <c r="E64" i="18"/>
  <c r="D64" i="18"/>
  <c r="E63" i="18"/>
  <c r="D63" i="18"/>
  <c r="E62" i="18"/>
  <c r="D62" i="18"/>
  <c r="E61" i="18"/>
  <c r="D61" i="18"/>
  <c r="E60" i="18"/>
  <c r="D60" i="18"/>
  <c r="E59" i="18"/>
  <c r="D59" i="18"/>
  <c r="E58" i="18"/>
  <c r="D58" i="18"/>
  <c r="E57" i="18"/>
  <c r="D57" i="18"/>
  <c r="E56" i="18"/>
  <c r="D56" i="18"/>
  <c r="E55" i="18"/>
  <c r="D55" i="18"/>
  <c r="E54" i="18"/>
  <c r="D54" i="18"/>
  <c r="E53" i="18"/>
  <c r="D53" i="18"/>
  <c r="E52" i="18"/>
  <c r="D52" i="18"/>
  <c r="E51" i="18"/>
  <c r="D51" i="18"/>
  <c r="E50" i="18"/>
  <c r="D50" i="18"/>
  <c r="E49" i="18"/>
  <c r="D49" i="18"/>
  <c r="E48" i="18"/>
  <c r="D48" i="18"/>
  <c r="E47" i="18"/>
  <c r="D47" i="18"/>
  <c r="E46" i="18"/>
  <c r="D46" i="18"/>
  <c r="E45" i="18"/>
  <c r="D45" i="18"/>
  <c r="E44" i="18"/>
  <c r="D44" i="18"/>
  <c r="E43" i="18"/>
  <c r="D43" i="18"/>
  <c r="E42" i="18"/>
  <c r="D42" i="18"/>
  <c r="E41" i="18"/>
  <c r="D41" i="18"/>
  <c r="E40" i="18"/>
  <c r="D40" i="18"/>
  <c r="E39" i="18"/>
  <c r="D39" i="18"/>
  <c r="E38" i="18"/>
  <c r="D38" i="18"/>
  <c r="E37" i="18"/>
  <c r="D37" i="18"/>
  <c r="E36" i="18"/>
  <c r="D36" i="18"/>
  <c r="E35" i="18"/>
  <c r="D35" i="18"/>
  <c r="E34" i="18"/>
  <c r="D34" i="18"/>
  <c r="E33" i="18"/>
  <c r="D33" i="18"/>
  <c r="E32" i="18"/>
  <c r="D32" i="18"/>
  <c r="E31" i="18"/>
  <c r="D31" i="18"/>
  <c r="E30" i="18"/>
  <c r="D30" i="18"/>
  <c r="E29" i="18"/>
  <c r="D29" i="18"/>
  <c r="E28" i="18"/>
  <c r="D28" i="18"/>
  <c r="E27" i="18"/>
  <c r="D27" i="18"/>
  <c r="E26" i="18"/>
  <c r="D26" i="18"/>
  <c r="E25" i="18"/>
  <c r="D25" i="18"/>
  <c r="E24" i="18"/>
  <c r="D24" i="18"/>
  <c r="E23" i="18"/>
  <c r="D23" i="18"/>
  <c r="E22" i="18"/>
  <c r="D22" i="18"/>
  <c r="E21" i="18"/>
  <c r="D21" i="18"/>
  <c r="E20" i="18"/>
  <c r="D20" i="18"/>
  <c r="E19" i="18"/>
  <c r="D19" i="18"/>
  <c r="E18" i="18"/>
  <c r="D18" i="18"/>
  <c r="E17" i="18"/>
  <c r="D17" i="18"/>
  <c r="E16" i="18"/>
  <c r="D16" i="18"/>
  <c r="E15" i="18"/>
  <c r="D15" i="18"/>
  <c r="E14" i="18"/>
  <c r="D14" i="18"/>
  <c r="E13" i="18"/>
  <c r="D13" i="18"/>
  <c r="E12" i="18"/>
  <c r="D12" i="18"/>
  <c r="E11" i="18"/>
  <c r="D11" i="18"/>
  <c r="E10" i="18"/>
  <c r="D10" i="18"/>
  <c r="E9" i="18"/>
  <c r="D9" i="18"/>
  <c r="E8" i="18"/>
  <c r="D8" i="18"/>
  <c r="E7" i="18"/>
  <c r="D7" i="18"/>
  <c r="E6" i="18"/>
  <c r="D6" i="18"/>
  <c r="E5" i="18"/>
  <c r="D5" i="18"/>
  <c r="E4" i="18"/>
  <c r="D4" i="18"/>
  <c r="E3" i="18"/>
  <c r="D3" i="18"/>
  <c r="E2" i="18"/>
  <c r="D2" i="18"/>
  <c r="S24" i="13"/>
  <c r="T24" i="13"/>
  <c r="U24" i="13"/>
  <c r="V24" i="13"/>
  <c r="W24" i="13"/>
  <c r="X24" i="13"/>
  <c r="R24" i="13"/>
  <c r="L6" i="17"/>
  <c r="M6" i="17"/>
  <c r="N6" i="17"/>
  <c r="O6" i="17"/>
  <c r="P6" i="17"/>
  <c r="Q6" i="17"/>
  <c r="M5" i="17"/>
  <c r="N5" i="17"/>
  <c r="O5" i="17"/>
  <c r="P5" i="17"/>
  <c r="Q5" i="17"/>
  <c r="L5" i="17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125" i="17"/>
  <c r="E126" i="17"/>
  <c r="E127" i="17"/>
  <c r="E128" i="17"/>
  <c r="E129" i="17"/>
  <c r="E130" i="17"/>
  <c r="E131" i="17"/>
  <c r="E132" i="17"/>
  <c r="E133" i="17"/>
  <c r="E134" i="17"/>
  <c r="E135" i="17"/>
  <c r="E136" i="17"/>
  <c r="E137" i="17"/>
  <c r="E138" i="17"/>
  <c r="E139" i="17"/>
  <c r="E140" i="17"/>
  <c r="E141" i="17"/>
  <c r="E142" i="17"/>
  <c r="E143" i="17"/>
  <c r="E144" i="17"/>
  <c r="E145" i="17"/>
  <c r="E146" i="17"/>
  <c r="E147" i="17"/>
  <c r="E148" i="17"/>
  <c r="E149" i="17"/>
  <c r="E150" i="17"/>
  <c r="E151" i="17"/>
  <c r="E152" i="17"/>
  <c r="E153" i="17"/>
  <c r="E154" i="17"/>
  <c r="E155" i="17"/>
  <c r="E156" i="17"/>
  <c r="E157" i="17"/>
  <c r="E158" i="17"/>
  <c r="E159" i="17"/>
  <c r="E160" i="17"/>
  <c r="E161" i="17"/>
  <c r="E162" i="17"/>
  <c r="E163" i="17"/>
  <c r="E164" i="17"/>
  <c r="E165" i="17"/>
  <c r="E166" i="17"/>
  <c r="E167" i="17"/>
  <c r="E168" i="17"/>
  <c r="E169" i="17"/>
  <c r="E170" i="17"/>
  <c r="E171" i="17"/>
  <c r="E172" i="17"/>
  <c r="E173" i="17"/>
  <c r="E174" i="17"/>
  <c r="E175" i="17"/>
  <c r="E176" i="17"/>
  <c r="E177" i="17"/>
  <c r="E178" i="17"/>
  <c r="E179" i="17"/>
  <c r="E180" i="17"/>
  <c r="E181" i="17"/>
  <c r="E182" i="17"/>
  <c r="E183" i="17"/>
  <c r="E184" i="17"/>
  <c r="E185" i="17"/>
  <c r="E186" i="17"/>
  <c r="E187" i="17"/>
  <c r="E188" i="17"/>
  <c r="E189" i="17"/>
  <c r="E190" i="17"/>
  <c r="E191" i="17"/>
  <c r="E192" i="17"/>
  <c r="E193" i="17"/>
  <c r="E194" i="17"/>
  <c r="E195" i="17"/>
  <c r="E196" i="17"/>
  <c r="E197" i="17"/>
  <c r="E198" i="17"/>
  <c r="E199" i="17"/>
  <c r="E200" i="17"/>
  <c r="E201" i="17"/>
  <c r="E202" i="17"/>
  <c r="E203" i="17"/>
  <c r="E204" i="17"/>
  <c r="E205" i="17"/>
  <c r="E206" i="17"/>
  <c r="E207" i="17"/>
  <c r="E208" i="17"/>
  <c r="E209" i="17"/>
  <c r="E210" i="17"/>
  <c r="E211" i="17"/>
  <c r="E212" i="17"/>
  <c r="E213" i="17"/>
  <c r="E214" i="17"/>
  <c r="E215" i="17"/>
  <c r="E216" i="17"/>
  <c r="E217" i="17"/>
  <c r="E218" i="17"/>
  <c r="E219" i="17"/>
  <c r="E220" i="17"/>
  <c r="E221" i="17"/>
  <c r="E222" i="17"/>
  <c r="E223" i="17"/>
  <c r="E224" i="17"/>
  <c r="E225" i="17"/>
  <c r="E226" i="17"/>
  <c r="E227" i="17"/>
  <c r="E228" i="17"/>
  <c r="E229" i="17"/>
  <c r="E230" i="17"/>
  <c r="E231" i="17"/>
  <c r="E232" i="17"/>
  <c r="E233" i="17"/>
  <c r="E234" i="17"/>
  <c r="E235" i="17"/>
  <c r="E236" i="17"/>
  <c r="E237" i="17"/>
  <c r="E238" i="17"/>
  <c r="E239" i="17"/>
  <c r="E240" i="17"/>
  <c r="E241" i="17"/>
  <c r="E242" i="17"/>
  <c r="E243" i="17"/>
  <c r="E244" i="17"/>
  <c r="E245" i="17"/>
  <c r="E246" i="17"/>
  <c r="E247" i="17"/>
  <c r="E248" i="17"/>
  <c r="E249" i="17"/>
  <c r="E250" i="17"/>
  <c r="E251" i="17"/>
  <c r="E252" i="17"/>
  <c r="E253" i="17"/>
  <c r="E254" i="17"/>
  <c r="E255" i="17"/>
  <c r="E256" i="17"/>
  <c r="E257" i="17"/>
  <c r="E258" i="17"/>
  <c r="E259" i="17"/>
  <c r="E260" i="17"/>
  <c r="E261" i="17"/>
  <c r="E262" i="17"/>
  <c r="E263" i="17"/>
  <c r="E264" i="17"/>
  <c r="E265" i="17"/>
  <c r="E266" i="17"/>
  <c r="E267" i="17"/>
  <c r="E268" i="17"/>
  <c r="E269" i="17"/>
  <c r="E270" i="17"/>
  <c r="E271" i="17"/>
  <c r="E272" i="17"/>
  <c r="E273" i="17"/>
  <c r="E274" i="17"/>
  <c r="E275" i="17"/>
  <c r="E276" i="17"/>
  <c r="E277" i="17"/>
  <c r="E278" i="17"/>
  <c r="E279" i="17"/>
  <c r="E280" i="17"/>
  <c r="E281" i="17"/>
  <c r="E282" i="17"/>
  <c r="E283" i="17"/>
  <c r="E284" i="17"/>
  <c r="E285" i="17"/>
  <c r="E286" i="17"/>
  <c r="E287" i="17"/>
  <c r="E288" i="17"/>
  <c r="E289" i="17"/>
  <c r="E290" i="17"/>
  <c r="E291" i="17"/>
  <c r="E292" i="17"/>
  <c r="E293" i="17"/>
  <c r="E294" i="17"/>
  <c r="E295" i="17"/>
  <c r="E296" i="17"/>
  <c r="E297" i="17"/>
  <c r="E298" i="17"/>
  <c r="E299" i="17"/>
  <c r="E300" i="17"/>
  <c r="E301" i="17"/>
  <c r="E302" i="17"/>
  <c r="E303" i="17"/>
  <c r="E304" i="17"/>
  <c r="E305" i="17"/>
  <c r="E306" i="17"/>
  <c r="E307" i="17"/>
  <c r="E308" i="17"/>
  <c r="E309" i="17"/>
  <c r="E310" i="17"/>
  <c r="E311" i="17"/>
  <c r="E312" i="17"/>
  <c r="E313" i="17"/>
  <c r="E314" i="17"/>
  <c r="E315" i="17"/>
  <c r="E316" i="17"/>
  <c r="E317" i="17"/>
  <c r="E318" i="17"/>
  <c r="E319" i="17"/>
  <c r="E320" i="17"/>
  <c r="E321" i="17"/>
  <c r="E322" i="17"/>
  <c r="E323" i="17"/>
  <c r="E324" i="17"/>
  <c r="E325" i="17"/>
  <c r="E326" i="17"/>
  <c r="E327" i="17"/>
  <c r="E328" i="17"/>
  <c r="E329" i="17"/>
  <c r="E330" i="17"/>
  <c r="E331" i="17"/>
  <c r="E332" i="17"/>
  <c r="E333" i="17"/>
  <c r="E334" i="17"/>
  <c r="E335" i="17"/>
  <c r="E336" i="17"/>
  <c r="E337" i="17"/>
  <c r="E338" i="17"/>
  <c r="E339" i="17"/>
  <c r="E340" i="17"/>
  <c r="E341" i="17"/>
  <c r="E342" i="17"/>
  <c r="E343" i="17"/>
  <c r="E344" i="17"/>
  <c r="E345" i="17"/>
  <c r="E346" i="17"/>
  <c r="E347" i="17"/>
  <c r="E348" i="17"/>
  <c r="E349" i="17"/>
  <c r="E350" i="17"/>
  <c r="E351" i="17"/>
  <c r="E352" i="17"/>
  <c r="E353" i="17"/>
  <c r="E354" i="17"/>
  <c r="E355" i="17"/>
  <c r="E356" i="17"/>
  <c r="E357" i="17"/>
  <c r="E358" i="17"/>
  <c r="E359" i="17"/>
  <c r="E360" i="17"/>
  <c r="E361" i="17"/>
  <c r="E362" i="17"/>
  <c r="E363" i="17"/>
  <c r="E364" i="17"/>
  <c r="E365" i="17"/>
  <c r="E366" i="17"/>
  <c r="E367" i="17"/>
  <c r="E368" i="17"/>
  <c r="E369" i="17"/>
  <c r="E370" i="17"/>
  <c r="E371" i="17"/>
  <c r="E372" i="17"/>
  <c r="E373" i="17"/>
  <c r="E374" i="17"/>
  <c r="E375" i="17"/>
  <c r="E376" i="17"/>
  <c r="E377" i="17"/>
  <c r="E378" i="17"/>
  <c r="E2" i="17"/>
  <c r="C7" i="8"/>
  <c r="D7" i="8"/>
  <c r="E7" i="8"/>
  <c r="C8" i="8"/>
  <c r="D8" i="8"/>
  <c r="E8" i="8"/>
  <c r="C9" i="8"/>
  <c r="D9" i="8"/>
  <c r="E9" i="8"/>
  <c r="C10" i="8"/>
  <c r="D10" i="8"/>
  <c r="E10" i="8"/>
  <c r="C11" i="8"/>
  <c r="D11" i="8"/>
  <c r="E11" i="8"/>
  <c r="C12" i="8"/>
  <c r="D12" i="8"/>
  <c r="E12" i="8"/>
  <c r="C13" i="8"/>
  <c r="D13" i="8"/>
  <c r="E13" i="8"/>
  <c r="C14" i="8"/>
  <c r="D14" i="8"/>
  <c r="E14" i="8"/>
  <c r="C15" i="8"/>
  <c r="D15" i="8"/>
  <c r="E15" i="8"/>
  <c r="C16" i="8"/>
  <c r="D16" i="8"/>
  <c r="E16" i="8"/>
  <c r="C17" i="8"/>
  <c r="D17" i="8"/>
  <c r="E17" i="8"/>
  <c r="C18" i="8"/>
  <c r="D18" i="8"/>
  <c r="E18" i="8"/>
  <c r="C19" i="8"/>
  <c r="D19" i="8"/>
  <c r="E19" i="8"/>
  <c r="C20" i="8"/>
  <c r="D20" i="8"/>
  <c r="E20" i="8"/>
  <c r="C21" i="8"/>
  <c r="D21" i="8"/>
  <c r="E21" i="8"/>
  <c r="C22" i="8"/>
  <c r="D22" i="8"/>
  <c r="E22" i="8"/>
  <c r="C23" i="8"/>
  <c r="D23" i="8"/>
  <c r="E23" i="8"/>
  <c r="C24" i="8"/>
  <c r="D24" i="8"/>
  <c r="E24" i="8"/>
  <c r="C25" i="8"/>
  <c r="D25" i="8"/>
  <c r="E25" i="8"/>
  <c r="C26" i="8"/>
  <c r="D26" i="8"/>
  <c r="E26" i="8"/>
  <c r="C27" i="8"/>
  <c r="D27" i="8"/>
  <c r="E27" i="8"/>
  <c r="C28" i="8"/>
  <c r="D28" i="8"/>
  <c r="E28" i="8"/>
  <c r="C29" i="8"/>
  <c r="D29" i="8"/>
  <c r="E29" i="8"/>
  <c r="C30" i="8"/>
  <c r="D30" i="8"/>
  <c r="E30" i="8"/>
  <c r="C31" i="8"/>
  <c r="D31" i="8"/>
  <c r="E31" i="8"/>
  <c r="C32" i="8"/>
  <c r="D32" i="8"/>
  <c r="E32" i="8"/>
  <c r="C33" i="8"/>
  <c r="D33" i="8"/>
  <c r="E33" i="8"/>
  <c r="C34" i="8"/>
  <c r="D34" i="8"/>
  <c r="E34" i="8"/>
  <c r="C35" i="8"/>
  <c r="D35" i="8"/>
  <c r="E35" i="8"/>
  <c r="C36" i="8"/>
  <c r="D36" i="8"/>
  <c r="E36" i="8"/>
  <c r="C37" i="8"/>
  <c r="D37" i="8"/>
  <c r="E37" i="8"/>
  <c r="C38" i="8"/>
  <c r="D38" i="8"/>
  <c r="E38" i="8"/>
  <c r="C39" i="8"/>
  <c r="D39" i="8"/>
  <c r="E39" i="8"/>
  <c r="C40" i="8"/>
  <c r="D40" i="8"/>
  <c r="E40" i="8"/>
  <c r="C41" i="8"/>
  <c r="D41" i="8"/>
  <c r="E41" i="8"/>
  <c r="C42" i="8"/>
  <c r="D42" i="8"/>
  <c r="E42" i="8"/>
  <c r="C43" i="8"/>
  <c r="D43" i="8"/>
  <c r="E43" i="8"/>
  <c r="C44" i="8"/>
  <c r="D44" i="8"/>
  <c r="E44" i="8"/>
  <c r="C45" i="8"/>
  <c r="D45" i="8"/>
  <c r="E45" i="8"/>
  <c r="C46" i="8"/>
  <c r="D46" i="8"/>
  <c r="E46" i="8"/>
  <c r="C47" i="8"/>
  <c r="D47" i="8"/>
  <c r="E47" i="8"/>
  <c r="C48" i="8"/>
  <c r="D48" i="8"/>
  <c r="E48" i="8"/>
  <c r="C49" i="8"/>
  <c r="D49" i="8"/>
  <c r="E49" i="8"/>
  <c r="C50" i="8"/>
  <c r="D50" i="8"/>
  <c r="E50" i="8"/>
  <c r="C51" i="8"/>
  <c r="D51" i="8"/>
  <c r="E51" i="8"/>
  <c r="C52" i="8"/>
  <c r="D52" i="8"/>
  <c r="E52" i="8"/>
  <c r="C53" i="8"/>
  <c r="D53" i="8"/>
  <c r="E53" i="8"/>
  <c r="C54" i="8"/>
  <c r="D54" i="8"/>
  <c r="E54" i="8"/>
  <c r="C55" i="8"/>
  <c r="D55" i="8"/>
  <c r="E55" i="8"/>
  <c r="C56" i="8"/>
  <c r="D56" i="8"/>
  <c r="E56" i="8"/>
  <c r="C57" i="8"/>
  <c r="D57" i="8"/>
  <c r="E57" i="8"/>
  <c r="C58" i="8"/>
  <c r="D58" i="8"/>
  <c r="E58" i="8"/>
  <c r="C59" i="8"/>
  <c r="D59" i="8"/>
  <c r="E59" i="8"/>
  <c r="C60" i="8"/>
  <c r="D60" i="8"/>
  <c r="E60" i="8"/>
  <c r="C61" i="8"/>
  <c r="D61" i="8"/>
  <c r="E61" i="8"/>
  <c r="C62" i="8"/>
  <c r="D62" i="8"/>
  <c r="E62" i="8"/>
  <c r="C63" i="8"/>
  <c r="D63" i="8"/>
  <c r="E63" i="8"/>
  <c r="C64" i="8"/>
  <c r="D64" i="8"/>
  <c r="E64" i="8"/>
  <c r="C65" i="8"/>
  <c r="D65" i="8"/>
  <c r="E65" i="8"/>
  <c r="C66" i="8"/>
  <c r="D66" i="8"/>
  <c r="E66" i="8"/>
  <c r="C67" i="8"/>
  <c r="D67" i="8"/>
  <c r="E67" i="8"/>
  <c r="C68" i="8"/>
  <c r="D68" i="8"/>
  <c r="E68" i="8"/>
  <c r="C69" i="8"/>
  <c r="D69" i="8"/>
  <c r="E69" i="8"/>
  <c r="C70" i="8"/>
  <c r="D70" i="8"/>
  <c r="E70" i="8"/>
  <c r="C71" i="8"/>
  <c r="D71" i="8"/>
  <c r="E71" i="8"/>
  <c r="C72" i="8"/>
  <c r="D72" i="8"/>
  <c r="E72" i="8"/>
  <c r="C73" i="8"/>
  <c r="D73" i="8"/>
  <c r="E73" i="8"/>
  <c r="C74" i="8"/>
  <c r="D74" i="8"/>
  <c r="E74" i="8"/>
  <c r="C75" i="8"/>
  <c r="D75" i="8"/>
  <c r="E75" i="8"/>
  <c r="C76" i="8"/>
  <c r="D76" i="8"/>
  <c r="E76" i="8"/>
  <c r="C77" i="8"/>
  <c r="D77" i="8"/>
  <c r="E77" i="8"/>
  <c r="C78" i="8"/>
  <c r="D78" i="8"/>
  <c r="E78" i="8"/>
  <c r="C79" i="8"/>
  <c r="D79" i="8"/>
  <c r="E79" i="8"/>
  <c r="C80" i="8"/>
  <c r="D80" i="8"/>
  <c r="E80" i="8"/>
  <c r="C81" i="8"/>
  <c r="D81" i="8"/>
  <c r="E81" i="8"/>
  <c r="C82" i="8"/>
  <c r="D82" i="8"/>
  <c r="E82" i="8"/>
  <c r="C83" i="8"/>
  <c r="D83" i="8"/>
  <c r="E83" i="8"/>
  <c r="C84" i="8"/>
  <c r="D84" i="8"/>
  <c r="E84" i="8"/>
  <c r="C85" i="8"/>
  <c r="D85" i="8"/>
  <c r="E85" i="8"/>
  <c r="C86" i="8"/>
  <c r="D86" i="8"/>
  <c r="E86" i="8"/>
  <c r="C87" i="8"/>
  <c r="D87" i="8"/>
  <c r="E87" i="8"/>
  <c r="C88" i="8"/>
  <c r="D88" i="8"/>
  <c r="E88" i="8"/>
  <c r="C89" i="8"/>
  <c r="D89" i="8"/>
  <c r="E89" i="8"/>
  <c r="C90" i="8"/>
  <c r="D90" i="8"/>
  <c r="E90" i="8"/>
  <c r="C91" i="8"/>
  <c r="D91" i="8"/>
  <c r="E91" i="8"/>
  <c r="C92" i="8"/>
  <c r="D92" i="8"/>
  <c r="E92" i="8"/>
  <c r="C93" i="8"/>
  <c r="D93" i="8"/>
  <c r="E93" i="8"/>
  <c r="C94" i="8"/>
  <c r="D94" i="8"/>
  <c r="E94" i="8"/>
  <c r="C95" i="8"/>
  <c r="D95" i="8"/>
  <c r="E95" i="8"/>
  <c r="C96" i="8"/>
  <c r="D96" i="8"/>
  <c r="E96" i="8"/>
  <c r="C97" i="8"/>
  <c r="D97" i="8"/>
  <c r="E97" i="8"/>
  <c r="C98" i="8"/>
  <c r="D98" i="8"/>
  <c r="E98" i="8"/>
  <c r="C99" i="8"/>
  <c r="D99" i="8"/>
  <c r="E99" i="8"/>
  <c r="C100" i="8"/>
  <c r="D100" i="8"/>
  <c r="E100" i="8"/>
  <c r="C101" i="8"/>
  <c r="D101" i="8"/>
  <c r="E101" i="8"/>
  <c r="C102" i="8"/>
  <c r="D102" i="8"/>
  <c r="E102" i="8"/>
  <c r="C103" i="8"/>
  <c r="D103" i="8"/>
  <c r="E103" i="8"/>
  <c r="C104" i="8"/>
  <c r="D104" i="8"/>
  <c r="E104" i="8"/>
  <c r="C105" i="8"/>
  <c r="D105" i="8"/>
  <c r="E105" i="8"/>
  <c r="C106" i="8"/>
  <c r="D106" i="8"/>
  <c r="E106" i="8"/>
  <c r="C107" i="8"/>
  <c r="D107" i="8"/>
  <c r="E107" i="8"/>
  <c r="C108" i="8"/>
  <c r="D108" i="8"/>
  <c r="E108" i="8"/>
  <c r="C109" i="8"/>
  <c r="D109" i="8"/>
  <c r="E109" i="8"/>
  <c r="C110" i="8"/>
  <c r="D110" i="8"/>
  <c r="E110" i="8"/>
  <c r="C111" i="8"/>
  <c r="D111" i="8"/>
  <c r="E111" i="8"/>
  <c r="C112" i="8"/>
  <c r="D112" i="8"/>
  <c r="E112" i="8"/>
  <c r="C113" i="8"/>
  <c r="D113" i="8"/>
  <c r="E113" i="8"/>
  <c r="C114" i="8"/>
  <c r="D114" i="8"/>
  <c r="E114" i="8"/>
  <c r="C115" i="8"/>
  <c r="D115" i="8"/>
  <c r="E115" i="8"/>
  <c r="C116" i="8"/>
  <c r="D116" i="8"/>
  <c r="E116" i="8"/>
  <c r="C117" i="8"/>
  <c r="D117" i="8"/>
  <c r="E117" i="8"/>
  <c r="C118" i="8"/>
  <c r="D118" i="8"/>
  <c r="E118" i="8"/>
  <c r="C119" i="8"/>
  <c r="D119" i="8"/>
  <c r="E119" i="8"/>
  <c r="C120" i="8"/>
  <c r="D120" i="8"/>
  <c r="E120" i="8"/>
  <c r="C121" i="8"/>
  <c r="D121" i="8"/>
  <c r="E121" i="8"/>
  <c r="C122" i="8"/>
  <c r="D122" i="8"/>
  <c r="E122" i="8"/>
  <c r="C123" i="8"/>
  <c r="D123" i="8"/>
  <c r="E123" i="8"/>
  <c r="C124" i="8"/>
  <c r="D124" i="8"/>
  <c r="E124" i="8"/>
  <c r="C125" i="8"/>
  <c r="D125" i="8"/>
  <c r="E125" i="8"/>
  <c r="C126" i="8"/>
  <c r="D126" i="8"/>
  <c r="E126" i="8"/>
  <c r="C127" i="8"/>
  <c r="D127" i="8"/>
  <c r="E127" i="8"/>
  <c r="C128" i="8"/>
  <c r="D128" i="8"/>
  <c r="E128" i="8"/>
  <c r="C129" i="8"/>
  <c r="D129" i="8"/>
  <c r="E129" i="8"/>
  <c r="C130" i="8"/>
  <c r="D130" i="8"/>
  <c r="E130" i="8"/>
  <c r="C131" i="8"/>
  <c r="D131" i="8"/>
  <c r="E131" i="8"/>
  <c r="C132" i="8"/>
  <c r="D132" i="8"/>
  <c r="E132" i="8"/>
  <c r="C133" i="8"/>
  <c r="D133" i="8"/>
  <c r="E133" i="8"/>
  <c r="C134" i="8"/>
  <c r="D134" i="8"/>
  <c r="E134" i="8"/>
  <c r="C135" i="8"/>
  <c r="D135" i="8"/>
  <c r="E135" i="8"/>
  <c r="C136" i="8"/>
  <c r="D136" i="8"/>
  <c r="E136" i="8"/>
  <c r="C137" i="8"/>
  <c r="D137" i="8"/>
  <c r="E137" i="8"/>
  <c r="C138" i="8"/>
  <c r="D138" i="8"/>
  <c r="E138" i="8"/>
  <c r="C139" i="8"/>
  <c r="D139" i="8"/>
  <c r="E139" i="8"/>
  <c r="C140" i="8"/>
  <c r="D140" i="8"/>
  <c r="E140" i="8"/>
  <c r="C141" i="8"/>
  <c r="D141" i="8"/>
  <c r="E141" i="8"/>
  <c r="C142" i="8"/>
  <c r="D142" i="8"/>
  <c r="E142" i="8"/>
  <c r="C143" i="8"/>
  <c r="D143" i="8"/>
  <c r="E143" i="8"/>
  <c r="C144" i="8"/>
  <c r="D144" i="8"/>
  <c r="E144" i="8"/>
  <c r="C145" i="8"/>
  <c r="D145" i="8"/>
  <c r="E145" i="8"/>
  <c r="C146" i="8"/>
  <c r="D146" i="8"/>
  <c r="E146" i="8"/>
  <c r="C147" i="8"/>
  <c r="D147" i="8"/>
  <c r="E147" i="8"/>
  <c r="C148" i="8"/>
  <c r="D148" i="8"/>
  <c r="E148" i="8"/>
  <c r="C149" i="8"/>
  <c r="D149" i="8"/>
  <c r="E149" i="8"/>
  <c r="C150" i="8"/>
  <c r="D150" i="8"/>
  <c r="E150" i="8"/>
  <c r="C151" i="8"/>
  <c r="D151" i="8"/>
  <c r="E151" i="8"/>
  <c r="C152" i="8"/>
  <c r="D152" i="8"/>
  <c r="E152" i="8"/>
  <c r="C153" i="8"/>
  <c r="D153" i="8"/>
  <c r="E153" i="8"/>
  <c r="C154" i="8"/>
  <c r="D154" i="8"/>
  <c r="E154" i="8"/>
  <c r="C155" i="8"/>
  <c r="D155" i="8"/>
  <c r="E155" i="8"/>
  <c r="C156" i="8"/>
  <c r="D156" i="8"/>
  <c r="E156" i="8"/>
  <c r="C157" i="8"/>
  <c r="D157" i="8"/>
  <c r="E157" i="8"/>
  <c r="C158" i="8"/>
  <c r="D158" i="8"/>
  <c r="E158" i="8"/>
  <c r="C159" i="8"/>
  <c r="D159" i="8"/>
  <c r="E159" i="8"/>
  <c r="C160" i="8"/>
  <c r="D160" i="8"/>
  <c r="E160" i="8"/>
  <c r="C161" i="8"/>
  <c r="D161" i="8"/>
  <c r="E161" i="8"/>
  <c r="C162" i="8"/>
  <c r="D162" i="8"/>
  <c r="E162" i="8"/>
  <c r="C163" i="8"/>
  <c r="D163" i="8"/>
  <c r="E163" i="8"/>
  <c r="C164" i="8"/>
  <c r="D164" i="8"/>
  <c r="E164" i="8"/>
  <c r="C165" i="8"/>
  <c r="D165" i="8"/>
  <c r="E165" i="8"/>
  <c r="C166" i="8"/>
  <c r="D166" i="8"/>
  <c r="E166" i="8"/>
  <c r="C167" i="8"/>
  <c r="D167" i="8"/>
  <c r="E167" i="8"/>
  <c r="C168" i="8"/>
  <c r="D168" i="8"/>
  <c r="E168" i="8"/>
  <c r="C169" i="8"/>
  <c r="D169" i="8"/>
  <c r="E169" i="8"/>
  <c r="C170" i="8"/>
  <c r="D170" i="8"/>
  <c r="E170" i="8"/>
  <c r="C171" i="8"/>
  <c r="D171" i="8"/>
  <c r="E171" i="8"/>
  <c r="C172" i="8"/>
  <c r="D172" i="8"/>
  <c r="E172" i="8"/>
  <c r="C173" i="8"/>
  <c r="D173" i="8"/>
  <c r="E173" i="8"/>
  <c r="C174" i="8"/>
  <c r="D174" i="8"/>
  <c r="E174" i="8"/>
  <c r="C175" i="8"/>
  <c r="D175" i="8"/>
  <c r="E175" i="8"/>
  <c r="C176" i="8"/>
  <c r="D176" i="8"/>
  <c r="E176" i="8"/>
  <c r="C177" i="8"/>
  <c r="D177" i="8"/>
  <c r="E177" i="8"/>
  <c r="C178" i="8"/>
  <c r="D178" i="8"/>
  <c r="E178" i="8"/>
  <c r="C179" i="8"/>
  <c r="D179" i="8"/>
  <c r="E179" i="8"/>
  <c r="C180" i="8"/>
  <c r="D180" i="8"/>
  <c r="E180" i="8"/>
  <c r="C181" i="8"/>
  <c r="D181" i="8"/>
  <c r="E181" i="8"/>
  <c r="C182" i="8"/>
  <c r="D182" i="8"/>
  <c r="E182" i="8"/>
  <c r="C183" i="8"/>
  <c r="D183" i="8"/>
  <c r="E183" i="8"/>
  <c r="C184" i="8"/>
  <c r="D184" i="8"/>
  <c r="E184" i="8"/>
  <c r="C185" i="8"/>
  <c r="D185" i="8"/>
  <c r="E185" i="8"/>
  <c r="C186" i="8"/>
  <c r="D186" i="8"/>
  <c r="E186" i="8"/>
  <c r="C187" i="8"/>
  <c r="D187" i="8"/>
  <c r="E187" i="8"/>
  <c r="C188" i="8"/>
  <c r="D188" i="8"/>
  <c r="E188" i="8"/>
  <c r="C189" i="8"/>
  <c r="D189" i="8"/>
  <c r="E189" i="8"/>
  <c r="C190" i="8"/>
  <c r="D190" i="8"/>
  <c r="E190" i="8"/>
  <c r="C191" i="8"/>
  <c r="D191" i="8"/>
  <c r="E191" i="8"/>
  <c r="C192" i="8"/>
  <c r="D192" i="8"/>
  <c r="E192" i="8"/>
  <c r="C193" i="8"/>
  <c r="D193" i="8"/>
  <c r="E193" i="8"/>
  <c r="C194" i="8"/>
  <c r="D194" i="8"/>
  <c r="E194" i="8"/>
  <c r="C195" i="8"/>
  <c r="D195" i="8"/>
  <c r="E195" i="8"/>
  <c r="C196" i="8"/>
  <c r="D196" i="8"/>
  <c r="E196" i="8"/>
  <c r="C197" i="8"/>
  <c r="D197" i="8"/>
  <c r="E197" i="8"/>
  <c r="C198" i="8"/>
  <c r="D198" i="8"/>
  <c r="E198" i="8"/>
  <c r="C199" i="8"/>
  <c r="D199" i="8"/>
  <c r="E199" i="8"/>
  <c r="C200" i="8"/>
  <c r="D200" i="8"/>
  <c r="E200" i="8"/>
  <c r="C201" i="8"/>
  <c r="D201" i="8"/>
  <c r="E201" i="8"/>
  <c r="C202" i="8"/>
  <c r="D202" i="8"/>
  <c r="E202" i="8"/>
  <c r="C203" i="8"/>
  <c r="D203" i="8"/>
  <c r="E203" i="8"/>
  <c r="C204" i="8"/>
  <c r="D204" i="8"/>
  <c r="E204" i="8"/>
  <c r="C205" i="8"/>
  <c r="D205" i="8"/>
  <c r="E205" i="8"/>
  <c r="C206" i="8"/>
  <c r="D206" i="8"/>
  <c r="E206" i="8"/>
  <c r="C207" i="8"/>
  <c r="D207" i="8"/>
  <c r="E207" i="8"/>
  <c r="C208" i="8"/>
  <c r="D208" i="8"/>
  <c r="E208" i="8"/>
  <c r="C209" i="8"/>
  <c r="D209" i="8"/>
  <c r="E209" i="8"/>
  <c r="C210" i="8"/>
  <c r="D210" i="8"/>
  <c r="E210" i="8"/>
  <c r="C211" i="8"/>
  <c r="D211" i="8"/>
  <c r="E211" i="8"/>
  <c r="C212" i="8"/>
  <c r="D212" i="8"/>
  <c r="E212" i="8"/>
  <c r="C213" i="8"/>
  <c r="D213" i="8"/>
  <c r="E213" i="8"/>
  <c r="C214" i="8"/>
  <c r="D214" i="8"/>
  <c r="E214" i="8"/>
  <c r="C215" i="8"/>
  <c r="D215" i="8"/>
  <c r="E215" i="8"/>
  <c r="C216" i="8"/>
  <c r="D216" i="8"/>
  <c r="E216" i="8"/>
  <c r="C217" i="8"/>
  <c r="D217" i="8"/>
  <c r="E217" i="8"/>
  <c r="C218" i="8"/>
  <c r="D218" i="8"/>
  <c r="E218" i="8"/>
  <c r="C219" i="8"/>
  <c r="D219" i="8"/>
  <c r="E219" i="8"/>
  <c r="C220" i="8"/>
  <c r="D220" i="8"/>
  <c r="E220" i="8"/>
  <c r="C221" i="8"/>
  <c r="D221" i="8"/>
  <c r="E221" i="8"/>
  <c r="C222" i="8"/>
  <c r="D222" i="8"/>
  <c r="E222" i="8"/>
  <c r="C223" i="8"/>
  <c r="D223" i="8"/>
  <c r="E223" i="8"/>
  <c r="C224" i="8"/>
  <c r="D224" i="8"/>
  <c r="E224" i="8"/>
  <c r="C225" i="8"/>
  <c r="D225" i="8"/>
  <c r="E225" i="8"/>
  <c r="C226" i="8"/>
  <c r="D226" i="8"/>
  <c r="E226" i="8"/>
  <c r="C227" i="8"/>
  <c r="D227" i="8"/>
  <c r="E227" i="8"/>
  <c r="C228" i="8"/>
  <c r="D228" i="8"/>
  <c r="E228" i="8"/>
  <c r="C229" i="8"/>
  <c r="D229" i="8"/>
  <c r="E229" i="8"/>
  <c r="C230" i="8"/>
  <c r="D230" i="8"/>
  <c r="E230" i="8"/>
  <c r="C231" i="8"/>
  <c r="D231" i="8"/>
  <c r="E231" i="8"/>
  <c r="C232" i="8"/>
  <c r="D232" i="8"/>
  <c r="E232" i="8"/>
  <c r="C233" i="8"/>
  <c r="D233" i="8"/>
  <c r="E233" i="8"/>
  <c r="C234" i="8"/>
  <c r="D234" i="8"/>
  <c r="E234" i="8"/>
  <c r="C235" i="8"/>
  <c r="D235" i="8"/>
  <c r="E235" i="8"/>
  <c r="C236" i="8"/>
  <c r="D236" i="8"/>
  <c r="E236" i="8"/>
  <c r="C237" i="8"/>
  <c r="D237" i="8"/>
  <c r="E237" i="8"/>
  <c r="C238" i="8"/>
  <c r="D238" i="8"/>
  <c r="E238" i="8"/>
  <c r="C239" i="8"/>
  <c r="D239" i="8"/>
  <c r="E239" i="8"/>
  <c r="C240" i="8"/>
  <c r="D240" i="8"/>
  <c r="E240" i="8"/>
  <c r="C241" i="8"/>
  <c r="D241" i="8"/>
  <c r="E241" i="8"/>
  <c r="C242" i="8"/>
  <c r="D242" i="8"/>
  <c r="E242" i="8"/>
  <c r="C243" i="8"/>
  <c r="D243" i="8"/>
  <c r="E243" i="8"/>
  <c r="C244" i="8"/>
  <c r="D244" i="8"/>
  <c r="E244" i="8"/>
  <c r="C245" i="8"/>
  <c r="D245" i="8"/>
  <c r="E245" i="8"/>
  <c r="C246" i="8"/>
  <c r="D246" i="8"/>
  <c r="E246" i="8"/>
  <c r="C247" i="8"/>
  <c r="D247" i="8"/>
  <c r="E247" i="8"/>
  <c r="C248" i="8"/>
  <c r="D248" i="8"/>
  <c r="E248" i="8"/>
  <c r="C249" i="8"/>
  <c r="D249" i="8"/>
  <c r="E249" i="8"/>
  <c r="C250" i="8"/>
  <c r="D250" i="8"/>
  <c r="E250" i="8"/>
  <c r="C251" i="8"/>
  <c r="D251" i="8"/>
  <c r="E251" i="8"/>
  <c r="C252" i="8"/>
  <c r="D252" i="8"/>
  <c r="E252" i="8"/>
  <c r="C253" i="8"/>
  <c r="D253" i="8"/>
  <c r="E253" i="8"/>
  <c r="C254" i="8"/>
  <c r="D254" i="8"/>
  <c r="E254" i="8"/>
  <c r="C255" i="8"/>
  <c r="D255" i="8"/>
  <c r="E255" i="8"/>
  <c r="C256" i="8"/>
  <c r="D256" i="8"/>
  <c r="E256" i="8"/>
  <c r="C257" i="8"/>
  <c r="D257" i="8"/>
  <c r="E257" i="8"/>
  <c r="C258" i="8"/>
  <c r="D258" i="8"/>
  <c r="E258" i="8"/>
  <c r="C259" i="8"/>
  <c r="D259" i="8"/>
  <c r="E259" i="8"/>
  <c r="C260" i="8"/>
  <c r="D260" i="8"/>
  <c r="E260" i="8"/>
  <c r="C261" i="8"/>
  <c r="D261" i="8"/>
  <c r="E261" i="8"/>
  <c r="C262" i="8"/>
  <c r="D262" i="8"/>
  <c r="E262" i="8"/>
  <c r="C263" i="8"/>
  <c r="D263" i="8"/>
  <c r="E263" i="8"/>
  <c r="C264" i="8"/>
  <c r="D264" i="8"/>
  <c r="E264" i="8"/>
  <c r="C265" i="8"/>
  <c r="D265" i="8"/>
  <c r="E265" i="8"/>
  <c r="C266" i="8"/>
  <c r="D266" i="8"/>
  <c r="E266" i="8"/>
  <c r="C267" i="8"/>
  <c r="D267" i="8"/>
  <c r="E267" i="8"/>
  <c r="C268" i="8"/>
  <c r="D268" i="8"/>
  <c r="E268" i="8"/>
  <c r="C269" i="8"/>
  <c r="D269" i="8"/>
  <c r="E269" i="8"/>
  <c r="C270" i="8"/>
  <c r="D270" i="8"/>
  <c r="E270" i="8"/>
  <c r="C271" i="8"/>
  <c r="D271" i="8"/>
  <c r="E271" i="8"/>
  <c r="C272" i="8"/>
  <c r="D272" i="8"/>
  <c r="E272" i="8"/>
  <c r="C273" i="8"/>
  <c r="D273" i="8"/>
  <c r="E273" i="8"/>
  <c r="C274" i="8"/>
  <c r="D274" i="8"/>
  <c r="E274" i="8"/>
  <c r="C275" i="8"/>
  <c r="D275" i="8"/>
  <c r="E275" i="8"/>
  <c r="C276" i="8"/>
  <c r="D276" i="8"/>
  <c r="E276" i="8"/>
  <c r="C277" i="8"/>
  <c r="D277" i="8"/>
  <c r="E277" i="8"/>
  <c r="C278" i="8"/>
  <c r="D278" i="8"/>
  <c r="E278" i="8"/>
  <c r="C279" i="8"/>
  <c r="D279" i="8"/>
  <c r="E279" i="8"/>
  <c r="C280" i="8"/>
  <c r="D280" i="8"/>
  <c r="E280" i="8"/>
  <c r="C281" i="8"/>
  <c r="D281" i="8"/>
  <c r="E281" i="8"/>
  <c r="C282" i="8"/>
  <c r="D282" i="8"/>
  <c r="E282" i="8"/>
  <c r="C283" i="8"/>
  <c r="D283" i="8"/>
  <c r="E283" i="8"/>
  <c r="C284" i="8"/>
  <c r="D284" i="8"/>
  <c r="E284" i="8"/>
  <c r="C285" i="8"/>
  <c r="D285" i="8"/>
  <c r="E285" i="8"/>
  <c r="C286" i="8"/>
  <c r="D286" i="8"/>
  <c r="E286" i="8"/>
  <c r="C287" i="8"/>
  <c r="D287" i="8"/>
  <c r="E287" i="8"/>
  <c r="C288" i="8"/>
  <c r="D288" i="8"/>
  <c r="E288" i="8"/>
  <c r="C289" i="8"/>
  <c r="D289" i="8"/>
  <c r="E289" i="8"/>
  <c r="C290" i="8"/>
  <c r="D290" i="8"/>
  <c r="E290" i="8"/>
  <c r="C291" i="8"/>
  <c r="D291" i="8"/>
  <c r="E291" i="8"/>
  <c r="C292" i="8"/>
  <c r="D292" i="8"/>
  <c r="E292" i="8"/>
  <c r="C293" i="8"/>
  <c r="D293" i="8"/>
  <c r="E293" i="8"/>
  <c r="C294" i="8"/>
  <c r="D294" i="8"/>
  <c r="E294" i="8"/>
  <c r="C295" i="8"/>
  <c r="D295" i="8"/>
  <c r="E295" i="8"/>
  <c r="C296" i="8"/>
  <c r="D296" i="8"/>
  <c r="E296" i="8"/>
  <c r="C297" i="8"/>
  <c r="D297" i="8"/>
  <c r="E297" i="8"/>
  <c r="C298" i="8"/>
  <c r="D298" i="8"/>
  <c r="E298" i="8"/>
  <c r="C299" i="8"/>
  <c r="D299" i="8"/>
  <c r="E299" i="8"/>
  <c r="C300" i="8"/>
  <c r="D300" i="8"/>
  <c r="E300" i="8"/>
  <c r="C301" i="8"/>
  <c r="D301" i="8"/>
  <c r="E301" i="8"/>
  <c r="C302" i="8"/>
  <c r="D302" i="8"/>
  <c r="E302" i="8"/>
  <c r="C303" i="8"/>
  <c r="D303" i="8"/>
  <c r="E303" i="8"/>
  <c r="C304" i="8"/>
  <c r="D304" i="8"/>
  <c r="E304" i="8"/>
  <c r="C305" i="8"/>
  <c r="D305" i="8"/>
  <c r="E305" i="8"/>
  <c r="C306" i="8"/>
  <c r="D306" i="8"/>
  <c r="E306" i="8"/>
  <c r="C307" i="8"/>
  <c r="D307" i="8"/>
  <c r="E307" i="8"/>
  <c r="C308" i="8"/>
  <c r="D308" i="8"/>
  <c r="E308" i="8"/>
  <c r="C309" i="8"/>
  <c r="D309" i="8"/>
  <c r="E309" i="8"/>
  <c r="C310" i="8"/>
  <c r="D310" i="8"/>
  <c r="E310" i="8"/>
  <c r="C311" i="8"/>
  <c r="D311" i="8"/>
  <c r="E311" i="8"/>
  <c r="C312" i="8"/>
  <c r="D312" i="8"/>
  <c r="E312" i="8"/>
  <c r="C313" i="8"/>
  <c r="D313" i="8"/>
  <c r="E313" i="8"/>
  <c r="C314" i="8"/>
  <c r="D314" i="8"/>
  <c r="E314" i="8"/>
  <c r="C315" i="8"/>
  <c r="D315" i="8"/>
  <c r="E315" i="8"/>
  <c r="C316" i="8"/>
  <c r="D316" i="8"/>
  <c r="E316" i="8"/>
  <c r="C317" i="8"/>
  <c r="D317" i="8"/>
  <c r="E317" i="8"/>
  <c r="C318" i="8"/>
  <c r="D318" i="8"/>
  <c r="E318" i="8"/>
  <c r="C319" i="8"/>
  <c r="D319" i="8"/>
  <c r="E319" i="8"/>
  <c r="C320" i="8"/>
  <c r="D320" i="8"/>
  <c r="E320" i="8"/>
  <c r="C321" i="8"/>
  <c r="D321" i="8"/>
  <c r="E321" i="8"/>
  <c r="C322" i="8"/>
  <c r="D322" i="8"/>
  <c r="E322" i="8"/>
  <c r="C323" i="8"/>
  <c r="D323" i="8"/>
  <c r="E323" i="8"/>
  <c r="C324" i="8"/>
  <c r="D324" i="8"/>
  <c r="E324" i="8"/>
  <c r="C325" i="8"/>
  <c r="D325" i="8"/>
  <c r="E325" i="8"/>
  <c r="C326" i="8"/>
  <c r="D326" i="8"/>
  <c r="E326" i="8"/>
  <c r="C327" i="8"/>
  <c r="D327" i="8"/>
  <c r="E327" i="8"/>
  <c r="C328" i="8"/>
  <c r="D328" i="8"/>
  <c r="E328" i="8"/>
  <c r="C329" i="8"/>
  <c r="D329" i="8"/>
  <c r="E329" i="8"/>
  <c r="C330" i="8"/>
  <c r="D330" i="8"/>
  <c r="E330" i="8"/>
  <c r="C331" i="8"/>
  <c r="D331" i="8"/>
  <c r="E331" i="8"/>
  <c r="C332" i="8"/>
  <c r="D332" i="8"/>
  <c r="E332" i="8"/>
  <c r="C333" i="8"/>
  <c r="D333" i="8"/>
  <c r="E333" i="8"/>
  <c r="C334" i="8"/>
  <c r="D334" i="8"/>
  <c r="E334" i="8"/>
  <c r="C335" i="8"/>
  <c r="D335" i="8"/>
  <c r="E335" i="8"/>
  <c r="C336" i="8"/>
  <c r="D336" i="8"/>
  <c r="E336" i="8"/>
  <c r="C337" i="8"/>
  <c r="D337" i="8"/>
  <c r="E337" i="8"/>
  <c r="C338" i="8"/>
  <c r="D338" i="8"/>
  <c r="E338" i="8"/>
  <c r="C339" i="8"/>
  <c r="D339" i="8"/>
  <c r="E339" i="8"/>
  <c r="C340" i="8"/>
  <c r="D340" i="8"/>
  <c r="E340" i="8"/>
  <c r="C341" i="8"/>
  <c r="D341" i="8"/>
  <c r="E341" i="8"/>
  <c r="C342" i="8"/>
  <c r="D342" i="8"/>
  <c r="E342" i="8"/>
  <c r="C343" i="8"/>
  <c r="D343" i="8"/>
  <c r="E343" i="8"/>
  <c r="C344" i="8"/>
  <c r="D344" i="8"/>
  <c r="E344" i="8"/>
  <c r="C345" i="8"/>
  <c r="D345" i="8"/>
  <c r="E345" i="8"/>
  <c r="C346" i="8"/>
  <c r="D346" i="8"/>
  <c r="E346" i="8"/>
  <c r="C347" i="8"/>
  <c r="D347" i="8"/>
  <c r="E347" i="8"/>
  <c r="C348" i="8"/>
  <c r="D348" i="8"/>
  <c r="E348" i="8"/>
  <c r="C349" i="8"/>
  <c r="D349" i="8"/>
  <c r="E349" i="8"/>
  <c r="C350" i="8"/>
  <c r="D350" i="8"/>
  <c r="E350" i="8"/>
  <c r="C351" i="8"/>
  <c r="D351" i="8"/>
  <c r="E351" i="8"/>
  <c r="C352" i="8"/>
  <c r="D352" i="8"/>
  <c r="E352" i="8"/>
  <c r="C353" i="8"/>
  <c r="D353" i="8"/>
  <c r="E353" i="8"/>
  <c r="C354" i="8"/>
  <c r="D354" i="8"/>
  <c r="E354" i="8"/>
  <c r="C355" i="8"/>
  <c r="D355" i="8"/>
  <c r="E355" i="8"/>
  <c r="C356" i="8"/>
  <c r="D356" i="8"/>
  <c r="E356" i="8"/>
  <c r="C357" i="8"/>
  <c r="D357" i="8"/>
  <c r="E357" i="8"/>
  <c r="C358" i="8"/>
  <c r="D358" i="8"/>
  <c r="E358" i="8"/>
  <c r="C359" i="8"/>
  <c r="D359" i="8"/>
  <c r="E359" i="8"/>
  <c r="C360" i="8"/>
  <c r="D360" i="8"/>
  <c r="E360" i="8"/>
  <c r="C361" i="8"/>
  <c r="D361" i="8"/>
  <c r="E361" i="8"/>
  <c r="C362" i="8"/>
  <c r="D362" i="8"/>
  <c r="E362" i="8"/>
  <c r="C363" i="8"/>
  <c r="D363" i="8"/>
  <c r="E363" i="8"/>
  <c r="C364" i="8"/>
  <c r="D364" i="8"/>
  <c r="E364" i="8"/>
  <c r="C365" i="8"/>
  <c r="D365" i="8"/>
  <c r="E365" i="8"/>
  <c r="C366" i="8"/>
  <c r="D366" i="8"/>
  <c r="E366" i="8"/>
  <c r="C367" i="8"/>
  <c r="D367" i="8"/>
  <c r="E367" i="8"/>
  <c r="C368" i="8"/>
  <c r="D368" i="8"/>
  <c r="E368" i="8"/>
  <c r="C369" i="8"/>
  <c r="D369" i="8"/>
  <c r="E369" i="8"/>
  <c r="C370" i="8"/>
  <c r="D370" i="8"/>
  <c r="E370" i="8"/>
  <c r="C371" i="8"/>
  <c r="D371" i="8"/>
  <c r="E371" i="8"/>
  <c r="C372" i="8"/>
  <c r="D372" i="8"/>
  <c r="E372" i="8"/>
  <c r="C373" i="8"/>
  <c r="D373" i="8"/>
  <c r="E373" i="8"/>
  <c r="C374" i="8"/>
  <c r="D374" i="8"/>
  <c r="E374" i="8"/>
  <c r="C375" i="8"/>
  <c r="D375" i="8"/>
  <c r="E375" i="8"/>
  <c r="C376" i="8"/>
  <c r="D376" i="8"/>
  <c r="E376" i="8"/>
  <c r="C377" i="8"/>
  <c r="D377" i="8"/>
  <c r="E377" i="8"/>
  <c r="C378" i="8"/>
  <c r="D378" i="8"/>
  <c r="E378" i="8"/>
  <c r="C379" i="8"/>
  <c r="D379" i="8"/>
  <c r="E379" i="8"/>
  <c r="C380" i="8"/>
  <c r="D380" i="8"/>
  <c r="E380" i="8"/>
  <c r="C381" i="8"/>
  <c r="D381" i="8"/>
  <c r="E381" i="8"/>
  <c r="C382" i="8"/>
  <c r="D382" i="8"/>
  <c r="E382" i="8"/>
  <c r="C383" i="8"/>
  <c r="D383" i="8"/>
  <c r="E383" i="8"/>
  <c r="D1" i="8"/>
  <c r="G1" i="14"/>
  <c r="E12" i="14"/>
  <c r="F12" i="14"/>
  <c r="G12" i="14"/>
  <c r="E13" i="14"/>
  <c r="F13" i="14"/>
  <c r="G13" i="14"/>
  <c r="E14" i="14"/>
  <c r="F14" i="14"/>
  <c r="G14" i="14"/>
  <c r="E15" i="14"/>
  <c r="F15" i="14"/>
  <c r="G15" i="14"/>
  <c r="E16" i="14"/>
  <c r="F16" i="14"/>
  <c r="G16" i="14"/>
  <c r="E17" i="14"/>
  <c r="F17" i="14"/>
  <c r="G17" i="14"/>
  <c r="E18" i="14"/>
  <c r="F18" i="14"/>
  <c r="G18" i="14"/>
  <c r="E19" i="14"/>
  <c r="F19" i="14"/>
  <c r="G19" i="14"/>
  <c r="E20" i="14"/>
  <c r="F20" i="14"/>
  <c r="G20" i="14"/>
  <c r="E21" i="14"/>
  <c r="F21" i="14"/>
  <c r="G21" i="14"/>
  <c r="E22" i="14"/>
  <c r="F22" i="14"/>
  <c r="G22" i="14"/>
  <c r="E23" i="14"/>
  <c r="F23" i="14"/>
  <c r="G23" i="14"/>
  <c r="E24" i="14"/>
  <c r="F24" i="14"/>
  <c r="G24" i="14"/>
  <c r="E25" i="14"/>
  <c r="F25" i="14"/>
  <c r="G25" i="14"/>
  <c r="E26" i="14"/>
  <c r="F26" i="14"/>
  <c r="G26" i="14"/>
  <c r="E27" i="14"/>
  <c r="F27" i="14"/>
  <c r="G27" i="14"/>
  <c r="E28" i="14"/>
  <c r="F28" i="14"/>
  <c r="G28" i="14"/>
  <c r="E29" i="14"/>
  <c r="F29" i="14"/>
  <c r="G29" i="14"/>
  <c r="E30" i="14"/>
  <c r="F30" i="14"/>
  <c r="G30" i="14"/>
  <c r="E31" i="14"/>
  <c r="F31" i="14"/>
  <c r="G31" i="14"/>
  <c r="E32" i="14"/>
  <c r="F32" i="14"/>
  <c r="G32" i="14"/>
  <c r="E33" i="14"/>
  <c r="F33" i="14"/>
  <c r="G33" i="14"/>
  <c r="E34" i="14"/>
  <c r="F34" i="14"/>
  <c r="G34" i="14"/>
  <c r="E35" i="14"/>
  <c r="F35" i="14"/>
  <c r="G35" i="14"/>
  <c r="E36" i="14"/>
  <c r="F36" i="14"/>
  <c r="G36" i="14"/>
  <c r="E37" i="14"/>
  <c r="F37" i="14"/>
  <c r="G37" i="14"/>
  <c r="E38" i="14"/>
  <c r="F38" i="14"/>
  <c r="G38" i="14"/>
  <c r="E39" i="14"/>
  <c r="F39" i="14"/>
  <c r="G39" i="14"/>
  <c r="E40" i="14"/>
  <c r="F40" i="14"/>
  <c r="G40" i="14"/>
  <c r="E41" i="14"/>
  <c r="F41" i="14"/>
  <c r="G41" i="14"/>
  <c r="E42" i="14"/>
  <c r="F42" i="14"/>
  <c r="G42" i="14"/>
  <c r="E43" i="14"/>
  <c r="F43" i="14"/>
  <c r="G43" i="14"/>
  <c r="E44" i="14"/>
  <c r="F44" i="14"/>
  <c r="G44" i="14"/>
  <c r="E45" i="14"/>
  <c r="F45" i="14"/>
  <c r="G45" i="14"/>
  <c r="E46" i="14"/>
  <c r="F46" i="14"/>
  <c r="G46" i="14"/>
  <c r="E47" i="14"/>
  <c r="F47" i="14"/>
  <c r="G47" i="14"/>
  <c r="E48" i="14"/>
  <c r="F48" i="14"/>
  <c r="G48" i="14"/>
  <c r="E49" i="14"/>
  <c r="F49" i="14"/>
  <c r="G49" i="14"/>
  <c r="E50" i="14"/>
  <c r="F50" i="14"/>
  <c r="G50" i="14"/>
  <c r="E51" i="14"/>
  <c r="F51" i="14"/>
  <c r="G51" i="14"/>
  <c r="E52" i="14"/>
  <c r="F52" i="14"/>
  <c r="G52" i="14"/>
  <c r="E53" i="14"/>
  <c r="F53" i="14"/>
  <c r="G53" i="14"/>
  <c r="E54" i="14"/>
  <c r="F54" i="14"/>
  <c r="G54" i="14"/>
  <c r="E55" i="14"/>
  <c r="F55" i="14"/>
  <c r="G55" i="14"/>
  <c r="E56" i="14"/>
  <c r="F56" i="14"/>
  <c r="G56" i="14"/>
  <c r="E57" i="14"/>
  <c r="F57" i="14"/>
  <c r="G57" i="14"/>
  <c r="E58" i="14"/>
  <c r="F58" i="14"/>
  <c r="G58" i="14"/>
  <c r="E59" i="14"/>
  <c r="F59" i="14"/>
  <c r="G59" i="14"/>
  <c r="E60" i="14"/>
  <c r="F60" i="14"/>
  <c r="G60" i="14"/>
  <c r="E61" i="14"/>
  <c r="F61" i="14"/>
  <c r="G61" i="14"/>
  <c r="E62" i="14"/>
  <c r="F62" i="14"/>
  <c r="G62" i="14"/>
  <c r="E63" i="14"/>
  <c r="F63" i="14"/>
  <c r="G63" i="14"/>
  <c r="E64" i="14"/>
  <c r="F64" i="14"/>
  <c r="G64" i="14"/>
  <c r="E65" i="14"/>
  <c r="F65" i="14"/>
  <c r="G65" i="14"/>
  <c r="E66" i="14"/>
  <c r="F66" i="14"/>
  <c r="G66" i="14"/>
  <c r="E67" i="14"/>
  <c r="F67" i="14"/>
  <c r="G67" i="14"/>
  <c r="E68" i="14"/>
  <c r="F68" i="14"/>
  <c r="G68" i="14"/>
  <c r="E69" i="14"/>
  <c r="F69" i="14"/>
  <c r="G69" i="14"/>
  <c r="E70" i="14"/>
  <c r="F70" i="14"/>
  <c r="G70" i="14"/>
  <c r="E71" i="14"/>
  <c r="F71" i="14"/>
  <c r="G71" i="14"/>
  <c r="E72" i="14"/>
  <c r="F72" i="14"/>
  <c r="G72" i="14"/>
  <c r="E73" i="14"/>
  <c r="F73" i="14"/>
  <c r="G73" i="14"/>
  <c r="E74" i="14"/>
  <c r="F74" i="14"/>
  <c r="G74" i="14"/>
  <c r="E75" i="14"/>
  <c r="F75" i="14"/>
  <c r="G75" i="14"/>
  <c r="E76" i="14"/>
  <c r="F76" i="14"/>
  <c r="G76" i="14"/>
  <c r="E77" i="14"/>
  <c r="F77" i="14"/>
  <c r="G77" i="14"/>
  <c r="E78" i="14"/>
  <c r="F78" i="14"/>
  <c r="G78" i="14"/>
  <c r="E79" i="14"/>
  <c r="F79" i="14"/>
  <c r="G79" i="14"/>
  <c r="E80" i="14"/>
  <c r="F80" i="14"/>
  <c r="G80" i="14"/>
  <c r="E81" i="14"/>
  <c r="F81" i="14"/>
  <c r="G81" i="14"/>
  <c r="E82" i="14"/>
  <c r="F82" i="14"/>
  <c r="G82" i="14"/>
  <c r="E83" i="14"/>
  <c r="F83" i="14"/>
  <c r="G83" i="14"/>
  <c r="E84" i="14"/>
  <c r="F84" i="14"/>
  <c r="G84" i="14"/>
  <c r="E85" i="14"/>
  <c r="F85" i="14"/>
  <c r="G85" i="14"/>
  <c r="E86" i="14"/>
  <c r="F86" i="14"/>
  <c r="G86" i="14"/>
  <c r="E87" i="14"/>
  <c r="F87" i="14"/>
  <c r="G87" i="14"/>
  <c r="E88" i="14"/>
  <c r="F88" i="14"/>
  <c r="G88" i="14"/>
  <c r="E89" i="14"/>
  <c r="F89" i="14"/>
  <c r="G89" i="14"/>
  <c r="E90" i="14"/>
  <c r="F90" i="14"/>
  <c r="G90" i="14"/>
  <c r="E91" i="14"/>
  <c r="F91" i="14"/>
  <c r="G91" i="14"/>
  <c r="E92" i="14"/>
  <c r="F92" i="14"/>
  <c r="G92" i="14"/>
  <c r="E93" i="14"/>
  <c r="F93" i="14"/>
  <c r="G93" i="14"/>
  <c r="E94" i="14"/>
  <c r="F94" i="14"/>
  <c r="G94" i="14"/>
  <c r="E95" i="14"/>
  <c r="F95" i="14"/>
  <c r="G95" i="14"/>
  <c r="E96" i="14"/>
  <c r="F96" i="14"/>
  <c r="G96" i="14"/>
  <c r="E97" i="14"/>
  <c r="F97" i="14"/>
  <c r="G97" i="14"/>
  <c r="E98" i="14"/>
  <c r="F98" i="14"/>
  <c r="G98" i="14"/>
  <c r="E99" i="14"/>
  <c r="F99" i="14"/>
  <c r="G99" i="14"/>
  <c r="E100" i="14"/>
  <c r="F100" i="14"/>
  <c r="G100" i="14"/>
  <c r="E101" i="14"/>
  <c r="F101" i="14"/>
  <c r="G101" i="14"/>
  <c r="E102" i="14"/>
  <c r="F102" i="14"/>
  <c r="G102" i="14"/>
  <c r="E103" i="14"/>
  <c r="F103" i="14"/>
  <c r="G103" i="14"/>
  <c r="E104" i="14"/>
  <c r="F104" i="14"/>
  <c r="G104" i="14"/>
  <c r="E105" i="14"/>
  <c r="F105" i="14"/>
  <c r="G105" i="14"/>
  <c r="E106" i="14"/>
  <c r="F106" i="14"/>
  <c r="G106" i="14"/>
  <c r="E107" i="14"/>
  <c r="F107" i="14"/>
  <c r="G107" i="14"/>
  <c r="E108" i="14"/>
  <c r="F108" i="14"/>
  <c r="G108" i="14"/>
  <c r="E109" i="14"/>
  <c r="F109" i="14"/>
  <c r="G109" i="14"/>
  <c r="E110" i="14"/>
  <c r="F110" i="14"/>
  <c r="G110" i="14"/>
  <c r="E111" i="14"/>
  <c r="F111" i="14"/>
  <c r="G111" i="14"/>
  <c r="E112" i="14"/>
  <c r="F112" i="14"/>
  <c r="G112" i="14"/>
  <c r="E113" i="14"/>
  <c r="F113" i="14"/>
  <c r="G113" i="14"/>
  <c r="E114" i="14"/>
  <c r="F114" i="14"/>
  <c r="G114" i="14"/>
  <c r="E115" i="14"/>
  <c r="F115" i="14"/>
  <c r="G115" i="14"/>
  <c r="E116" i="14"/>
  <c r="F116" i="14"/>
  <c r="G116" i="14"/>
  <c r="E117" i="14"/>
  <c r="F117" i="14"/>
  <c r="G117" i="14"/>
  <c r="E118" i="14"/>
  <c r="F118" i="14"/>
  <c r="G118" i="14"/>
  <c r="E119" i="14"/>
  <c r="F119" i="14"/>
  <c r="G119" i="14"/>
  <c r="E120" i="14"/>
  <c r="F120" i="14"/>
  <c r="G120" i="14"/>
  <c r="E121" i="14"/>
  <c r="F121" i="14"/>
  <c r="G121" i="14"/>
  <c r="E122" i="14"/>
  <c r="F122" i="14"/>
  <c r="G122" i="14"/>
  <c r="E123" i="14"/>
  <c r="F123" i="14"/>
  <c r="G123" i="14"/>
  <c r="E124" i="14"/>
  <c r="F124" i="14"/>
  <c r="G124" i="14"/>
  <c r="E125" i="14"/>
  <c r="F125" i="14"/>
  <c r="G125" i="14"/>
  <c r="E126" i="14"/>
  <c r="F126" i="14"/>
  <c r="G126" i="14"/>
  <c r="E127" i="14"/>
  <c r="F127" i="14"/>
  <c r="G127" i="14"/>
  <c r="E128" i="14"/>
  <c r="F128" i="14"/>
  <c r="G128" i="14"/>
  <c r="E129" i="14"/>
  <c r="F129" i="14"/>
  <c r="G129" i="14"/>
  <c r="E130" i="14"/>
  <c r="F130" i="14"/>
  <c r="G130" i="14"/>
  <c r="E131" i="14"/>
  <c r="F131" i="14"/>
  <c r="G131" i="14"/>
  <c r="E132" i="14"/>
  <c r="F132" i="14"/>
  <c r="G132" i="14"/>
  <c r="E133" i="14"/>
  <c r="F133" i="14"/>
  <c r="G133" i="14"/>
  <c r="E134" i="14"/>
  <c r="F134" i="14"/>
  <c r="G134" i="14"/>
  <c r="E135" i="14"/>
  <c r="F135" i="14"/>
  <c r="G135" i="14"/>
  <c r="E136" i="14"/>
  <c r="F136" i="14"/>
  <c r="G136" i="14"/>
  <c r="E137" i="14"/>
  <c r="F137" i="14"/>
  <c r="G137" i="14"/>
  <c r="E138" i="14"/>
  <c r="F138" i="14"/>
  <c r="G138" i="14"/>
  <c r="E139" i="14"/>
  <c r="F139" i="14"/>
  <c r="G139" i="14"/>
  <c r="E140" i="14"/>
  <c r="F140" i="14"/>
  <c r="G140" i="14"/>
  <c r="E141" i="14"/>
  <c r="F141" i="14"/>
  <c r="G141" i="14"/>
  <c r="E142" i="14"/>
  <c r="F142" i="14"/>
  <c r="G142" i="14"/>
  <c r="E143" i="14"/>
  <c r="F143" i="14"/>
  <c r="G143" i="14"/>
  <c r="E144" i="14"/>
  <c r="F144" i="14"/>
  <c r="G144" i="14"/>
  <c r="E145" i="14"/>
  <c r="F145" i="14"/>
  <c r="G145" i="14"/>
  <c r="E146" i="14"/>
  <c r="F146" i="14"/>
  <c r="G146" i="14"/>
  <c r="E147" i="14"/>
  <c r="F147" i="14"/>
  <c r="G147" i="14"/>
  <c r="E148" i="14"/>
  <c r="F148" i="14"/>
  <c r="G148" i="14"/>
  <c r="E149" i="14"/>
  <c r="F149" i="14"/>
  <c r="G149" i="14"/>
  <c r="E150" i="14"/>
  <c r="F150" i="14"/>
  <c r="G150" i="14"/>
  <c r="E151" i="14"/>
  <c r="F151" i="14"/>
  <c r="G151" i="14"/>
  <c r="E152" i="14"/>
  <c r="F152" i="14"/>
  <c r="G152" i="14"/>
  <c r="E153" i="14"/>
  <c r="F153" i="14"/>
  <c r="G153" i="14"/>
  <c r="E154" i="14"/>
  <c r="F154" i="14"/>
  <c r="G154" i="14"/>
  <c r="E155" i="14"/>
  <c r="F155" i="14"/>
  <c r="G155" i="14"/>
  <c r="E156" i="14"/>
  <c r="F156" i="14"/>
  <c r="G156" i="14"/>
  <c r="E157" i="14"/>
  <c r="F157" i="14"/>
  <c r="G157" i="14"/>
  <c r="E158" i="14"/>
  <c r="F158" i="14"/>
  <c r="G158" i="14"/>
  <c r="E159" i="14"/>
  <c r="F159" i="14"/>
  <c r="G159" i="14"/>
  <c r="E160" i="14"/>
  <c r="F160" i="14"/>
  <c r="G160" i="14"/>
  <c r="E161" i="14"/>
  <c r="F161" i="14"/>
  <c r="G161" i="14"/>
  <c r="E162" i="14"/>
  <c r="F162" i="14"/>
  <c r="G162" i="14"/>
  <c r="E163" i="14"/>
  <c r="F163" i="14"/>
  <c r="G163" i="14"/>
  <c r="E164" i="14"/>
  <c r="F164" i="14"/>
  <c r="G164" i="14"/>
  <c r="E165" i="14"/>
  <c r="F165" i="14"/>
  <c r="G165" i="14"/>
  <c r="E166" i="14"/>
  <c r="F166" i="14"/>
  <c r="G166" i="14"/>
  <c r="E167" i="14"/>
  <c r="F167" i="14"/>
  <c r="G167" i="14"/>
  <c r="E168" i="14"/>
  <c r="F168" i="14"/>
  <c r="G168" i="14"/>
  <c r="E169" i="14"/>
  <c r="F169" i="14"/>
  <c r="G169" i="14"/>
  <c r="E170" i="14"/>
  <c r="F170" i="14"/>
  <c r="G170" i="14"/>
  <c r="E171" i="14"/>
  <c r="F171" i="14"/>
  <c r="G171" i="14"/>
  <c r="E172" i="14"/>
  <c r="F172" i="14"/>
  <c r="G172" i="14"/>
  <c r="E173" i="14"/>
  <c r="F173" i="14"/>
  <c r="G173" i="14"/>
  <c r="E174" i="14"/>
  <c r="F174" i="14"/>
  <c r="G174" i="14"/>
  <c r="E175" i="14"/>
  <c r="F175" i="14"/>
  <c r="G175" i="14"/>
  <c r="E176" i="14"/>
  <c r="F176" i="14"/>
  <c r="G176" i="14"/>
  <c r="E177" i="14"/>
  <c r="F177" i="14"/>
  <c r="G177" i="14"/>
  <c r="E178" i="14"/>
  <c r="F178" i="14"/>
  <c r="G178" i="14"/>
  <c r="E179" i="14"/>
  <c r="F179" i="14"/>
  <c r="G179" i="14"/>
  <c r="E180" i="14"/>
  <c r="F180" i="14"/>
  <c r="G180" i="14"/>
  <c r="E181" i="14"/>
  <c r="F181" i="14"/>
  <c r="G181" i="14"/>
  <c r="E182" i="14"/>
  <c r="F182" i="14"/>
  <c r="G182" i="14"/>
  <c r="E183" i="14"/>
  <c r="F183" i="14"/>
  <c r="G183" i="14"/>
  <c r="E184" i="14"/>
  <c r="F184" i="14"/>
  <c r="G184" i="14"/>
  <c r="E185" i="14"/>
  <c r="F185" i="14"/>
  <c r="G185" i="14"/>
  <c r="E186" i="14"/>
  <c r="F186" i="14"/>
  <c r="G186" i="14"/>
  <c r="E187" i="14"/>
  <c r="F187" i="14"/>
  <c r="G187" i="14"/>
  <c r="E188" i="14"/>
  <c r="F188" i="14"/>
  <c r="G188" i="14"/>
  <c r="E189" i="14"/>
  <c r="F189" i="14"/>
  <c r="G189" i="14"/>
  <c r="E190" i="14"/>
  <c r="F190" i="14"/>
  <c r="G190" i="14"/>
  <c r="E191" i="14"/>
  <c r="F191" i="14"/>
  <c r="G191" i="14"/>
  <c r="E192" i="14"/>
  <c r="F192" i="14"/>
  <c r="G192" i="14"/>
  <c r="E193" i="14"/>
  <c r="F193" i="14"/>
  <c r="G193" i="14"/>
  <c r="E194" i="14"/>
  <c r="F194" i="14"/>
  <c r="G194" i="14"/>
  <c r="E195" i="14"/>
  <c r="F195" i="14"/>
  <c r="G195" i="14"/>
  <c r="E196" i="14"/>
  <c r="F196" i="14"/>
  <c r="G196" i="14"/>
  <c r="E197" i="14"/>
  <c r="F197" i="14"/>
  <c r="G197" i="14"/>
  <c r="E198" i="14"/>
  <c r="F198" i="14"/>
  <c r="G198" i="14"/>
  <c r="E199" i="14"/>
  <c r="F199" i="14"/>
  <c r="G199" i="14"/>
  <c r="E200" i="14"/>
  <c r="F200" i="14"/>
  <c r="G200" i="14"/>
  <c r="E201" i="14"/>
  <c r="F201" i="14"/>
  <c r="G201" i="14"/>
  <c r="E202" i="14"/>
  <c r="F202" i="14"/>
  <c r="G202" i="14"/>
  <c r="E203" i="14"/>
  <c r="F203" i="14"/>
  <c r="G203" i="14"/>
  <c r="E204" i="14"/>
  <c r="F204" i="14"/>
  <c r="G204" i="14"/>
  <c r="E205" i="14"/>
  <c r="F205" i="14"/>
  <c r="G205" i="14"/>
  <c r="E206" i="14"/>
  <c r="F206" i="14"/>
  <c r="G206" i="14"/>
  <c r="E207" i="14"/>
  <c r="F207" i="14"/>
  <c r="G207" i="14"/>
  <c r="E208" i="14"/>
  <c r="F208" i="14"/>
  <c r="G208" i="14"/>
  <c r="E209" i="14"/>
  <c r="F209" i="14"/>
  <c r="G209" i="14"/>
  <c r="E210" i="14"/>
  <c r="F210" i="14"/>
  <c r="G210" i="14"/>
  <c r="E211" i="14"/>
  <c r="F211" i="14"/>
  <c r="G211" i="14"/>
  <c r="E212" i="14"/>
  <c r="F212" i="14"/>
  <c r="G212" i="14"/>
  <c r="E213" i="14"/>
  <c r="F213" i="14"/>
  <c r="G213" i="14"/>
  <c r="E214" i="14"/>
  <c r="F214" i="14"/>
  <c r="G214" i="14"/>
  <c r="E215" i="14"/>
  <c r="F215" i="14"/>
  <c r="G215" i="14"/>
  <c r="E216" i="14"/>
  <c r="F216" i="14"/>
  <c r="G216" i="14"/>
  <c r="E217" i="14"/>
  <c r="F217" i="14"/>
  <c r="G217" i="14"/>
  <c r="E218" i="14"/>
  <c r="F218" i="14"/>
  <c r="G218" i="14"/>
  <c r="E219" i="14"/>
  <c r="F219" i="14"/>
  <c r="G219" i="14"/>
  <c r="E220" i="14"/>
  <c r="F220" i="14"/>
  <c r="G220" i="14"/>
  <c r="E221" i="14"/>
  <c r="F221" i="14"/>
  <c r="G221" i="14"/>
  <c r="E222" i="14"/>
  <c r="F222" i="14"/>
  <c r="G222" i="14"/>
  <c r="E223" i="14"/>
  <c r="F223" i="14"/>
  <c r="G223" i="14"/>
  <c r="E224" i="14"/>
  <c r="F224" i="14"/>
  <c r="G224" i="14"/>
  <c r="E225" i="14"/>
  <c r="F225" i="14"/>
  <c r="G225" i="14"/>
  <c r="E226" i="14"/>
  <c r="F226" i="14"/>
  <c r="G226" i="14"/>
  <c r="E227" i="14"/>
  <c r="F227" i="14"/>
  <c r="G227" i="14"/>
  <c r="E228" i="14"/>
  <c r="F228" i="14"/>
  <c r="G228" i="14"/>
  <c r="E229" i="14"/>
  <c r="F229" i="14"/>
  <c r="G229" i="14"/>
  <c r="E230" i="14"/>
  <c r="F230" i="14"/>
  <c r="G230" i="14"/>
  <c r="E231" i="14"/>
  <c r="F231" i="14"/>
  <c r="G231" i="14"/>
  <c r="E232" i="14"/>
  <c r="F232" i="14"/>
  <c r="G232" i="14"/>
  <c r="E233" i="14"/>
  <c r="F233" i="14"/>
  <c r="G233" i="14"/>
  <c r="E234" i="14"/>
  <c r="F234" i="14"/>
  <c r="G234" i="14"/>
  <c r="E235" i="14"/>
  <c r="F235" i="14"/>
  <c r="G235" i="14"/>
  <c r="E236" i="14"/>
  <c r="F236" i="14"/>
  <c r="G236" i="14"/>
  <c r="E237" i="14"/>
  <c r="F237" i="14"/>
  <c r="G237" i="14"/>
  <c r="E238" i="14"/>
  <c r="F238" i="14"/>
  <c r="G238" i="14"/>
  <c r="E239" i="14"/>
  <c r="F239" i="14"/>
  <c r="G239" i="14"/>
  <c r="E240" i="14"/>
  <c r="F240" i="14"/>
  <c r="G240" i="14"/>
  <c r="E241" i="14"/>
  <c r="F241" i="14"/>
  <c r="G241" i="14"/>
  <c r="E242" i="14"/>
  <c r="F242" i="14"/>
  <c r="G242" i="14"/>
  <c r="E243" i="14"/>
  <c r="F243" i="14"/>
  <c r="G243" i="14"/>
  <c r="E244" i="14"/>
  <c r="F244" i="14"/>
  <c r="G244" i="14"/>
  <c r="E245" i="14"/>
  <c r="F245" i="14"/>
  <c r="G245" i="14"/>
  <c r="E246" i="14"/>
  <c r="F246" i="14"/>
  <c r="G246" i="14"/>
  <c r="E247" i="14"/>
  <c r="F247" i="14"/>
  <c r="G247" i="14"/>
  <c r="E248" i="14"/>
  <c r="F248" i="14"/>
  <c r="G248" i="14"/>
  <c r="E249" i="14"/>
  <c r="F249" i="14"/>
  <c r="G249" i="14"/>
  <c r="E250" i="14"/>
  <c r="F250" i="14"/>
  <c r="G250" i="14"/>
  <c r="E251" i="14"/>
  <c r="F251" i="14"/>
  <c r="G251" i="14"/>
  <c r="E252" i="14"/>
  <c r="F252" i="14"/>
  <c r="G252" i="14"/>
  <c r="E253" i="14"/>
  <c r="F253" i="14"/>
  <c r="G253" i="14"/>
  <c r="E254" i="14"/>
  <c r="F254" i="14"/>
  <c r="G254" i="14"/>
  <c r="E255" i="14"/>
  <c r="F255" i="14"/>
  <c r="G255" i="14"/>
  <c r="E256" i="14"/>
  <c r="F256" i="14"/>
  <c r="G256" i="14"/>
  <c r="E257" i="14"/>
  <c r="F257" i="14"/>
  <c r="G257" i="14"/>
  <c r="E258" i="14"/>
  <c r="F258" i="14"/>
  <c r="G258" i="14"/>
  <c r="E259" i="14"/>
  <c r="F259" i="14"/>
  <c r="G259" i="14"/>
  <c r="E260" i="14"/>
  <c r="F260" i="14"/>
  <c r="G260" i="14"/>
  <c r="E261" i="14"/>
  <c r="F261" i="14"/>
  <c r="G261" i="14"/>
  <c r="E262" i="14"/>
  <c r="F262" i="14"/>
  <c r="G262" i="14"/>
  <c r="E263" i="14"/>
  <c r="F263" i="14"/>
  <c r="G263" i="14"/>
  <c r="E264" i="14"/>
  <c r="F264" i="14"/>
  <c r="G264" i="14"/>
  <c r="E265" i="14"/>
  <c r="F265" i="14"/>
  <c r="G265" i="14"/>
  <c r="E266" i="14"/>
  <c r="F266" i="14"/>
  <c r="G266" i="14"/>
  <c r="E267" i="14"/>
  <c r="F267" i="14"/>
  <c r="G267" i="14"/>
  <c r="E268" i="14"/>
  <c r="F268" i="14"/>
  <c r="G268" i="14"/>
  <c r="E269" i="14"/>
  <c r="F269" i="14"/>
  <c r="G269" i="14"/>
  <c r="E270" i="14"/>
  <c r="F270" i="14"/>
  <c r="G270" i="14"/>
  <c r="E271" i="14"/>
  <c r="F271" i="14"/>
  <c r="G271" i="14"/>
  <c r="E272" i="14"/>
  <c r="F272" i="14"/>
  <c r="G272" i="14"/>
  <c r="E273" i="14"/>
  <c r="F273" i="14"/>
  <c r="G273" i="14"/>
  <c r="E274" i="14"/>
  <c r="F274" i="14"/>
  <c r="G274" i="14"/>
  <c r="E275" i="14"/>
  <c r="F275" i="14"/>
  <c r="G275" i="14"/>
  <c r="E276" i="14"/>
  <c r="F276" i="14"/>
  <c r="G276" i="14"/>
  <c r="E277" i="14"/>
  <c r="F277" i="14"/>
  <c r="G277" i="14"/>
  <c r="E278" i="14"/>
  <c r="F278" i="14"/>
  <c r="G278" i="14"/>
  <c r="E279" i="14"/>
  <c r="F279" i="14"/>
  <c r="G279" i="14"/>
  <c r="E280" i="14"/>
  <c r="F280" i="14"/>
  <c r="G280" i="14"/>
  <c r="E281" i="14"/>
  <c r="F281" i="14"/>
  <c r="G281" i="14"/>
  <c r="E282" i="14"/>
  <c r="F282" i="14"/>
  <c r="G282" i="14"/>
  <c r="E283" i="14"/>
  <c r="F283" i="14"/>
  <c r="G283" i="14"/>
  <c r="E284" i="14"/>
  <c r="F284" i="14"/>
  <c r="G284" i="14"/>
  <c r="E285" i="14"/>
  <c r="F285" i="14"/>
  <c r="G285" i="14"/>
  <c r="E286" i="14"/>
  <c r="F286" i="14"/>
  <c r="G286" i="14"/>
  <c r="E287" i="14"/>
  <c r="F287" i="14"/>
  <c r="G287" i="14"/>
  <c r="E288" i="14"/>
  <c r="F288" i="14"/>
  <c r="G288" i="14"/>
  <c r="E289" i="14"/>
  <c r="F289" i="14"/>
  <c r="G289" i="14"/>
  <c r="E290" i="14"/>
  <c r="F290" i="14"/>
  <c r="G290" i="14"/>
  <c r="E291" i="14"/>
  <c r="F291" i="14"/>
  <c r="G291" i="14"/>
  <c r="E292" i="14"/>
  <c r="F292" i="14"/>
  <c r="G292" i="14"/>
  <c r="E293" i="14"/>
  <c r="F293" i="14"/>
  <c r="G293" i="14"/>
  <c r="E294" i="14"/>
  <c r="F294" i="14"/>
  <c r="G294" i="14"/>
  <c r="E295" i="14"/>
  <c r="F295" i="14"/>
  <c r="G295" i="14"/>
  <c r="E296" i="14"/>
  <c r="F296" i="14"/>
  <c r="G296" i="14"/>
  <c r="E297" i="14"/>
  <c r="F297" i="14"/>
  <c r="G297" i="14"/>
  <c r="E298" i="14"/>
  <c r="F298" i="14"/>
  <c r="G298" i="14"/>
  <c r="E299" i="14"/>
  <c r="F299" i="14"/>
  <c r="G299" i="14"/>
  <c r="E300" i="14"/>
  <c r="F300" i="14"/>
  <c r="G300" i="14"/>
  <c r="E301" i="14"/>
  <c r="F301" i="14"/>
  <c r="G301" i="14"/>
  <c r="E302" i="14"/>
  <c r="F302" i="14"/>
  <c r="G302" i="14"/>
  <c r="E303" i="14"/>
  <c r="F303" i="14"/>
  <c r="G303" i="14"/>
  <c r="E304" i="14"/>
  <c r="F304" i="14"/>
  <c r="G304" i="14"/>
  <c r="E305" i="14"/>
  <c r="F305" i="14"/>
  <c r="G305" i="14"/>
  <c r="E306" i="14"/>
  <c r="F306" i="14"/>
  <c r="G306" i="14"/>
  <c r="E307" i="14"/>
  <c r="F307" i="14"/>
  <c r="G307" i="14"/>
  <c r="E308" i="14"/>
  <c r="F308" i="14"/>
  <c r="G308" i="14"/>
  <c r="E309" i="14"/>
  <c r="F309" i="14"/>
  <c r="G309" i="14"/>
  <c r="E310" i="14"/>
  <c r="F310" i="14"/>
  <c r="G310" i="14"/>
  <c r="E311" i="14"/>
  <c r="F311" i="14"/>
  <c r="G311" i="14"/>
  <c r="E312" i="14"/>
  <c r="F312" i="14"/>
  <c r="G312" i="14"/>
  <c r="E313" i="14"/>
  <c r="F313" i="14"/>
  <c r="G313" i="14"/>
  <c r="E314" i="14"/>
  <c r="F314" i="14"/>
  <c r="G314" i="14"/>
  <c r="E315" i="14"/>
  <c r="F315" i="14"/>
  <c r="G315" i="14"/>
  <c r="E316" i="14"/>
  <c r="F316" i="14"/>
  <c r="G316" i="14"/>
  <c r="E317" i="14"/>
  <c r="F317" i="14"/>
  <c r="G317" i="14"/>
  <c r="E318" i="14"/>
  <c r="F318" i="14"/>
  <c r="G318" i="14"/>
  <c r="E319" i="14"/>
  <c r="F319" i="14"/>
  <c r="G319" i="14"/>
  <c r="E320" i="14"/>
  <c r="F320" i="14"/>
  <c r="G320" i="14"/>
  <c r="E321" i="14"/>
  <c r="F321" i="14"/>
  <c r="G321" i="14"/>
  <c r="E322" i="14"/>
  <c r="F322" i="14"/>
  <c r="G322" i="14"/>
  <c r="E323" i="14"/>
  <c r="F323" i="14"/>
  <c r="G323" i="14"/>
  <c r="E324" i="14"/>
  <c r="F324" i="14"/>
  <c r="G324" i="14"/>
  <c r="E325" i="14"/>
  <c r="F325" i="14"/>
  <c r="G325" i="14"/>
  <c r="E326" i="14"/>
  <c r="F326" i="14"/>
  <c r="G326" i="14"/>
  <c r="E327" i="14"/>
  <c r="F327" i="14"/>
  <c r="G327" i="14"/>
  <c r="E328" i="14"/>
  <c r="F328" i="14"/>
  <c r="G328" i="14"/>
  <c r="E329" i="14"/>
  <c r="F329" i="14"/>
  <c r="G329" i="14"/>
  <c r="E330" i="14"/>
  <c r="F330" i="14"/>
  <c r="G330" i="14"/>
  <c r="E331" i="14"/>
  <c r="F331" i="14"/>
  <c r="G331" i="14"/>
  <c r="E332" i="14"/>
  <c r="F332" i="14"/>
  <c r="G332" i="14"/>
  <c r="E333" i="14"/>
  <c r="F333" i="14"/>
  <c r="G333" i="14"/>
  <c r="E334" i="14"/>
  <c r="F334" i="14"/>
  <c r="G334" i="14"/>
  <c r="E335" i="14"/>
  <c r="F335" i="14"/>
  <c r="G335" i="14"/>
  <c r="E336" i="14"/>
  <c r="F336" i="14"/>
  <c r="G336" i="14"/>
  <c r="E337" i="14"/>
  <c r="F337" i="14"/>
  <c r="G337" i="14"/>
  <c r="E338" i="14"/>
  <c r="F338" i="14"/>
  <c r="G338" i="14"/>
  <c r="E339" i="14"/>
  <c r="F339" i="14"/>
  <c r="G339" i="14"/>
  <c r="E340" i="14"/>
  <c r="F340" i="14"/>
  <c r="G340" i="14"/>
  <c r="E341" i="14"/>
  <c r="F341" i="14"/>
  <c r="G341" i="14"/>
  <c r="E342" i="14"/>
  <c r="F342" i="14"/>
  <c r="G342" i="14"/>
  <c r="E343" i="14"/>
  <c r="F343" i="14"/>
  <c r="G343" i="14"/>
  <c r="E344" i="14"/>
  <c r="F344" i="14"/>
  <c r="G344" i="14"/>
  <c r="E345" i="14"/>
  <c r="F345" i="14"/>
  <c r="G345" i="14"/>
  <c r="E346" i="14"/>
  <c r="F346" i="14"/>
  <c r="G346" i="14"/>
  <c r="E347" i="14"/>
  <c r="F347" i="14"/>
  <c r="G347" i="14"/>
  <c r="E348" i="14"/>
  <c r="F348" i="14"/>
  <c r="G348" i="14"/>
  <c r="E349" i="14"/>
  <c r="F349" i="14"/>
  <c r="G349" i="14"/>
  <c r="E350" i="14"/>
  <c r="F350" i="14"/>
  <c r="G350" i="14"/>
  <c r="E351" i="14"/>
  <c r="F351" i="14"/>
  <c r="G351" i="14"/>
  <c r="E352" i="14"/>
  <c r="F352" i="14"/>
  <c r="G352" i="14"/>
  <c r="E353" i="14"/>
  <c r="F353" i="14"/>
  <c r="G353" i="14"/>
  <c r="E354" i="14"/>
  <c r="F354" i="14"/>
  <c r="G354" i="14"/>
  <c r="E355" i="14"/>
  <c r="F355" i="14"/>
  <c r="G355" i="14"/>
  <c r="E356" i="14"/>
  <c r="F356" i="14"/>
  <c r="G356" i="14"/>
  <c r="E357" i="14"/>
  <c r="F357" i="14"/>
  <c r="G357" i="14"/>
  <c r="E358" i="14"/>
  <c r="F358" i="14"/>
  <c r="G358" i="14"/>
  <c r="E359" i="14"/>
  <c r="F359" i="14"/>
  <c r="G359" i="14"/>
  <c r="E360" i="14"/>
  <c r="F360" i="14"/>
  <c r="G360" i="14"/>
  <c r="E361" i="14"/>
  <c r="F361" i="14"/>
  <c r="G361" i="14"/>
  <c r="E362" i="14"/>
  <c r="F362" i="14"/>
  <c r="G362" i="14"/>
  <c r="E363" i="14"/>
  <c r="F363" i="14"/>
  <c r="G363" i="14"/>
  <c r="E364" i="14"/>
  <c r="F364" i="14"/>
  <c r="G364" i="14"/>
  <c r="E365" i="14"/>
  <c r="F365" i="14"/>
  <c r="G365" i="14"/>
  <c r="E366" i="14"/>
  <c r="F366" i="14"/>
  <c r="G366" i="14"/>
  <c r="E367" i="14"/>
  <c r="F367" i="14"/>
  <c r="G367" i="14"/>
  <c r="E368" i="14"/>
  <c r="F368" i="14"/>
  <c r="G368" i="14"/>
  <c r="E369" i="14"/>
  <c r="F369" i="14"/>
  <c r="G369" i="14"/>
  <c r="E370" i="14"/>
  <c r="F370" i="14"/>
  <c r="G370" i="14"/>
  <c r="E371" i="14"/>
  <c r="F371" i="14"/>
  <c r="G371" i="14"/>
  <c r="E372" i="14"/>
  <c r="F372" i="14"/>
  <c r="G372" i="14"/>
  <c r="E373" i="14"/>
  <c r="F373" i="14"/>
  <c r="G373" i="14"/>
  <c r="E374" i="14"/>
  <c r="F374" i="14"/>
  <c r="G374" i="14"/>
  <c r="E375" i="14"/>
  <c r="F375" i="14"/>
  <c r="G375" i="14"/>
  <c r="E376" i="14"/>
  <c r="F376" i="14"/>
  <c r="G376" i="14"/>
  <c r="E377" i="14"/>
  <c r="F377" i="14"/>
  <c r="G377" i="14"/>
  <c r="E378" i="14"/>
  <c r="F378" i="14"/>
  <c r="G378" i="14"/>
  <c r="E379" i="14"/>
  <c r="F379" i="14"/>
  <c r="G379" i="14"/>
  <c r="E380" i="14"/>
  <c r="F380" i="14"/>
  <c r="G380" i="14"/>
  <c r="E381" i="14"/>
  <c r="F381" i="14"/>
  <c r="G381" i="14"/>
  <c r="E382" i="14"/>
  <c r="F382" i="14"/>
  <c r="G382" i="14"/>
  <c r="E383" i="14"/>
  <c r="F383" i="14"/>
  <c r="G383" i="14"/>
  <c r="E384" i="14"/>
  <c r="F384" i="14"/>
  <c r="G384" i="14"/>
  <c r="E385" i="14"/>
  <c r="F385" i="14"/>
  <c r="G385" i="14"/>
  <c r="E386" i="14"/>
  <c r="F386" i="14"/>
  <c r="G386" i="14"/>
  <c r="E387" i="14"/>
  <c r="F387" i="14"/>
  <c r="G387" i="14"/>
  <c r="E388" i="14"/>
  <c r="F388" i="14"/>
  <c r="G388" i="14"/>
  <c r="G2" i="14"/>
  <c r="G7" i="14"/>
  <c r="G9" i="14"/>
  <c r="G4" i="14"/>
  <c r="G5" i="14"/>
  <c r="D2" i="8"/>
  <c r="D3" i="8"/>
  <c r="G8" i="14"/>
  <c r="G3" i="14"/>
  <c r="G6" i="14"/>
  <c r="E378" i="13"/>
  <c r="D378" i="13"/>
  <c r="E377" i="13"/>
  <c r="D377" i="13"/>
  <c r="E376" i="13"/>
  <c r="D376" i="13"/>
  <c r="E375" i="13"/>
  <c r="D375" i="13"/>
  <c r="E374" i="13"/>
  <c r="D374" i="13"/>
  <c r="E373" i="13"/>
  <c r="D373" i="13"/>
  <c r="E372" i="13"/>
  <c r="D372" i="13"/>
  <c r="E371" i="13"/>
  <c r="D371" i="13"/>
  <c r="E370" i="13"/>
  <c r="D370" i="13"/>
  <c r="E369" i="13"/>
  <c r="D369" i="13"/>
  <c r="E368" i="13"/>
  <c r="D368" i="13"/>
  <c r="E367" i="13"/>
  <c r="D367" i="13"/>
  <c r="E366" i="13"/>
  <c r="D366" i="13"/>
  <c r="E365" i="13"/>
  <c r="D365" i="13"/>
  <c r="E364" i="13"/>
  <c r="D364" i="13"/>
  <c r="E363" i="13"/>
  <c r="D363" i="13"/>
  <c r="E362" i="13"/>
  <c r="D362" i="13"/>
  <c r="E361" i="13"/>
  <c r="D361" i="13"/>
  <c r="E360" i="13"/>
  <c r="D360" i="13"/>
  <c r="E359" i="13"/>
  <c r="D359" i="13"/>
  <c r="E358" i="13"/>
  <c r="D358" i="13"/>
  <c r="E357" i="13"/>
  <c r="D357" i="13"/>
  <c r="E356" i="13"/>
  <c r="D356" i="13"/>
  <c r="E355" i="13"/>
  <c r="D355" i="13"/>
  <c r="E354" i="13"/>
  <c r="D354" i="13"/>
  <c r="E353" i="13"/>
  <c r="D353" i="13"/>
  <c r="E352" i="13"/>
  <c r="D352" i="13"/>
  <c r="E351" i="13"/>
  <c r="D351" i="13"/>
  <c r="E350" i="13"/>
  <c r="D350" i="13"/>
  <c r="E349" i="13"/>
  <c r="D349" i="13"/>
  <c r="E348" i="13"/>
  <c r="D348" i="13"/>
  <c r="E347" i="13"/>
  <c r="D347" i="13"/>
  <c r="E346" i="13"/>
  <c r="D346" i="13"/>
  <c r="E345" i="13"/>
  <c r="D345" i="13"/>
  <c r="E344" i="13"/>
  <c r="D344" i="13"/>
  <c r="E343" i="13"/>
  <c r="D343" i="13"/>
  <c r="E342" i="13"/>
  <c r="D342" i="13"/>
  <c r="E341" i="13"/>
  <c r="D341" i="13"/>
  <c r="E340" i="13"/>
  <c r="D340" i="13"/>
  <c r="E339" i="13"/>
  <c r="D339" i="13"/>
  <c r="E338" i="13"/>
  <c r="D338" i="13"/>
  <c r="E337" i="13"/>
  <c r="D337" i="13"/>
  <c r="E336" i="13"/>
  <c r="D336" i="13"/>
  <c r="E335" i="13"/>
  <c r="D335" i="13"/>
  <c r="E334" i="13"/>
  <c r="D334" i="13"/>
  <c r="E333" i="13"/>
  <c r="D333" i="13"/>
  <c r="E332" i="13"/>
  <c r="D332" i="13"/>
  <c r="E331" i="13"/>
  <c r="D331" i="13"/>
  <c r="E330" i="13"/>
  <c r="D330" i="13"/>
  <c r="E329" i="13"/>
  <c r="D329" i="13"/>
  <c r="E328" i="13"/>
  <c r="D328" i="13"/>
  <c r="E327" i="13"/>
  <c r="D327" i="13"/>
  <c r="E326" i="13"/>
  <c r="D326" i="13"/>
  <c r="E325" i="13"/>
  <c r="D325" i="13"/>
  <c r="E324" i="13"/>
  <c r="D324" i="13"/>
  <c r="E323" i="13"/>
  <c r="D323" i="13"/>
  <c r="E322" i="13"/>
  <c r="D322" i="13"/>
  <c r="E321" i="13"/>
  <c r="D321" i="13"/>
  <c r="E320" i="13"/>
  <c r="D320" i="13"/>
  <c r="E319" i="13"/>
  <c r="D319" i="13"/>
  <c r="E318" i="13"/>
  <c r="D318" i="13"/>
  <c r="E317" i="13"/>
  <c r="D317" i="13"/>
  <c r="E316" i="13"/>
  <c r="D316" i="13"/>
  <c r="E315" i="13"/>
  <c r="D315" i="13"/>
  <c r="E314" i="13"/>
  <c r="D314" i="13"/>
  <c r="E313" i="13"/>
  <c r="D313" i="13"/>
  <c r="E312" i="13"/>
  <c r="D312" i="13"/>
  <c r="E311" i="13"/>
  <c r="D311" i="13"/>
  <c r="E310" i="13"/>
  <c r="D310" i="13"/>
  <c r="E309" i="13"/>
  <c r="D309" i="13"/>
  <c r="E308" i="13"/>
  <c r="D308" i="13"/>
  <c r="E307" i="13"/>
  <c r="D307" i="13"/>
  <c r="E306" i="13"/>
  <c r="D306" i="13"/>
  <c r="E305" i="13"/>
  <c r="D305" i="13"/>
  <c r="E304" i="13"/>
  <c r="D304" i="13"/>
  <c r="E303" i="13"/>
  <c r="D303" i="13"/>
  <c r="E302" i="13"/>
  <c r="D302" i="13"/>
  <c r="E301" i="13"/>
  <c r="D301" i="13"/>
  <c r="E300" i="13"/>
  <c r="D300" i="13"/>
  <c r="E299" i="13"/>
  <c r="D299" i="13"/>
  <c r="E298" i="13"/>
  <c r="D298" i="13"/>
  <c r="E297" i="13"/>
  <c r="D297" i="13"/>
  <c r="E296" i="13"/>
  <c r="D296" i="13"/>
  <c r="E295" i="13"/>
  <c r="D295" i="13"/>
  <c r="E294" i="13"/>
  <c r="D294" i="13"/>
  <c r="E293" i="13"/>
  <c r="D293" i="13"/>
  <c r="E292" i="13"/>
  <c r="D292" i="13"/>
  <c r="E291" i="13"/>
  <c r="D291" i="13"/>
  <c r="E290" i="13"/>
  <c r="D290" i="13"/>
  <c r="E289" i="13"/>
  <c r="D289" i="13"/>
  <c r="E288" i="13"/>
  <c r="D288" i="13"/>
  <c r="E287" i="13"/>
  <c r="D287" i="13"/>
  <c r="E286" i="13"/>
  <c r="D286" i="13"/>
  <c r="E285" i="13"/>
  <c r="D285" i="13"/>
  <c r="E284" i="13"/>
  <c r="D284" i="13"/>
  <c r="E283" i="13"/>
  <c r="D283" i="13"/>
  <c r="E282" i="13"/>
  <c r="D282" i="13"/>
  <c r="E281" i="13"/>
  <c r="D281" i="13"/>
  <c r="E280" i="13"/>
  <c r="D280" i="13"/>
  <c r="E279" i="13"/>
  <c r="D279" i="13"/>
  <c r="E278" i="13"/>
  <c r="D278" i="13"/>
  <c r="E277" i="13"/>
  <c r="D277" i="13"/>
  <c r="E276" i="13"/>
  <c r="D276" i="13"/>
  <c r="E275" i="13"/>
  <c r="D275" i="13"/>
  <c r="E274" i="13"/>
  <c r="D274" i="13"/>
  <c r="E273" i="13"/>
  <c r="D273" i="13"/>
  <c r="E272" i="13"/>
  <c r="D272" i="13"/>
  <c r="E271" i="13"/>
  <c r="D271" i="13"/>
  <c r="E270" i="13"/>
  <c r="D270" i="13"/>
  <c r="E269" i="13"/>
  <c r="D269" i="13"/>
  <c r="E268" i="13"/>
  <c r="D268" i="13"/>
  <c r="E267" i="13"/>
  <c r="D267" i="13"/>
  <c r="E266" i="13"/>
  <c r="D266" i="13"/>
  <c r="E265" i="13"/>
  <c r="D265" i="13"/>
  <c r="E264" i="13"/>
  <c r="D264" i="13"/>
  <c r="E263" i="13"/>
  <c r="D263" i="13"/>
  <c r="E262" i="13"/>
  <c r="D262" i="13"/>
  <c r="E261" i="13"/>
  <c r="D261" i="13"/>
  <c r="E260" i="13"/>
  <c r="D260" i="13"/>
  <c r="E259" i="13"/>
  <c r="D259" i="13"/>
  <c r="E258" i="13"/>
  <c r="D258" i="13"/>
  <c r="E257" i="13"/>
  <c r="D257" i="13"/>
  <c r="E256" i="13"/>
  <c r="D256" i="13"/>
  <c r="E255" i="13"/>
  <c r="D255" i="13"/>
  <c r="E254" i="13"/>
  <c r="D254" i="13"/>
  <c r="E253" i="13"/>
  <c r="D253" i="13"/>
  <c r="E252" i="13"/>
  <c r="D252" i="13"/>
  <c r="E251" i="13"/>
  <c r="D251" i="13"/>
  <c r="E250" i="13"/>
  <c r="D250" i="13"/>
  <c r="E249" i="13"/>
  <c r="D249" i="13"/>
  <c r="E248" i="13"/>
  <c r="D248" i="13"/>
  <c r="E247" i="13"/>
  <c r="D247" i="13"/>
  <c r="E246" i="13"/>
  <c r="D246" i="13"/>
  <c r="E245" i="13"/>
  <c r="D245" i="13"/>
  <c r="E244" i="13"/>
  <c r="D244" i="13"/>
  <c r="E243" i="13"/>
  <c r="D243" i="13"/>
  <c r="E242" i="13"/>
  <c r="D242" i="13"/>
  <c r="E241" i="13"/>
  <c r="D241" i="13"/>
  <c r="E240" i="13"/>
  <c r="D240" i="13"/>
  <c r="E239" i="13"/>
  <c r="D239" i="13"/>
  <c r="E238" i="13"/>
  <c r="D238" i="13"/>
  <c r="E237" i="13"/>
  <c r="D237" i="13"/>
  <c r="E236" i="13"/>
  <c r="D236" i="13"/>
  <c r="E235" i="13"/>
  <c r="D235" i="13"/>
  <c r="E234" i="13"/>
  <c r="D234" i="13"/>
  <c r="E233" i="13"/>
  <c r="D233" i="13"/>
  <c r="E232" i="13"/>
  <c r="D232" i="13"/>
  <c r="E231" i="13"/>
  <c r="D231" i="13"/>
  <c r="E230" i="13"/>
  <c r="D230" i="13"/>
  <c r="E229" i="13"/>
  <c r="D229" i="13"/>
  <c r="E228" i="13"/>
  <c r="D228" i="13"/>
  <c r="E227" i="13"/>
  <c r="D227" i="13"/>
  <c r="E226" i="13"/>
  <c r="D226" i="13"/>
  <c r="E225" i="13"/>
  <c r="D225" i="13"/>
  <c r="E224" i="13"/>
  <c r="D224" i="13"/>
  <c r="E223" i="13"/>
  <c r="D223" i="13"/>
  <c r="E222" i="13"/>
  <c r="D222" i="13"/>
  <c r="E221" i="13"/>
  <c r="D221" i="13"/>
  <c r="E220" i="13"/>
  <c r="D220" i="13"/>
  <c r="E219" i="13"/>
  <c r="D219" i="13"/>
  <c r="E218" i="13"/>
  <c r="D218" i="13"/>
  <c r="E217" i="13"/>
  <c r="D217" i="13"/>
  <c r="E216" i="13"/>
  <c r="D216" i="13"/>
  <c r="E215" i="13"/>
  <c r="D215" i="13"/>
  <c r="E214" i="13"/>
  <c r="D214" i="13"/>
  <c r="E213" i="13"/>
  <c r="D213" i="13"/>
  <c r="E212" i="13"/>
  <c r="D212" i="13"/>
  <c r="E211" i="13"/>
  <c r="D211" i="13"/>
  <c r="E210" i="13"/>
  <c r="D210" i="13"/>
  <c r="E209" i="13"/>
  <c r="D209" i="13"/>
  <c r="E208" i="13"/>
  <c r="D208" i="13"/>
  <c r="E207" i="13"/>
  <c r="D207" i="13"/>
  <c r="E206" i="13"/>
  <c r="D206" i="13"/>
  <c r="E205" i="13"/>
  <c r="D205" i="13"/>
  <c r="E204" i="13"/>
  <c r="D204" i="13"/>
  <c r="E203" i="13"/>
  <c r="D203" i="13"/>
  <c r="E202" i="13"/>
  <c r="D202" i="13"/>
  <c r="E201" i="13"/>
  <c r="D201" i="13"/>
  <c r="E200" i="13"/>
  <c r="D200" i="13"/>
  <c r="E199" i="13"/>
  <c r="D199" i="13"/>
  <c r="E198" i="13"/>
  <c r="D198" i="13"/>
  <c r="E197" i="13"/>
  <c r="D197" i="13"/>
  <c r="E196" i="13"/>
  <c r="D196" i="13"/>
  <c r="E195" i="13"/>
  <c r="D195" i="13"/>
  <c r="E194" i="13"/>
  <c r="D194" i="13"/>
  <c r="E193" i="13"/>
  <c r="D193" i="13"/>
  <c r="E192" i="13"/>
  <c r="D192" i="13"/>
  <c r="E191" i="13"/>
  <c r="D191" i="13"/>
  <c r="E190" i="13"/>
  <c r="D190" i="13"/>
  <c r="E189" i="13"/>
  <c r="D189" i="13"/>
  <c r="E188" i="13"/>
  <c r="D188" i="13"/>
  <c r="E187" i="13"/>
  <c r="D187" i="13"/>
  <c r="E186" i="13"/>
  <c r="D186" i="13"/>
  <c r="E185" i="13"/>
  <c r="D185" i="13"/>
  <c r="E184" i="13"/>
  <c r="D184" i="13"/>
  <c r="E183" i="13"/>
  <c r="D183" i="13"/>
  <c r="E182" i="13"/>
  <c r="D182" i="13"/>
  <c r="E181" i="13"/>
  <c r="D181" i="13"/>
  <c r="E180" i="13"/>
  <c r="D180" i="13"/>
  <c r="E179" i="13"/>
  <c r="D179" i="13"/>
  <c r="E178" i="13"/>
  <c r="D178" i="13"/>
  <c r="E177" i="13"/>
  <c r="D177" i="13"/>
  <c r="E176" i="13"/>
  <c r="D176" i="13"/>
  <c r="E175" i="13"/>
  <c r="D175" i="13"/>
  <c r="E174" i="13"/>
  <c r="D174" i="13"/>
  <c r="E173" i="13"/>
  <c r="D173" i="13"/>
  <c r="E172" i="13"/>
  <c r="D172" i="13"/>
  <c r="E171" i="13"/>
  <c r="D171" i="13"/>
  <c r="E170" i="13"/>
  <c r="D170" i="13"/>
  <c r="E169" i="13"/>
  <c r="D169" i="13"/>
  <c r="E168" i="13"/>
  <c r="D168" i="13"/>
  <c r="E167" i="13"/>
  <c r="D167" i="13"/>
  <c r="E166" i="13"/>
  <c r="D166" i="13"/>
  <c r="E165" i="13"/>
  <c r="D165" i="13"/>
  <c r="E164" i="13"/>
  <c r="D164" i="13"/>
  <c r="E163" i="13"/>
  <c r="D163" i="13"/>
  <c r="E162" i="13"/>
  <c r="D162" i="13"/>
  <c r="E161" i="13"/>
  <c r="D161" i="13"/>
  <c r="E160" i="13"/>
  <c r="D160" i="13"/>
  <c r="E159" i="13"/>
  <c r="D159" i="13"/>
  <c r="E158" i="13"/>
  <c r="D158" i="13"/>
  <c r="E157" i="13"/>
  <c r="D157" i="13"/>
  <c r="E156" i="13"/>
  <c r="D156" i="13"/>
  <c r="E155" i="13"/>
  <c r="D155" i="13"/>
  <c r="E154" i="13"/>
  <c r="D154" i="13"/>
  <c r="E153" i="13"/>
  <c r="D153" i="13"/>
  <c r="E152" i="13"/>
  <c r="D152" i="13"/>
  <c r="E151" i="13"/>
  <c r="D151" i="13"/>
  <c r="E150" i="13"/>
  <c r="D150" i="13"/>
  <c r="E149" i="13"/>
  <c r="D149" i="13"/>
  <c r="E148" i="13"/>
  <c r="D148" i="13"/>
  <c r="E147" i="13"/>
  <c r="D147" i="13"/>
  <c r="E146" i="13"/>
  <c r="D146" i="13"/>
  <c r="E145" i="13"/>
  <c r="D145" i="13"/>
  <c r="E144" i="13"/>
  <c r="D144" i="13"/>
  <c r="E143" i="13"/>
  <c r="D143" i="13"/>
  <c r="E142" i="13"/>
  <c r="D142" i="13"/>
  <c r="E141" i="13"/>
  <c r="D141" i="13"/>
  <c r="E140" i="13"/>
  <c r="D140" i="13"/>
  <c r="E139" i="13"/>
  <c r="D139" i="13"/>
  <c r="E138" i="13"/>
  <c r="D138" i="13"/>
  <c r="E137" i="13"/>
  <c r="D137" i="13"/>
  <c r="E136" i="13"/>
  <c r="D136" i="13"/>
  <c r="E135" i="13"/>
  <c r="D135" i="13"/>
  <c r="E134" i="13"/>
  <c r="D134" i="13"/>
  <c r="E133" i="13"/>
  <c r="D133" i="13"/>
  <c r="E132" i="13"/>
  <c r="D132" i="13"/>
  <c r="E131" i="13"/>
  <c r="D131" i="13"/>
  <c r="E130" i="13"/>
  <c r="D130" i="13"/>
  <c r="E129" i="13"/>
  <c r="D129" i="13"/>
  <c r="E128" i="13"/>
  <c r="D128" i="13"/>
  <c r="E127" i="13"/>
  <c r="D127" i="13"/>
  <c r="E126" i="13"/>
  <c r="D126" i="13"/>
  <c r="E125" i="13"/>
  <c r="D125" i="13"/>
  <c r="E124" i="13"/>
  <c r="D124" i="13"/>
  <c r="E123" i="13"/>
  <c r="D123" i="13"/>
  <c r="E122" i="13"/>
  <c r="D122" i="13"/>
  <c r="E121" i="13"/>
  <c r="D121" i="13"/>
  <c r="E120" i="13"/>
  <c r="D120" i="13"/>
  <c r="E119" i="13"/>
  <c r="D119" i="13"/>
  <c r="E118" i="13"/>
  <c r="D118" i="13"/>
  <c r="E117" i="13"/>
  <c r="D117" i="13"/>
  <c r="E116" i="13"/>
  <c r="D116" i="13"/>
  <c r="E115" i="13"/>
  <c r="D115" i="13"/>
  <c r="E114" i="13"/>
  <c r="D114" i="13"/>
  <c r="E113" i="13"/>
  <c r="D113" i="13"/>
  <c r="E112" i="13"/>
  <c r="D112" i="13"/>
  <c r="E111" i="13"/>
  <c r="D111" i="13"/>
  <c r="E110" i="13"/>
  <c r="D110" i="13"/>
  <c r="E109" i="13"/>
  <c r="D109" i="13"/>
  <c r="E108" i="13"/>
  <c r="D108" i="13"/>
  <c r="E107" i="13"/>
  <c r="D107" i="13"/>
  <c r="E106" i="13"/>
  <c r="D106" i="13"/>
  <c r="E105" i="13"/>
  <c r="D105" i="13"/>
  <c r="E104" i="13"/>
  <c r="D104" i="13"/>
  <c r="E103" i="13"/>
  <c r="D103" i="13"/>
  <c r="E102" i="13"/>
  <c r="D102" i="13"/>
  <c r="E101" i="13"/>
  <c r="D101" i="13"/>
  <c r="E100" i="13"/>
  <c r="D100" i="13"/>
  <c r="E99" i="13"/>
  <c r="D99" i="13"/>
  <c r="E98" i="13"/>
  <c r="D98" i="13"/>
  <c r="E97" i="13"/>
  <c r="D97" i="13"/>
  <c r="E96" i="13"/>
  <c r="D96" i="13"/>
  <c r="E95" i="13"/>
  <c r="D95" i="13"/>
  <c r="E94" i="13"/>
  <c r="D94" i="13"/>
  <c r="E93" i="13"/>
  <c r="D93" i="13"/>
  <c r="E92" i="13"/>
  <c r="D92" i="13"/>
  <c r="E91" i="13"/>
  <c r="D91" i="13"/>
  <c r="E90" i="13"/>
  <c r="D90" i="13"/>
  <c r="E89" i="13"/>
  <c r="D89" i="13"/>
  <c r="E88" i="13"/>
  <c r="D88" i="13"/>
  <c r="E87" i="13"/>
  <c r="D87" i="13"/>
  <c r="E86" i="13"/>
  <c r="D86" i="13"/>
  <c r="E85" i="13"/>
  <c r="D85" i="13"/>
  <c r="E84" i="13"/>
  <c r="D84" i="13"/>
  <c r="E83" i="13"/>
  <c r="D83" i="13"/>
  <c r="E82" i="13"/>
  <c r="D82" i="13"/>
  <c r="E81" i="13"/>
  <c r="D81" i="13"/>
  <c r="E80" i="13"/>
  <c r="D80" i="13"/>
  <c r="E79" i="13"/>
  <c r="D79" i="13"/>
  <c r="E78" i="13"/>
  <c r="D78" i="13"/>
  <c r="E77" i="13"/>
  <c r="D77" i="13"/>
  <c r="E76" i="13"/>
  <c r="D76" i="13"/>
  <c r="E75" i="13"/>
  <c r="D75" i="13"/>
  <c r="E74" i="13"/>
  <c r="D74" i="13"/>
  <c r="E73" i="13"/>
  <c r="D73" i="13"/>
  <c r="E72" i="13"/>
  <c r="D72" i="13"/>
  <c r="E71" i="13"/>
  <c r="D71" i="13"/>
  <c r="E70" i="13"/>
  <c r="D70" i="13"/>
  <c r="E69" i="13"/>
  <c r="D69" i="13"/>
  <c r="E68" i="13"/>
  <c r="D68" i="13"/>
  <c r="E67" i="13"/>
  <c r="D67" i="13"/>
  <c r="E66" i="13"/>
  <c r="D66" i="13"/>
  <c r="E65" i="13"/>
  <c r="D65" i="13"/>
  <c r="E64" i="13"/>
  <c r="D64" i="13"/>
  <c r="E63" i="13"/>
  <c r="D63" i="13"/>
  <c r="E62" i="13"/>
  <c r="D62" i="13"/>
  <c r="E61" i="13"/>
  <c r="D61" i="13"/>
  <c r="E60" i="13"/>
  <c r="D60" i="13"/>
  <c r="E59" i="13"/>
  <c r="D59" i="13"/>
  <c r="E58" i="13"/>
  <c r="D58" i="13"/>
  <c r="E57" i="13"/>
  <c r="D57" i="13"/>
  <c r="E56" i="13"/>
  <c r="D56" i="13"/>
  <c r="E55" i="13"/>
  <c r="D55" i="13"/>
  <c r="E54" i="13"/>
  <c r="D54" i="13"/>
  <c r="E53" i="13"/>
  <c r="D53" i="13"/>
  <c r="E52" i="13"/>
  <c r="D52" i="13"/>
  <c r="E51" i="13"/>
  <c r="D51" i="13"/>
  <c r="E50" i="13"/>
  <c r="D50" i="13"/>
  <c r="E49" i="13"/>
  <c r="D49" i="13"/>
  <c r="E48" i="13"/>
  <c r="D48" i="13"/>
  <c r="E47" i="13"/>
  <c r="D47" i="13"/>
  <c r="E46" i="13"/>
  <c r="D46" i="13"/>
  <c r="E45" i="13"/>
  <c r="D45" i="13"/>
  <c r="E44" i="13"/>
  <c r="D44" i="13"/>
  <c r="E43" i="13"/>
  <c r="D43" i="13"/>
  <c r="E42" i="13"/>
  <c r="D42" i="13"/>
  <c r="E41" i="13"/>
  <c r="D41" i="13"/>
  <c r="E40" i="13"/>
  <c r="D40" i="13"/>
  <c r="E39" i="13"/>
  <c r="D39" i="13"/>
  <c r="E38" i="13"/>
  <c r="D38" i="13"/>
  <c r="E37" i="13"/>
  <c r="D37" i="13"/>
  <c r="E36" i="13"/>
  <c r="D36" i="13"/>
  <c r="E35" i="13"/>
  <c r="D35" i="13"/>
  <c r="E34" i="13"/>
  <c r="D34" i="13"/>
  <c r="E33" i="13"/>
  <c r="D33" i="13"/>
  <c r="E32" i="13"/>
  <c r="D32" i="13"/>
  <c r="E31" i="13"/>
  <c r="D31" i="13"/>
  <c r="E30" i="13"/>
  <c r="D30" i="13"/>
  <c r="E29" i="13"/>
  <c r="D29" i="13"/>
  <c r="E28" i="13"/>
  <c r="D28" i="13"/>
  <c r="E27" i="13"/>
  <c r="D27" i="13"/>
  <c r="E26" i="13"/>
  <c r="D26" i="13"/>
  <c r="E25" i="13"/>
  <c r="D25" i="13"/>
  <c r="E24" i="13"/>
  <c r="D24" i="13"/>
  <c r="E23" i="13"/>
  <c r="D23" i="13"/>
  <c r="E22" i="13"/>
  <c r="D22" i="13"/>
  <c r="E21" i="13"/>
  <c r="D21" i="13"/>
  <c r="E20" i="13"/>
  <c r="D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9" i="13"/>
  <c r="D9" i="13"/>
  <c r="E8" i="13"/>
  <c r="D8" i="13"/>
  <c r="E7" i="13"/>
  <c r="D7" i="13"/>
  <c r="E6" i="13"/>
  <c r="D6" i="13"/>
  <c r="E5" i="13"/>
  <c r="D5" i="13"/>
  <c r="E4" i="13"/>
  <c r="D4" i="13"/>
  <c r="E3" i="13"/>
  <c r="D3" i="13"/>
  <c r="E2" i="13"/>
  <c r="D2" i="13"/>
  <c r="G2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122" i="1"/>
  <c r="F122" i="1"/>
  <c r="G122" i="1"/>
  <c r="E123" i="1"/>
  <c r="F123" i="1"/>
  <c r="G123" i="1"/>
  <c r="E124" i="1"/>
  <c r="F124" i="1"/>
  <c r="G124" i="1"/>
  <c r="E125" i="1"/>
  <c r="F125" i="1"/>
  <c r="G125" i="1"/>
  <c r="E126" i="1"/>
  <c r="F126" i="1"/>
  <c r="G126" i="1"/>
  <c r="E127" i="1"/>
  <c r="F127" i="1"/>
  <c r="G127" i="1"/>
  <c r="E128" i="1"/>
  <c r="F128" i="1"/>
  <c r="G128" i="1"/>
  <c r="E129" i="1"/>
  <c r="F129" i="1"/>
  <c r="G129" i="1"/>
  <c r="E130" i="1"/>
  <c r="F130" i="1"/>
  <c r="G130" i="1"/>
  <c r="E131" i="1"/>
  <c r="F131" i="1"/>
  <c r="G131" i="1"/>
  <c r="E132" i="1"/>
  <c r="F132" i="1"/>
  <c r="G132" i="1"/>
  <c r="E133" i="1"/>
  <c r="F133" i="1"/>
  <c r="G133" i="1"/>
  <c r="E134" i="1"/>
  <c r="F134" i="1"/>
  <c r="G134" i="1"/>
  <c r="E135" i="1"/>
  <c r="F135" i="1"/>
  <c r="G135" i="1"/>
  <c r="E136" i="1"/>
  <c r="F136" i="1"/>
  <c r="G136" i="1"/>
  <c r="E137" i="1"/>
  <c r="F137" i="1"/>
  <c r="G137" i="1"/>
  <c r="E138" i="1"/>
  <c r="F138" i="1"/>
  <c r="G138" i="1"/>
  <c r="E139" i="1"/>
  <c r="F139" i="1"/>
  <c r="G139" i="1"/>
  <c r="E140" i="1"/>
  <c r="F140" i="1"/>
  <c r="G140" i="1"/>
  <c r="E141" i="1"/>
  <c r="F141" i="1"/>
  <c r="G141" i="1"/>
  <c r="E142" i="1"/>
  <c r="F142" i="1"/>
  <c r="G142" i="1"/>
  <c r="E143" i="1"/>
  <c r="F143" i="1"/>
  <c r="G143" i="1"/>
  <c r="E144" i="1"/>
  <c r="F144" i="1"/>
  <c r="G144" i="1"/>
  <c r="E145" i="1"/>
  <c r="F145" i="1"/>
  <c r="G145" i="1"/>
  <c r="E146" i="1"/>
  <c r="F146" i="1"/>
  <c r="G146" i="1"/>
  <c r="E147" i="1"/>
  <c r="F147" i="1"/>
  <c r="G147" i="1"/>
  <c r="E148" i="1"/>
  <c r="F148" i="1"/>
  <c r="G148" i="1"/>
  <c r="E149" i="1"/>
  <c r="F149" i="1"/>
  <c r="G149" i="1"/>
  <c r="E150" i="1"/>
  <c r="F150" i="1"/>
  <c r="G150" i="1"/>
  <c r="E151" i="1"/>
  <c r="F151" i="1"/>
  <c r="G151" i="1"/>
  <c r="E152" i="1"/>
  <c r="F152" i="1"/>
  <c r="G152" i="1"/>
  <c r="E153" i="1"/>
  <c r="F153" i="1"/>
  <c r="G153" i="1"/>
  <c r="E154" i="1"/>
  <c r="F154" i="1"/>
  <c r="G154" i="1"/>
  <c r="E155" i="1"/>
  <c r="F155" i="1"/>
  <c r="G155" i="1"/>
  <c r="E156" i="1"/>
  <c r="F156" i="1"/>
  <c r="G156" i="1"/>
  <c r="E157" i="1"/>
  <c r="F157" i="1"/>
  <c r="G157" i="1"/>
  <c r="E158" i="1"/>
  <c r="F158" i="1"/>
  <c r="G158" i="1"/>
  <c r="E159" i="1"/>
  <c r="F159" i="1"/>
  <c r="G159" i="1"/>
  <c r="E160" i="1"/>
  <c r="F160" i="1"/>
  <c r="G160" i="1"/>
  <c r="E161" i="1"/>
  <c r="F161" i="1"/>
  <c r="G161" i="1"/>
  <c r="E162" i="1"/>
  <c r="F162" i="1"/>
  <c r="G162" i="1"/>
  <c r="E163" i="1"/>
  <c r="F163" i="1"/>
  <c r="G163" i="1"/>
  <c r="E164" i="1"/>
  <c r="F164" i="1"/>
  <c r="G164" i="1"/>
  <c r="E165" i="1"/>
  <c r="F165" i="1"/>
  <c r="G165" i="1"/>
  <c r="E166" i="1"/>
  <c r="F166" i="1"/>
  <c r="G166" i="1"/>
  <c r="E167" i="1"/>
  <c r="F167" i="1"/>
  <c r="G167" i="1"/>
  <c r="E168" i="1"/>
  <c r="F168" i="1"/>
  <c r="G168" i="1"/>
  <c r="E169" i="1"/>
  <c r="F169" i="1"/>
  <c r="G169" i="1"/>
  <c r="E170" i="1"/>
  <c r="F170" i="1"/>
  <c r="G170" i="1"/>
  <c r="E171" i="1"/>
  <c r="F171" i="1"/>
  <c r="G171" i="1"/>
  <c r="E172" i="1"/>
  <c r="F172" i="1"/>
  <c r="G172" i="1"/>
  <c r="E173" i="1"/>
  <c r="F173" i="1"/>
  <c r="G173" i="1"/>
  <c r="E174" i="1"/>
  <c r="F174" i="1"/>
  <c r="G174" i="1"/>
  <c r="E175" i="1"/>
  <c r="F175" i="1"/>
  <c r="G175" i="1"/>
  <c r="E176" i="1"/>
  <c r="F176" i="1"/>
  <c r="G176" i="1"/>
  <c r="E177" i="1"/>
  <c r="F177" i="1"/>
  <c r="G177" i="1"/>
  <c r="E178" i="1"/>
  <c r="F178" i="1"/>
  <c r="G178" i="1"/>
  <c r="E179" i="1"/>
  <c r="F179" i="1"/>
  <c r="G179" i="1"/>
  <c r="E180" i="1"/>
  <c r="F180" i="1"/>
  <c r="G180" i="1"/>
  <c r="E181" i="1"/>
  <c r="F181" i="1"/>
  <c r="G181" i="1"/>
  <c r="E182" i="1"/>
  <c r="F182" i="1"/>
  <c r="G182" i="1"/>
  <c r="E183" i="1"/>
  <c r="F183" i="1"/>
  <c r="G183" i="1"/>
  <c r="E184" i="1"/>
  <c r="F184" i="1"/>
  <c r="G184" i="1"/>
  <c r="E185" i="1"/>
  <c r="F185" i="1"/>
  <c r="G185" i="1"/>
  <c r="E186" i="1"/>
  <c r="F186" i="1"/>
  <c r="G186" i="1"/>
  <c r="E187" i="1"/>
  <c r="F187" i="1"/>
  <c r="G187" i="1"/>
  <c r="E188" i="1"/>
  <c r="F188" i="1"/>
  <c r="G188" i="1"/>
  <c r="E189" i="1"/>
  <c r="F189" i="1"/>
  <c r="G189" i="1"/>
  <c r="E190" i="1"/>
  <c r="F190" i="1"/>
  <c r="G190" i="1"/>
  <c r="E191" i="1"/>
  <c r="F191" i="1"/>
  <c r="G191" i="1"/>
  <c r="E192" i="1"/>
  <c r="F192" i="1"/>
  <c r="G192" i="1"/>
  <c r="E193" i="1"/>
  <c r="F193" i="1"/>
  <c r="G193" i="1"/>
  <c r="E194" i="1"/>
  <c r="F194" i="1"/>
  <c r="G194" i="1"/>
  <c r="E195" i="1"/>
  <c r="F195" i="1"/>
  <c r="G195" i="1"/>
  <c r="E196" i="1"/>
  <c r="F196" i="1"/>
  <c r="G196" i="1"/>
  <c r="E197" i="1"/>
  <c r="F197" i="1"/>
  <c r="G197" i="1"/>
  <c r="E198" i="1"/>
  <c r="F198" i="1"/>
  <c r="G198" i="1"/>
  <c r="E199" i="1"/>
  <c r="F199" i="1"/>
  <c r="G199" i="1"/>
  <c r="E200" i="1"/>
  <c r="F200" i="1"/>
  <c r="G200" i="1"/>
  <c r="E201" i="1"/>
  <c r="F201" i="1"/>
  <c r="G201" i="1"/>
  <c r="E202" i="1"/>
  <c r="F202" i="1"/>
  <c r="G202" i="1"/>
  <c r="E203" i="1"/>
  <c r="F203" i="1"/>
  <c r="G203" i="1"/>
  <c r="E204" i="1"/>
  <c r="F204" i="1"/>
  <c r="G204" i="1"/>
  <c r="E205" i="1"/>
  <c r="F205" i="1"/>
  <c r="G205" i="1"/>
  <c r="E206" i="1"/>
  <c r="F206" i="1"/>
  <c r="G206" i="1"/>
  <c r="E207" i="1"/>
  <c r="F207" i="1"/>
  <c r="G207" i="1"/>
  <c r="E208" i="1"/>
  <c r="F208" i="1"/>
  <c r="G208" i="1"/>
  <c r="E209" i="1"/>
  <c r="F209" i="1"/>
  <c r="G209" i="1"/>
  <c r="E210" i="1"/>
  <c r="F210" i="1"/>
  <c r="G210" i="1"/>
  <c r="E211" i="1"/>
  <c r="F211" i="1"/>
  <c r="G211" i="1"/>
  <c r="E212" i="1"/>
  <c r="F212" i="1"/>
  <c r="G212" i="1"/>
  <c r="E213" i="1"/>
  <c r="F213" i="1"/>
  <c r="G213" i="1"/>
  <c r="E214" i="1"/>
  <c r="F214" i="1"/>
  <c r="G214" i="1"/>
  <c r="E215" i="1"/>
  <c r="F215" i="1"/>
  <c r="G215" i="1"/>
  <c r="E216" i="1"/>
  <c r="F216" i="1"/>
  <c r="G216" i="1"/>
  <c r="E217" i="1"/>
  <c r="F217" i="1"/>
  <c r="G217" i="1"/>
  <c r="E218" i="1"/>
  <c r="F218" i="1"/>
  <c r="G218" i="1"/>
  <c r="E219" i="1"/>
  <c r="F219" i="1"/>
  <c r="G219" i="1"/>
  <c r="E220" i="1"/>
  <c r="F220" i="1"/>
  <c r="G220" i="1"/>
  <c r="E221" i="1"/>
  <c r="F221" i="1"/>
  <c r="G221" i="1"/>
  <c r="E222" i="1"/>
  <c r="F222" i="1"/>
  <c r="G222" i="1"/>
  <c r="E223" i="1"/>
  <c r="F223" i="1"/>
  <c r="G223" i="1"/>
  <c r="E224" i="1"/>
  <c r="F224" i="1"/>
  <c r="G224" i="1"/>
  <c r="E225" i="1"/>
  <c r="F225" i="1"/>
  <c r="G225" i="1"/>
  <c r="E226" i="1"/>
  <c r="F226" i="1"/>
  <c r="G226" i="1"/>
  <c r="E227" i="1"/>
  <c r="F227" i="1"/>
  <c r="G227" i="1"/>
  <c r="E228" i="1"/>
  <c r="F228" i="1"/>
  <c r="G228" i="1"/>
  <c r="E229" i="1"/>
  <c r="F229" i="1"/>
  <c r="G229" i="1"/>
  <c r="E230" i="1"/>
  <c r="F230" i="1"/>
  <c r="G230" i="1"/>
  <c r="E231" i="1"/>
  <c r="F231" i="1"/>
  <c r="G231" i="1"/>
  <c r="E232" i="1"/>
  <c r="F232" i="1"/>
  <c r="G232" i="1"/>
  <c r="E233" i="1"/>
  <c r="F233" i="1"/>
  <c r="G233" i="1"/>
  <c r="E234" i="1"/>
  <c r="F234" i="1"/>
  <c r="G234" i="1"/>
  <c r="E235" i="1"/>
  <c r="F235" i="1"/>
  <c r="G235" i="1"/>
  <c r="E236" i="1"/>
  <c r="F236" i="1"/>
  <c r="G236" i="1"/>
  <c r="E237" i="1"/>
  <c r="F237" i="1"/>
  <c r="G237" i="1"/>
  <c r="E238" i="1"/>
  <c r="F238" i="1"/>
  <c r="G238" i="1"/>
  <c r="E239" i="1"/>
  <c r="F239" i="1"/>
  <c r="G239" i="1"/>
  <c r="E240" i="1"/>
  <c r="F240" i="1"/>
  <c r="G240" i="1"/>
  <c r="E241" i="1"/>
  <c r="F241" i="1"/>
  <c r="G241" i="1"/>
  <c r="E242" i="1"/>
  <c r="F242" i="1"/>
  <c r="G242" i="1"/>
  <c r="E243" i="1"/>
  <c r="F243" i="1"/>
  <c r="G243" i="1"/>
  <c r="E244" i="1"/>
  <c r="F244" i="1"/>
  <c r="G244" i="1"/>
  <c r="E245" i="1"/>
  <c r="F245" i="1"/>
  <c r="G245" i="1"/>
  <c r="E246" i="1"/>
  <c r="F246" i="1"/>
  <c r="G246" i="1"/>
  <c r="E247" i="1"/>
  <c r="F247" i="1"/>
  <c r="G247" i="1"/>
  <c r="E248" i="1"/>
  <c r="F248" i="1"/>
  <c r="G248" i="1"/>
  <c r="E249" i="1"/>
  <c r="F249" i="1"/>
  <c r="G249" i="1"/>
  <c r="E250" i="1"/>
  <c r="F250" i="1"/>
  <c r="G250" i="1"/>
  <c r="E251" i="1"/>
  <c r="F251" i="1"/>
  <c r="G251" i="1"/>
  <c r="E252" i="1"/>
  <c r="F252" i="1"/>
  <c r="G252" i="1"/>
  <c r="E253" i="1"/>
  <c r="F253" i="1"/>
  <c r="G253" i="1"/>
  <c r="E254" i="1"/>
  <c r="F254" i="1"/>
  <c r="G254" i="1"/>
  <c r="E255" i="1"/>
  <c r="F255" i="1"/>
  <c r="G255" i="1"/>
  <c r="E256" i="1"/>
  <c r="F256" i="1"/>
  <c r="G256" i="1"/>
  <c r="E257" i="1"/>
  <c r="F257" i="1"/>
  <c r="G257" i="1"/>
  <c r="E258" i="1"/>
  <c r="F258" i="1"/>
  <c r="G258" i="1"/>
  <c r="E259" i="1"/>
  <c r="F259" i="1"/>
  <c r="G259" i="1"/>
  <c r="E260" i="1"/>
  <c r="F260" i="1"/>
  <c r="G260" i="1"/>
  <c r="E261" i="1"/>
  <c r="F261" i="1"/>
  <c r="G261" i="1"/>
  <c r="E262" i="1"/>
  <c r="F262" i="1"/>
  <c r="G262" i="1"/>
  <c r="E263" i="1"/>
  <c r="F263" i="1"/>
  <c r="G263" i="1"/>
  <c r="E264" i="1"/>
  <c r="F264" i="1"/>
  <c r="G264" i="1"/>
  <c r="E265" i="1"/>
  <c r="F265" i="1"/>
  <c r="G265" i="1"/>
  <c r="E266" i="1"/>
  <c r="F266" i="1"/>
  <c r="G266" i="1"/>
  <c r="E267" i="1"/>
  <c r="F267" i="1"/>
  <c r="G267" i="1"/>
  <c r="E268" i="1"/>
  <c r="F268" i="1"/>
  <c r="G268" i="1"/>
  <c r="E269" i="1"/>
  <c r="F269" i="1"/>
  <c r="G269" i="1"/>
  <c r="E270" i="1"/>
  <c r="F270" i="1"/>
  <c r="G270" i="1"/>
  <c r="E271" i="1"/>
  <c r="F271" i="1"/>
  <c r="G271" i="1"/>
  <c r="E272" i="1"/>
  <c r="F272" i="1"/>
  <c r="G272" i="1"/>
  <c r="E273" i="1"/>
  <c r="F273" i="1"/>
  <c r="G273" i="1"/>
  <c r="E274" i="1"/>
  <c r="F274" i="1"/>
  <c r="G274" i="1"/>
  <c r="E275" i="1"/>
  <c r="F275" i="1"/>
  <c r="G275" i="1"/>
  <c r="E276" i="1"/>
  <c r="F276" i="1"/>
  <c r="G276" i="1"/>
  <c r="E277" i="1"/>
  <c r="F277" i="1"/>
  <c r="G277" i="1"/>
  <c r="E278" i="1"/>
  <c r="F278" i="1"/>
  <c r="G278" i="1"/>
  <c r="E279" i="1"/>
  <c r="F279" i="1"/>
  <c r="G279" i="1"/>
  <c r="E280" i="1"/>
  <c r="F280" i="1"/>
  <c r="G280" i="1"/>
  <c r="E281" i="1"/>
  <c r="F281" i="1"/>
  <c r="G281" i="1"/>
  <c r="E282" i="1"/>
  <c r="F282" i="1"/>
  <c r="G282" i="1"/>
  <c r="E283" i="1"/>
  <c r="F283" i="1"/>
  <c r="G283" i="1"/>
  <c r="E284" i="1"/>
  <c r="F284" i="1"/>
  <c r="G284" i="1"/>
  <c r="E285" i="1"/>
  <c r="F285" i="1"/>
  <c r="G285" i="1"/>
  <c r="E286" i="1"/>
  <c r="F286" i="1"/>
  <c r="G286" i="1"/>
  <c r="E287" i="1"/>
  <c r="F287" i="1"/>
  <c r="G287" i="1"/>
  <c r="E288" i="1"/>
  <c r="F288" i="1"/>
  <c r="G288" i="1"/>
  <c r="E289" i="1"/>
  <c r="F289" i="1"/>
  <c r="G289" i="1"/>
  <c r="E290" i="1"/>
  <c r="F290" i="1"/>
  <c r="G290" i="1"/>
  <c r="E291" i="1"/>
  <c r="F291" i="1"/>
  <c r="G291" i="1"/>
  <c r="E292" i="1"/>
  <c r="F292" i="1"/>
  <c r="G292" i="1"/>
  <c r="E293" i="1"/>
  <c r="F293" i="1"/>
  <c r="G293" i="1"/>
  <c r="E294" i="1"/>
  <c r="F294" i="1"/>
  <c r="G294" i="1"/>
  <c r="E295" i="1"/>
  <c r="F295" i="1"/>
  <c r="G295" i="1"/>
  <c r="E296" i="1"/>
  <c r="F296" i="1"/>
  <c r="G296" i="1"/>
  <c r="E297" i="1"/>
  <c r="F297" i="1"/>
  <c r="G297" i="1"/>
  <c r="E298" i="1"/>
  <c r="F298" i="1"/>
  <c r="G298" i="1"/>
  <c r="E299" i="1"/>
  <c r="F299" i="1"/>
  <c r="G299" i="1"/>
  <c r="E300" i="1"/>
  <c r="F300" i="1"/>
  <c r="G300" i="1"/>
  <c r="E301" i="1"/>
  <c r="F301" i="1"/>
  <c r="G301" i="1"/>
  <c r="E302" i="1"/>
  <c r="F302" i="1"/>
  <c r="G302" i="1"/>
  <c r="E303" i="1"/>
  <c r="F303" i="1"/>
  <c r="G303" i="1"/>
  <c r="E304" i="1"/>
  <c r="F304" i="1"/>
  <c r="G304" i="1"/>
  <c r="E305" i="1"/>
  <c r="F305" i="1"/>
  <c r="G305" i="1"/>
  <c r="E306" i="1"/>
  <c r="F306" i="1"/>
  <c r="G306" i="1"/>
  <c r="E307" i="1"/>
  <c r="F307" i="1"/>
  <c r="G307" i="1"/>
  <c r="E308" i="1"/>
  <c r="F308" i="1"/>
  <c r="G308" i="1"/>
  <c r="E309" i="1"/>
  <c r="F309" i="1"/>
  <c r="G309" i="1"/>
  <c r="E310" i="1"/>
  <c r="F310" i="1"/>
  <c r="G310" i="1"/>
  <c r="E311" i="1"/>
  <c r="F311" i="1"/>
  <c r="G311" i="1"/>
  <c r="E312" i="1"/>
  <c r="F312" i="1"/>
  <c r="G312" i="1"/>
  <c r="E313" i="1"/>
  <c r="F313" i="1"/>
  <c r="G313" i="1"/>
  <c r="E314" i="1"/>
  <c r="F314" i="1"/>
  <c r="G314" i="1"/>
  <c r="E315" i="1"/>
  <c r="F315" i="1"/>
  <c r="G315" i="1"/>
  <c r="E316" i="1"/>
  <c r="F316" i="1"/>
  <c r="G316" i="1"/>
  <c r="E317" i="1"/>
  <c r="F317" i="1"/>
  <c r="G317" i="1"/>
  <c r="E318" i="1"/>
  <c r="F318" i="1"/>
  <c r="G318" i="1"/>
  <c r="E319" i="1"/>
  <c r="F319" i="1"/>
  <c r="G319" i="1"/>
  <c r="E320" i="1"/>
  <c r="F320" i="1"/>
  <c r="G320" i="1"/>
  <c r="E321" i="1"/>
  <c r="F321" i="1"/>
  <c r="G321" i="1"/>
  <c r="E322" i="1"/>
  <c r="F322" i="1"/>
  <c r="G322" i="1"/>
  <c r="E323" i="1"/>
  <c r="F323" i="1"/>
  <c r="G323" i="1"/>
  <c r="E324" i="1"/>
  <c r="F324" i="1"/>
  <c r="G324" i="1"/>
  <c r="E325" i="1"/>
  <c r="F325" i="1"/>
  <c r="G325" i="1"/>
  <c r="E326" i="1"/>
  <c r="F326" i="1"/>
  <c r="G326" i="1"/>
  <c r="E327" i="1"/>
  <c r="F327" i="1"/>
  <c r="G327" i="1"/>
  <c r="E328" i="1"/>
  <c r="F328" i="1"/>
  <c r="G328" i="1"/>
  <c r="E329" i="1"/>
  <c r="F329" i="1"/>
  <c r="G329" i="1"/>
  <c r="E330" i="1"/>
  <c r="F330" i="1"/>
  <c r="G330" i="1"/>
  <c r="E331" i="1"/>
  <c r="F331" i="1"/>
  <c r="G331" i="1"/>
  <c r="E332" i="1"/>
  <c r="F332" i="1"/>
  <c r="G332" i="1"/>
  <c r="E333" i="1"/>
  <c r="F333" i="1"/>
  <c r="G333" i="1"/>
  <c r="E334" i="1"/>
  <c r="F334" i="1"/>
  <c r="G334" i="1"/>
  <c r="E335" i="1"/>
  <c r="F335" i="1"/>
  <c r="G335" i="1"/>
  <c r="E336" i="1"/>
  <c r="F336" i="1"/>
  <c r="G336" i="1"/>
  <c r="E337" i="1"/>
  <c r="F337" i="1"/>
  <c r="G337" i="1"/>
  <c r="E338" i="1"/>
  <c r="F338" i="1"/>
  <c r="G338" i="1"/>
  <c r="E339" i="1"/>
  <c r="F339" i="1"/>
  <c r="G339" i="1"/>
  <c r="E340" i="1"/>
  <c r="F340" i="1"/>
  <c r="G340" i="1"/>
  <c r="E341" i="1"/>
  <c r="F341" i="1"/>
  <c r="G341" i="1"/>
  <c r="E342" i="1"/>
  <c r="F342" i="1"/>
  <c r="G342" i="1"/>
  <c r="E343" i="1"/>
  <c r="F343" i="1"/>
  <c r="G343" i="1"/>
  <c r="E344" i="1"/>
  <c r="F344" i="1"/>
  <c r="G344" i="1"/>
  <c r="E345" i="1"/>
  <c r="F345" i="1"/>
  <c r="G345" i="1"/>
  <c r="E346" i="1"/>
  <c r="F346" i="1"/>
  <c r="G346" i="1"/>
  <c r="E347" i="1"/>
  <c r="F347" i="1"/>
  <c r="G347" i="1"/>
  <c r="E348" i="1"/>
  <c r="F348" i="1"/>
  <c r="G348" i="1"/>
  <c r="E349" i="1"/>
  <c r="F349" i="1"/>
  <c r="G349" i="1"/>
  <c r="E350" i="1"/>
  <c r="F350" i="1"/>
  <c r="G350" i="1"/>
  <c r="E351" i="1"/>
  <c r="F351" i="1"/>
  <c r="G351" i="1"/>
  <c r="E352" i="1"/>
  <c r="F352" i="1"/>
  <c r="G352" i="1"/>
  <c r="E353" i="1"/>
  <c r="F353" i="1"/>
  <c r="G353" i="1"/>
  <c r="E354" i="1"/>
  <c r="F354" i="1"/>
  <c r="G354" i="1"/>
  <c r="E355" i="1"/>
  <c r="F355" i="1"/>
  <c r="G355" i="1"/>
  <c r="E356" i="1"/>
  <c r="F356" i="1"/>
  <c r="G356" i="1"/>
  <c r="E357" i="1"/>
  <c r="F357" i="1"/>
  <c r="G357" i="1"/>
  <c r="E358" i="1"/>
  <c r="F358" i="1"/>
  <c r="G358" i="1"/>
  <c r="E359" i="1"/>
  <c r="F359" i="1"/>
  <c r="G359" i="1"/>
  <c r="E360" i="1"/>
  <c r="F360" i="1"/>
  <c r="G360" i="1"/>
  <c r="E361" i="1"/>
  <c r="F361" i="1"/>
  <c r="G361" i="1"/>
  <c r="E362" i="1"/>
  <c r="F362" i="1"/>
  <c r="G362" i="1"/>
  <c r="E363" i="1"/>
  <c r="F363" i="1"/>
  <c r="G363" i="1"/>
  <c r="E364" i="1"/>
  <c r="F364" i="1"/>
  <c r="G364" i="1"/>
  <c r="E365" i="1"/>
  <c r="F365" i="1"/>
  <c r="G365" i="1"/>
  <c r="E366" i="1"/>
  <c r="F366" i="1"/>
  <c r="G366" i="1"/>
  <c r="E367" i="1"/>
  <c r="F367" i="1"/>
  <c r="G367" i="1"/>
  <c r="E368" i="1"/>
  <c r="F368" i="1"/>
  <c r="G368" i="1"/>
  <c r="E369" i="1"/>
  <c r="F369" i="1"/>
  <c r="G369" i="1"/>
  <c r="E370" i="1"/>
  <c r="F370" i="1"/>
  <c r="G370" i="1"/>
  <c r="E371" i="1"/>
  <c r="F371" i="1"/>
  <c r="G371" i="1"/>
  <c r="E372" i="1"/>
  <c r="F372" i="1"/>
  <c r="G372" i="1"/>
  <c r="E373" i="1"/>
  <c r="F373" i="1"/>
  <c r="G373" i="1"/>
  <c r="E374" i="1"/>
  <c r="F374" i="1"/>
  <c r="G374" i="1"/>
  <c r="E375" i="1"/>
  <c r="F375" i="1"/>
  <c r="G375" i="1"/>
  <c r="E376" i="1"/>
  <c r="F376" i="1"/>
  <c r="G376" i="1"/>
  <c r="E377" i="1"/>
  <c r="F377" i="1"/>
  <c r="G377" i="1"/>
  <c r="E378" i="1"/>
  <c r="F378" i="1"/>
  <c r="G378" i="1"/>
  <c r="E379" i="1"/>
  <c r="F379" i="1"/>
  <c r="G379" i="1"/>
  <c r="E380" i="1"/>
  <c r="F380" i="1"/>
  <c r="G380" i="1"/>
  <c r="E381" i="1"/>
  <c r="F381" i="1"/>
  <c r="G381" i="1"/>
  <c r="E382" i="1"/>
  <c r="F382" i="1"/>
  <c r="G382" i="1"/>
  <c r="E383" i="1"/>
  <c r="F383" i="1"/>
  <c r="G383" i="1"/>
  <c r="E384" i="1"/>
  <c r="F384" i="1"/>
  <c r="G384" i="1"/>
  <c r="E385" i="1"/>
  <c r="F385" i="1"/>
  <c r="G385" i="1"/>
  <c r="G1" i="1"/>
  <c r="G3" i="1"/>
  <c r="G6" i="1"/>
  <c r="G5" i="1"/>
  <c r="K7" i="12"/>
  <c r="L7" i="12"/>
  <c r="M7" i="12"/>
  <c r="N7" i="12"/>
  <c r="O7" i="12"/>
  <c r="P7" i="12"/>
  <c r="L6" i="12"/>
  <c r="M6" i="12"/>
  <c r="N6" i="12"/>
  <c r="O6" i="12"/>
  <c r="P6" i="12"/>
  <c r="K6" i="12"/>
  <c r="D4" i="8"/>
  <c r="G4" i="1"/>
</calcChain>
</file>

<file path=xl/comments1.xml><?xml version="1.0" encoding="utf-8"?>
<comments xmlns="http://schemas.openxmlformats.org/spreadsheetml/2006/main">
  <authors>
    <author>The Law</author>
  </authors>
  <commentList>
    <comment ref="J48" authorId="0" shapeId="0">
      <text>
        <r>
          <rPr>
            <b/>
            <sz val="9"/>
            <color indexed="81"/>
            <rFont val="Tahoma"/>
            <family val="2"/>
          </rPr>
          <t>The Law:</t>
        </r>
        <r>
          <rPr>
            <sz val="9"/>
            <color indexed="81"/>
            <rFont val="Tahoma"/>
            <family val="2"/>
          </rPr>
          <t xml:space="preserve">
Reject H0
t-stat is negative
Men order moer than women</t>
        </r>
      </text>
    </comment>
  </commentList>
</comments>
</file>

<file path=xl/comments2.xml><?xml version="1.0" encoding="utf-8"?>
<comments xmlns="http://schemas.openxmlformats.org/spreadsheetml/2006/main">
  <authors>
    <author>The Law</author>
  </authors>
  <commentList>
    <comment ref="M12" authorId="0" shapeId="0">
      <text>
        <r>
          <rPr>
            <b/>
            <sz val="9"/>
            <color indexed="81"/>
            <rFont val="Tahoma"/>
            <family val="2"/>
          </rPr>
          <t>The Law:</t>
        </r>
        <r>
          <rPr>
            <sz val="9"/>
            <color indexed="81"/>
            <rFont val="Tahoma"/>
            <family val="2"/>
          </rPr>
          <t xml:space="preserve">
Diff between SS Total and SS Resiudual
How miuch variability is our modeling reducing</t>
        </r>
      </text>
    </comment>
    <comment ref="M13" authorId="0" shapeId="0">
      <text>
        <r>
          <rPr>
            <b/>
            <sz val="9"/>
            <color indexed="81"/>
            <rFont val="Tahoma"/>
            <family val="2"/>
          </rPr>
          <t>The Law:</t>
        </r>
        <r>
          <rPr>
            <sz val="9"/>
            <color indexed="81"/>
            <rFont val="Tahoma"/>
            <family val="2"/>
          </rPr>
          <t xml:space="preserve">
SS after applying model</t>
        </r>
      </text>
    </comment>
    <comment ref="L14" authorId="0" shapeId="0">
      <text>
        <r>
          <rPr>
            <b/>
            <sz val="9"/>
            <color indexed="81"/>
            <rFont val="Tahoma"/>
            <family val="2"/>
          </rPr>
          <t>The Law:</t>
        </r>
        <r>
          <rPr>
            <sz val="9"/>
            <color indexed="81"/>
            <rFont val="Tahoma"/>
            <family val="2"/>
          </rPr>
          <t xml:space="preserve">
Dof of intercept model
n - 1
</t>
        </r>
      </text>
    </comment>
    <comment ref="M14" authorId="0" shapeId="0">
      <text>
        <r>
          <rPr>
            <b/>
            <sz val="9"/>
            <color indexed="81"/>
            <rFont val="Tahoma"/>
            <family val="2"/>
          </rPr>
          <t>The Law:</t>
        </r>
        <r>
          <rPr>
            <sz val="9"/>
            <color indexed="81"/>
            <rFont val="Tahoma"/>
            <family val="2"/>
          </rPr>
          <t xml:space="preserve">
Variability in Data, try to remove by adding parameters
</t>
        </r>
      </text>
    </comment>
  </commentList>
</comments>
</file>

<file path=xl/sharedStrings.xml><?xml version="1.0" encoding="utf-8"?>
<sst xmlns="http://schemas.openxmlformats.org/spreadsheetml/2006/main" count="476" uniqueCount="114">
  <si>
    <t>Sq_Error</t>
  </si>
  <si>
    <t>Error</t>
  </si>
  <si>
    <t>Prediction</t>
  </si>
  <si>
    <t>Loyalty</t>
  </si>
  <si>
    <t>Income</t>
  </si>
  <si>
    <t>Order_Quantity</t>
  </si>
  <si>
    <t>Customer</t>
  </si>
  <si>
    <t>Adjusted R^2</t>
  </si>
  <si>
    <t>R^2</t>
  </si>
  <si>
    <t>RSE</t>
  </si>
  <si>
    <t>MSE</t>
  </si>
  <si>
    <t>df</t>
  </si>
  <si>
    <t>Slope income</t>
  </si>
  <si>
    <t>Sum of squares</t>
  </si>
  <si>
    <t>Intercept</t>
  </si>
  <si>
    <t>F</t>
  </si>
  <si>
    <t>NA</t>
  </si>
  <si>
    <t>Dummy_Missing</t>
  </si>
  <si>
    <t>Income0</t>
  </si>
  <si>
    <t>Equation</t>
  </si>
  <si>
    <t>Predictions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</si>
  <si>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</si>
  <si>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</si>
  <si>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</si>
  <si>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</si>
  <si>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</si>
  <si>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</si>
  <si>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</si>
  <si>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</si>
  <si>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SS</t>
  </si>
  <si>
    <t>MS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</si>
  <si>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</si>
  <si>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</si>
  <si>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</si>
  <si>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</si>
  <si>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</si>
  <si>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</si>
  <si>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</si>
  <si>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</si>
  <si>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</si>
  <si>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</si>
  <si>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</si>
  <si>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</si>
  <si>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(Because this a model with only an intercept, this is also called "Total Sum of Squares")</t>
  </si>
  <si>
    <t>(df is short for Degrees of Freedom; This is the number of observations minus the number of parameters, or in other words the number of "free parameters")</t>
  </si>
  <si>
    <t>(mse = Mean Squared Error; This is the sum of squares divided by the degrees of freedom. That is, how much variance still needs to be explained per free parameter)</t>
  </si>
  <si>
    <t>(RSE = "Residual standard error"; It’s the square root of mse)</t>
  </si>
  <si>
    <t>Gender</t>
  </si>
  <si>
    <t>Married</t>
  </si>
  <si>
    <t>Variable</t>
  </si>
  <si>
    <t>Definition</t>
  </si>
  <si>
    <t>Dollar value of purchases</t>
  </si>
  <si>
    <t>0 if Female</t>
  </si>
  <si>
    <t>1 if Male</t>
  </si>
  <si>
    <t>0 if No</t>
  </si>
  <si>
    <t>1 if Yes</t>
  </si>
  <si>
    <t>1 if income &lt; $30,001</t>
  </si>
  <si>
    <t>2 if $30,000 &lt; income &lt; $45,001</t>
  </si>
  <si>
    <t>3 if $45,000 &lt; income &lt; $60,001</t>
  </si>
  <si>
    <t>4 if $60,000 &lt; income &lt; $75,001</t>
  </si>
  <si>
    <t>2 if $75,000 &lt; income &lt; $90,001</t>
  </si>
  <si>
    <t>6 if income &gt; $90,000</t>
  </si>
  <si>
    <t>0 if not member of loyalty program</t>
  </si>
  <si>
    <t>1 if member of loyalty program</t>
  </si>
  <si>
    <t>Slope Gender</t>
  </si>
  <si>
    <t>X Variable 2</t>
  </si>
  <si>
    <t>Order Quantity=b0+b1*Income+b2*Gender</t>
  </si>
  <si>
    <t>Female</t>
  </si>
  <si>
    <t>Male</t>
  </si>
  <si>
    <t>Income 1</t>
  </si>
  <si>
    <t>Income 2</t>
  </si>
  <si>
    <t>Income 3</t>
  </si>
  <si>
    <t>Income 4</t>
  </si>
  <si>
    <t>Income 5</t>
  </si>
  <si>
    <t>Income 6</t>
  </si>
  <si>
    <t>Sum of squares (Residual</t>
  </si>
  <si>
    <t>Sum of squares (Total)</t>
  </si>
  <si>
    <t>Sum of Squares (Regression)</t>
  </si>
  <si>
    <t>Sum of squares (Residual)</t>
  </si>
  <si>
    <t>RSE (Residual Standard Error)</t>
  </si>
  <si>
    <t>MSE (Mean Squared Error)</t>
  </si>
  <si>
    <t>R</t>
  </si>
  <si>
    <t>Interaction</t>
  </si>
  <si>
    <t>Order Quantity=b0+b1*Income+b2*Gender+b3*Income*Gender</t>
  </si>
  <si>
    <t>CASE-WISE DELETION</t>
  </si>
  <si>
    <t>IMPUTATION: ZERO</t>
  </si>
  <si>
    <t>Order Quantity=b0+b1*Income0+b2*Dummy_Missing</t>
  </si>
  <si>
    <t>Income Missing</t>
  </si>
  <si>
    <t>Missing</t>
  </si>
  <si>
    <t>LogIncome</t>
  </si>
  <si>
    <t>Linear</t>
  </si>
  <si>
    <t>Log</t>
  </si>
  <si>
    <t>Log Income</t>
  </si>
  <si>
    <t>Order Quantity=b0+b1*log(Income)</t>
  </si>
  <si>
    <t>Average</t>
  </si>
  <si>
    <t>SD</t>
  </si>
  <si>
    <t>n</t>
  </si>
  <si>
    <t>CI Upper</t>
  </si>
  <si>
    <t>CI Lower</t>
  </si>
  <si>
    <t>Confidence Intercal</t>
  </si>
  <si>
    <t>t-Test: Two-Sample Assuming Equal Variances</t>
  </si>
  <si>
    <t>Mean</t>
  </si>
  <si>
    <t>Variance</t>
  </si>
  <si>
    <t>Pooled Variance</t>
  </si>
  <si>
    <t>Hypothesized Mean Difference</t>
  </si>
  <si>
    <t>P(T&lt;=t) one-tail</t>
  </si>
  <si>
    <t>t Critical one-tail</t>
  </si>
  <si>
    <t>P(T&lt;=t) two-tail</t>
  </si>
  <si>
    <t>t Critical two-tail</t>
  </si>
  <si>
    <t>Men</t>
  </si>
  <si>
    <t>Women</t>
  </si>
  <si>
    <t>Predictions:</t>
  </si>
  <si>
    <t>Dummy Variable Approach</t>
  </si>
  <si>
    <t>effect of income when gender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</si>
</sst>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"/>
    <numFmt numFmtId="165" formatCode="0.000"/>
    <numFmt numFmtId="166" formatCode="&quot;$&quot;#,##0.00"/>
  </numFmts>
  <fonts count="3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FF0000"/>
      <name val="Calibri"/>
      <family val="2"/>
    </font>
    <font>
      <sz val="11"/>
      <color rgb="FFFF0000"/>
      <name val="Calibri"/>
      <family val="2"/>
      <scheme val="minor"/>
    </font>
    <font>
      <sz val="12"/>
      <color theme="4"/>
      <name val="Calibri"/>
      <family val="2"/>
    </font>
    <font>
      <sz val="11"/>
      <color theme="4"/>
      <name val="Calibri"/>
      <family val="2"/>
      <scheme val="minor"/>
    </font>
    <font>
      <sz val="12"/>
      <color rgb="FF7030A0"/>
      <name val="Calibri"/>
      <family val="2"/>
    </font>
    <font>
      <sz val="11"/>
      <color rgb="FF7030A0"/>
      <name val="Calibri"/>
      <family val="2"/>
      <scheme val="minor"/>
    </font>
    <font>
      <sz val="12"/>
      <color rgb="FF00B0F0"/>
      <name val="Calibri"/>
      <family val="2"/>
    </font>
    <font>
      <sz val="11"/>
      <color rgb="FF00B0F0"/>
      <name val="Calibri"/>
      <family val="2"/>
      <scheme val="minor"/>
    </font>
    <font>
      <sz val="12"/>
      <color rgb="FF00B050"/>
      <name val="Calibri"/>
      <family val="2"/>
    </font>
    <font>
      <sz val="11"/>
      <color rgb="FF00B050"/>
      <name val="Calibri"/>
      <family val="2"/>
      <scheme val="minor"/>
    </font>
    <font>
      <sz val="12"/>
      <color rgb="FFFFC000"/>
      <name val="Calibri"/>
      <family val="2"/>
    </font>
    <font>
      <sz val="11"/>
      <color rgb="FFFFC000"/>
      <name val="Calibri"/>
      <family val="2"/>
      <scheme val="minor"/>
    </font>
    <font>
      <sz val="12"/>
      <color theme="7" tint="-0.249977111117893"/>
      <name val="Calibri"/>
      <family val="2"/>
    </font>
    <font>
      <sz val="11"/>
      <color theme="7" tint="-0.249977111117893"/>
      <name val="Calibri"/>
      <family val="2"/>
      <scheme val="minor"/>
    </font>
    <font>
      <sz val="12"/>
      <color theme="5"/>
      <name val="Calibri"/>
      <family val="2"/>
    </font>
    <font>
      <sz val="11"/>
      <color theme="5"/>
      <name val="Calibri"/>
      <family val="2"/>
      <scheme val="minor"/>
    </font>
    <font>
      <sz val="12"/>
      <color theme="6" tint="-0.249977111117893"/>
      <name val="Calibri"/>
      <family val="2"/>
    </font>
    <font>
      <sz val="11"/>
      <color theme="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8">
    <xf numFmtId="0" fontId="0" fillId="0" borderId="0" xfId="0"/>
    <xf numFmtId="0" fontId="5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7" fillId="0" borderId="1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2" xfId="0" applyFill="1" applyBorder="1" applyAlignment="1"/>
    <xf numFmtId="0" fontId="7" fillId="0" borderId="1" xfId="0" applyFont="1" applyFill="1" applyBorder="1" applyAlignment="1">
      <alignment horizontal="center"/>
    </xf>
    <xf numFmtId="0" fontId="8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" fontId="6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 applyBorder="1" applyAlignment="1">
      <alignment horizontal="center"/>
    </xf>
    <xf numFmtId="2" fontId="6" fillId="0" borderId="0" xfId="0" applyNumberFormat="1" applyFont="1" applyAlignment="1">
      <alignment horizontal="left"/>
    </xf>
    <xf numFmtId="0" fontId="6" fillId="0" borderId="0" xfId="0" applyFont="1"/>
    <xf numFmtId="165" fontId="6" fillId="0" borderId="0" xfId="0" applyNumberFormat="1" applyFont="1" applyAlignment="1">
      <alignment horizontal="left"/>
    </xf>
    <xf numFmtId="0" fontId="5" fillId="0" borderId="0" xfId="0" applyFont="1" applyFill="1" applyAlignment="1">
      <alignment horizontal="left"/>
    </xf>
    <xf numFmtId="164" fontId="6" fillId="0" borderId="0" xfId="0" applyNumberFormat="1" applyFont="1" applyFill="1" applyAlignment="1">
      <alignment horizontal="left"/>
    </xf>
    <xf numFmtId="0" fontId="5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0" xfId="0" applyFont="1" applyBorder="1" applyAlignment="1"/>
    <xf numFmtId="0" fontId="6" fillId="0" borderId="0" xfId="0" applyFont="1" applyBorder="1" applyAlignment="1"/>
    <xf numFmtId="0" fontId="8" fillId="0" borderId="0" xfId="0" applyFont="1" applyFill="1"/>
    <xf numFmtId="0" fontId="8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4" fillId="0" borderId="0" xfId="0" applyFont="1"/>
    <xf numFmtId="166" fontId="0" fillId="0" borderId="0" xfId="0" applyNumberFormat="1"/>
    <xf numFmtId="166" fontId="4" fillId="0" borderId="0" xfId="0" applyNumberFormat="1" applyFont="1"/>
    <xf numFmtId="0" fontId="3" fillId="0" borderId="0" xfId="0" applyFont="1"/>
    <xf numFmtId="0" fontId="5" fillId="0" borderId="0" xfId="0" applyFont="1"/>
    <xf numFmtId="1" fontId="12" fillId="0" borderId="0" xfId="0" applyNumberFormat="1" applyFont="1" applyAlignment="1">
      <alignment horizontal="right"/>
    </xf>
    <xf numFmtId="0" fontId="13" fillId="0" borderId="0" xfId="0" applyFont="1" applyFill="1" applyBorder="1" applyAlignment="1"/>
    <xf numFmtId="1" fontId="14" fillId="0" borderId="0" xfId="0" applyNumberFormat="1" applyFont="1" applyAlignment="1">
      <alignment horizontal="right"/>
    </xf>
    <xf numFmtId="0" fontId="15" fillId="0" borderId="2" xfId="0" applyFont="1" applyFill="1" applyBorder="1" applyAlignment="1"/>
    <xf numFmtId="1" fontId="16" fillId="0" borderId="0" xfId="0" applyNumberFormat="1" applyFont="1" applyAlignment="1">
      <alignment horizontal="right"/>
    </xf>
    <xf numFmtId="0" fontId="17" fillId="0" borderId="0" xfId="0" applyFont="1" applyFill="1" applyBorder="1" applyAlignment="1"/>
    <xf numFmtId="1" fontId="18" fillId="0" borderId="0" xfId="0" applyNumberFormat="1" applyFont="1" applyAlignment="1">
      <alignment horizontal="right"/>
    </xf>
    <xf numFmtId="0" fontId="19" fillId="0" borderId="0" xfId="0" applyFont="1" applyFill="1" applyBorder="1" applyAlignment="1"/>
    <xf numFmtId="2" fontId="20" fillId="0" borderId="0" xfId="0" applyNumberFormat="1" applyFont="1" applyAlignment="1">
      <alignment horizontal="right"/>
    </xf>
    <xf numFmtId="0" fontId="21" fillId="0" borderId="0" xfId="0" applyFont="1" applyFill="1" applyBorder="1" applyAlignment="1"/>
    <xf numFmtId="2" fontId="22" fillId="0" borderId="0" xfId="0" applyNumberFormat="1" applyFont="1" applyAlignment="1">
      <alignment horizontal="right"/>
    </xf>
    <xf numFmtId="0" fontId="23" fillId="0" borderId="0" xfId="0" applyFont="1" applyFill="1" applyBorder="1" applyAlignment="1"/>
    <xf numFmtId="164" fontId="24" fillId="0" borderId="0" xfId="0" applyNumberFormat="1" applyFont="1" applyAlignment="1">
      <alignment horizontal="right"/>
    </xf>
    <xf numFmtId="0" fontId="25" fillId="0" borderId="0" xfId="0" applyFont="1" applyFill="1" applyBorder="1" applyAlignment="1"/>
    <xf numFmtId="164" fontId="26" fillId="0" borderId="0" xfId="0" applyNumberFormat="1" applyFont="1" applyFill="1" applyAlignment="1">
      <alignment horizontal="right"/>
    </xf>
    <xf numFmtId="0" fontId="27" fillId="0" borderId="0" xfId="0" applyFont="1" applyFill="1" applyBorder="1" applyAlignment="1"/>
    <xf numFmtId="164" fontId="28" fillId="0" borderId="0" xfId="0" applyNumberFormat="1" applyFont="1"/>
    <xf numFmtId="0" fontId="29" fillId="0" borderId="0" xfId="0" applyFont="1" applyFill="1" applyBorder="1" applyAlignment="1"/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0" fontId="30" fillId="0" borderId="0" xfId="0" applyFont="1"/>
    <xf numFmtId="0" fontId="1" fillId="0" borderId="0" xfId="0" applyFont="1"/>
    <xf numFmtId="2" fontId="0" fillId="0" borderId="0" xfId="0" applyNumberFormat="1"/>
    <xf numFmtId="1" fontId="6" fillId="0" borderId="0" xfId="0" applyNumberFormat="1" applyFont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Order Quantity by Sex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Data!$M$19:$M$20</c:f>
                <c:numCache>
                  <c:formatCode>General</c:formatCode>
                  <c:ptCount val="2"/>
                  <c:pt idx="0">
                    <c:v>4.9986764992800579</c:v>
                  </c:pt>
                  <c:pt idx="1">
                    <c:v>5.5675906830867126</c:v>
                  </c:pt>
                </c:numCache>
              </c:numRef>
            </c:plus>
            <c:minus>
              <c:numRef>
                <c:f>Data!$M$19:$M$20</c:f>
                <c:numCache>
                  <c:formatCode>General</c:formatCode>
                  <c:ptCount val="2"/>
                  <c:pt idx="0">
                    <c:v>4.9986764992800579</c:v>
                  </c:pt>
                  <c:pt idx="1">
                    <c:v>5.5675906830867126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Data!$I$19:$I$20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Data!$J$19:$J$20</c:f>
              <c:numCache>
                <c:formatCode>0</c:formatCode>
                <c:ptCount val="2"/>
                <c:pt idx="0">
                  <c:v>226.94355670103096</c:v>
                </c:pt>
                <c:pt idx="1">
                  <c:v>243.19573770491812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DE-475D-87E8-CBA6866F8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0478232"/>
        <c:axId val="420481184"/>
      </c:barChart>
      <c:catAx>
        <c:axId val="420478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481184"/>
        <c:crosses val="autoZero"/>
        <c:auto val="1"/>
        <c:lblAlgn val="ctr"/>
        <c:lblOffset val="100"/>
        <c:noMultiLvlLbl val="0"/>
      </c:catAx>
      <c:valAx>
        <c:axId val="42048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478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</a:t>
            </a:r>
            <a:r>
              <a:rPr lang="en-US" baseline="0"/>
              <a:t> Quantity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'contin and binary model'!$J$6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'contin and binary model'!$K$5:$P$5</c:f>
              <c:strCache>
                <c:ptCount val="6"/>
                <c:pt idx="0">
                  <c:v>Income 1</c:v>
                </c:pt>
                <c:pt idx="1">
                  <c:v>Income 2</c:v>
                </c:pt>
                <c:pt idx="2">
                  <c:v>Income 3</c:v>
                </c:pt>
                <c:pt idx="3">
                  <c:v>Income 4</c:v>
                </c:pt>
                <c:pt idx="4">
                  <c:v>Income 5</c:v>
                </c:pt>
                <c:pt idx="5">
                  <c:v>Income 6</c:v>
                </c:pt>
              </c:strCache>
            </c:strRef>
          </c:cat>
          <c:val>
            <c:numRef>
              <c:f>'contin and binary model'!$K$6:$P$6</c:f>
              <c:numCache>
                <c:formatCode>"$"#,##0.00</c:formatCode>
                <c:ptCount val="6"/>
                <c:pt idx="0">
                  <c:v>188.3244125023312</c:v>
                </c:pt>
                <c:pt idx="1">
                  <c:v>202.95744760886978</c:v>
                </c:pt>
                <c:pt idx="2">
                  <c:v>217.59048271540837</c:v>
                </c:pt>
                <c:pt idx="3">
                  <c:v>232.22351782194696</c:v>
                </c:pt>
                <c:pt idx="4">
                  <c:v>246.85655292848554</c:v>
                </c:pt>
                <c:pt idx="5">
                  <c:v>261.48958803502416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AD-4560-B5D5-D46135208795}"/>
            </c:ext>
          </c:extLst>
        </c:ser>
        <c:ser>
          <c:idx val="1"/>
          <c:order val="1"/>
          <c:tx>
            <c:strRef>
              <c:f>'contin and binary model'!$J$7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'contin and binary model'!$K$5:$P$5</c:f>
              <c:strCache>
                <c:ptCount val="6"/>
                <c:pt idx="0">
                  <c:v>Income 1</c:v>
                </c:pt>
                <c:pt idx="1">
                  <c:v>Income 2</c:v>
                </c:pt>
                <c:pt idx="2">
                  <c:v>Income 3</c:v>
                </c:pt>
                <c:pt idx="3">
                  <c:v>Income 4</c:v>
                </c:pt>
                <c:pt idx="4">
                  <c:v>Income 5</c:v>
                </c:pt>
                <c:pt idx="5">
                  <c:v>Income 6</c:v>
                </c:pt>
              </c:strCache>
            </c:strRef>
          </c:cat>
          <c:val>
            <c:numRef>
              <c:f>'contin and binary model'!$K$7:$P$7</c:f>
              <c:numCache>
                <c:formatCode>"$"#,##0.00</c:formatCode>
                <c:ptCount val="6"/>
                <c:pt idx="0">
                  <c:v>205.29377792076895</c:v>
                </c:pt>
                <c:pt idx="1">
                  <c:v>219.9268130273075</c:v>
                </c:pt>
                <c:pt idx="2">
                  <c:v>234.55984813384612</c:v>
                </c:pt>
                <c:pt idx="3">
                  <c:v>249.19288324038467</c:v>
                </c:pt>
                <c:pt idx="4">
                  <c:v>263.82591834692329</c:v>
                </c:pt>
                <c:pt idx="5">
                  <c:v>278.4589534534619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AD-4560-B5D5-D46135208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710736"/>
        <c:axId val="407753456"/>
      </c:lineChart>
      <c:catAx>
        <c:axId val="64071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753456"/>
        <c:crosses val="autoZero"/>
        <c:auto val="1"/>
        <c:lblAlgn val="ctr"/>
        <c:lblOffset val="100"/>
        <c:noMultiLvlLbl val="0"/>
      </c:catAx>
      <c:valAx>
        <c:axId val="40775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71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</a:t>
            </a:r>
            <a:r>
              <a:rPr lang="en-US" baseline="0"/>
              <a:t> Quantity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'Missing Data Dummy'!$P$4:$V$4</c:f>
              <c:strCache>
                <c:ptCount val="7"/>
                <c:pt idx="0">
                  <c:v>Income Missing</c:v>
                </c:pt>
                <c:pt idx="1">
                  <c:v>Income 1</c:v>
                </c:pt>
                <c:pt idx="2">
                  <c:v>Income 2</c:v>
                </c:pt>
                <c:pt idx="3">
                  <c:v>Income 3</c:v>
                </c:pt>
                <c:pt idx="4">
                  <c:v>Income 4</c:v>
                </c:pt>
                <c:pt idx="5">
                  <c:v>Income 5</c:v>
                </c:pt>
                <c:pt idx="6">
                  <c:v>Income 6</c:v>
                </c:pt>
              </c:strCache>
            </c:strRef>
          </c:cat>
          <c:val>
            <c:numRef>
              <c:f>'Missing Data Dummy'!$P$5:$V$5</c:f>
              <c:numCache>
                <c:formatCode>"$"#,##0.00</c:formatCode>
                <c:ptCount val="7"/>
                <c:pt idx="0">
                  <c:v>255.06847826086965</c:v>
                </c:pt>
                <c:pt idx="1">
                  <c:v>194.66206585043292</c:v>
                </c:pt>
                <c:pt idx="2">
                  <c:v>209.90938546018225</c:v>
                </c:pt>
                <c:pt idx="3">
                  <c:v>225.1567050699316</c:v>
                </c:pt>
                <c:pt idx="4">
                  <c:v>240.40402467968093</c:v>
                </c:pt>
                <c:pt idx="5">
                  <c:v>255.65134428943028</c:v>
                </c:pt>
                <c:pt idx="6">
                  <c:v>270.89866389917961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99-4288-8B3F-BCEFF43D7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022400"/>
        <c:axId val="709485344"/>
      </c:lineChart>
      <c:catAx>
        <c:axId val="63902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485344"/>
        <c:crosses val="autoZero"/>
        <c:auto val="1"/>
        <c:lblAlgn val="ctr"/>
        <c:lblOffset val="100"/>
        <c:noMultiLvlLbl val="0"/>
      </c:catAx>
      <c:valAx>
        <c:axId val="70948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02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Predicted</a:t>
            </a:r>
            <a:r>
              <a:rPr lang="en-US" baseline="0"/>
              <a:t> Order Quantity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'Nonlinear Effects Log'!$G$34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'Nonlinear Effects Log'!$H$32:$M$32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'Nonlinear Effects Log'!$H$34:$M$34</c:f>
              <c:numCache>
                <c:formatCode>"$"#,##0.00</c:formatCode>
                <c:ptCount val="6"/>
                <c:pt idx="0">
                  <c:v>178.40874180621148</c:v>
                </c:pt>
                <c:pt idx="1">
                  <c:v>211.65683196696426</c:v>
                </c:pt>
                <c:pt idx="2">
                  <c:v>231.10571793160068</c:v>
                </c:pt>
                <c:pt idx="3">
                  <c:v>244.90492212771704</c:v>
                </c:pt>
                <c:pt idx="4">
                  <c:v>255.60841645181142</c:v>
                </c:pt>
                <c:pt idx="5">
                  <c:v>264.35380809235346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DD-4D7B-BBC9-9A594E98902E}"/>
            </c:ext>
          </c:extLst>
        </c:ser>
        <c:ser>
          <c:idx val="1"/>
          <c:order val="1"/>
          <c:tx>
            <c:strRef>
              <c:f>'Nonlinear Effects Log'!$G$34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'Nonlinear Effects Log'!$H$32:$M$32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'Nonlinear Effects Log'!$H$34:$M$34</c:f>
              <c:numCache>
                <c:formatCode>"$"#,##0.00</c:formatCode>
                <c:ptCount val="6"/>
                <c:pt idx="0">
                  <c:v>178.40874180621148</c:v>
                </c:pt>
                <c:pt idx="1">
                  <c:v>211.65683196696426</c:v>
                </c:pt>
                <c:pt idx="2">
                  <c:v>231.10571793160068</c:v>
                </c:pt>
                <c:pt idx="3">
                  <c:v>244.90492212771704</c:v>
                </c:pt>
                <c:pt idx="4">
                  <c:v>255.60841645181142</c:v>
                </c:pt>
                <c:pt idx="5">
                  <c:v>264.35380809235346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DD-4D7B-BBC9-9A594E989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39370976"/>
        <c:axId val="352875824"/>
      </c:lineChart>
      <c:catAx>
        <c:axId val="-539370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875824"/>
        <c:crosses val="autoZero"/>
        <c:auto val="1"/>
        <c:lblAlgn val="ctr"/>
        <c:lblOffset val="100"/>
        <c:noMultiLvlLbl val="0"/>
      </c:catAx>
      <c:valAx>
        <c:axId val="35287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3937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</a:t>
            </a:r>
            <a:r>
              <a:rPr lang="en-US" baseline="0"/>
              <a:t> Quantity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'Interaction Model'!$K$5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'Interaction Model'!$L$4:$Q$4</c:f>
              <c:strCache>
                <c:ptCount val="6"/>
                <c:pt idx="0">
                  <c:v>Income 1</c:v>
                </c:pt>
                <c:pt idx="1">
                  <c:v>Income 2</c:v>
                </c:pt>
                <c:pt idx="2">
                  <c:v>Income 3</c:v>
                </c:pt>
                <c:pt idx="3">
                  <c:v>Income 4</c:v>
                </c:pt>
                <c:pt idx="4">
                  <c:v>Income 5</c:v>
                </c:pt>
                <c:pt idx="5">
                  <c:v>Income 6</c:v>
                </c:pt>
              </c:strCache>
            </c:strRef>
          </c:cat>
          <c:val>
            <c:numRef>
              <c:f>'Interaction Model'!$L$5:$Q$5</c:f>
              <c:numCache>
                <c:formatCode>"$"#,##0.00</c:formatCode>
                <c:ptCount val="6"/>
                <c:pt idx="0">
                  <c:v>199.32601150281761</c:v>
                </c:pt>
                <c:pt idx="1">
                  <c:v>209.79047198807814</c:v>
                </c:pt>
                <c:pt idx="2">
                  <c:v>220.25493247333867</c:v>
                </c:pt>
                <c:pt idx="3">
                  <c:v>230.71939295859923</c:v>
                </c:pt>
                <c:pt idx="4">
                  <c:v>241.18385344385979</c:v>
                </c:pt>
                <c:pt idx="5">
                  <c:v>251.64831392912032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38-4DE7-84D0-6EEBF16A0B7F}"/>
            </c:ext>
          </c:extLst>
        </c:ser>
        <c:ser>
          <c:idx val="1"/>
          <c:order val="1"/>
          <c:tx>
            <c:strRef>
              <c:f>'Interaction Model'!$K$6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'Interaction Model'!$L$4:$Q$4</c:f>
              <c:strCache>
                <c:ptCount val="6"/>
                <c:pt idx="0">
                  <c:v>Income 1</c:v>
                </c:pt>
                <c:pt idx="1">
                  <c:v>Income 2</c:v>
                </c:pt>
                <c:pt idx="2">
                  <c:v>Income 3</c:v>
                </c:pt>
                <c:pt idx="3">
                  <c:v>Income 4</c:v>
                </c:pt>
                <c:pt idx="4">
                  <c:v>Income 5</c:v>
                </c:pt>
                <c:pt idx="5">
                  <c:v>Income 6</c:v>
                </c:pt>
              </c:strCache>
            </c:strRef>
          </c:cat>
          <c:val>
            <c:numRef>
              <c:f>'Interaction Model'!$L$6:$Q$6</c:f>
              <c:numCache>
                <c:formatCode>"$"#,##0.00</c:formatCode>
                <c:ptCount val="6"/>
                <c:pt idx="0">
                  <c:v>193.29058944595369</c:v>
                </c:pt>
                <c:pt idx="1">
                  <c:v>212.55776693833863</c:v>
                </c:pt>
                <c:pt idx="2">
                  <c:v>231.82494443072358</c:v>
                </c:pt>
                <c:pt idx="3">
                  <c:v>251.09212192310855</c:v>
                </c:pt>
                <c:pt idx="4">
                  <c:v>270.35929941549352</c:v>
                </c:pt>
                <c:pt idx="5">
                  <c:v>289.6264769078785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38-4DE7-84D0-6EEBF16A0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058352"/>
        <c:axId val="353166176"/>
      </c:lineChart>
      <c:catAx>
        <c:axId val="35305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166176"/>
        <c:crosses val="autoZero"/>
        <c:auto val="1"/>
        <c:lblAlgn val="ctr"/>
        <c:lblOffset val="100"/>
        <c:noMultiLvlLbl val="0"/>
      </c:catAx>
      <c:valAx>
        <c:axId val="35316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5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</xdr:colOff>
      <xdr:row>20</xdr:row>
      <xdr:rowOff>92075</xdr:rowOff>
    </xdr:from>
    <xdr:to>
      <xdr:col>9</xdr:col>
      <xdr:colOff>3006725</xdr:colOff>
      <xdr:row>33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8E7A13-E9BF-4A2B-9654-C83D663661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1295400</xdr:colOff>
      <xdr:row>29</xdr:row>
      <xdr:rowOff>12700</xdr:rowOff>
    </xdr:from>
    <xdr:to>
      <xdr:col>14</xdr:col>
      <xdr:colOff>495300</xdr:colOff>
      <xdr:row>49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368300</xdr:colOff>
      <xdr:row>7</xdr:row>
      <xdr:rowOff>69850</xdr:rowOff>
    </xdr:from>
    <xdr:to>
      <xdr:col>23</xdr:col>
      <xdr:colOff>12700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35</xdr:row>
      <xdr:rowOff>88900</xdr:rowOff>
    </xdr:from>
    <xdr:to>
      <xdr:col>13</xdr:col>
      <xdr:colOff>342900</xdr:colOff>
      <xdr:row>54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127000</xdr:colOff>
      <xdr:row>9</xdr:row>
      <xdr:rowOff>139700</xdr:rowOff>
    </xdr:from>
    <xdr:to>
      <xdr:col>26</xdr:col>
      <xdr:colOff>482600</xdr:colOff>
      <xdr:row>35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autoPageBreaks="0"/>
  </sheetPr>
  <dimension ref="A1:P378"/>
  <sheetViews>
    <sheetView zoomScale="73" workbookViewId="0">
      <pane ySplit="1" topLeftCell="A2" activePane="bottomLeft" state="frozen"/>
      <selection pane="bottomLeft" activeCell="M47" sqref="M47"/>
    </sheetView>
  </sheetViews>
  <sheetFormatPr defaultColWidth="8.81640625" defaultRowHeight="14.5" x14ac:dyDescent="0.35"/>
  <cols>
    <col min="1" max="1" width="10.453125" style="8" bestFit="1" customWidth="1"/>
    <col min="2" max="2" width="17" style="8" bestFit="1" customWidth="1"/>
    <col min="3" max="3" width="8.453125" style="25" bestFit="1" customWidth="1"/>
    <col min="4" max="4" width="9" style="25" bestFit="1" customWidth="1"/>
    <col min="5" max="6" width="8.453125" style="25" bestFit="1" customWidth="1"/>
    <col min="7" max="8" width="8.81640625" style="8"/>
    <col min="9" max="9" width="22.453125" style="26" bestFit="1" customWidth="1"/>
    <col min="10" max="10" width="45" style="8" customWidth="1"/>
    <col min="11" max="11" width="13.453125" style="8" bestFit="1" customWidth="1"/>
    <col min="12" max="12" width="8.81640625" style="8"/>
    <col min="13" max="13" width="14" style="8" bestFit="1" customWidth="1"/>
    <col min="14" max="14" width="18.54296875" style="8" bestFit="1" customWidth="1"/>
    <col min="15" max="16384" width="8.81640625" style="8"/>
  </cols>
  <sheetData>
    <row r="1" spans="1:10" s="13" customFormat="1" ht="17.25" customHeight="1" x14ac:dyDescent="0.35">
      <c r="A1" s="1" t="s">
        <v>6</v>
      </c>
      <c r="B1" s="1" t="s">
        <v>5</v>
      </c>
      <c r="C1" s="19" t="s">
        <v>47</v>
      </c>
      <c r="D1" s="19" t="s">
        <v>48</v>
      </c>
      <c r="E1" s="19" t="s">
        <v>4</v>
      </c>
      <c r="F1" s="19" t="s">
        <v>3</v>
      </c>
      <c r="I1" s="22"/>
    </row>
    <row r="2" spans="1:10" s="13" customFormat="1" ht="17.25" customHeight="1" x14ac:dyDescent="0.35">
      <c r="A2" s="2">
        <v>2</v>
      </c>
      <c r="B2" s="3">
        <v>170.17</v>
      </c>
      <c r="C2" s="20">
        <v>0</v>
      </c>
      <c r="D2" s="20">
        <v>0</v>
      </c>
      <c r="E2" s="20">
        <v>2</v>
      </c>
      <c r="F2" s="20">
        <v>0</v>
      </c>
      <c r="I2" s="22"/>
    </row>
    <row r="3" spans="1:10" s="13" customFormat="1" ht="17.25" customHeight="1" x14ac:dyDescent="0.35">
      <c r="A3" s="2">
        <v>3</v>
      </c>
      <c r="B3" s="3">
        <v>246.17</v>
      </c>
      <c r="C3" s="20">
        <v>0</v>
      </c>
      <c r="D3" s="20">
        <v>0</v>
      </c>
      <c r="E3" s="20">
        <v>4</v>
      </c>
      <c r="F3" s="20">
        <v>1</v>
      </c>
      <c r="I3" s="23" t="s">
        <v>49</v>
      </c>
      <c r="J3" s="23" t="s">
        <v>50</v>
      </c>
    </row>
    <row r="4" spans="1:10" s="13" customFormat="1" ht="17.25" customHeight="1" x14ac:dyDescent="0.35">
      <c r="A4" s="2">
        <v>4</v>
      </c>
      <c r="B4" s="3">
        <v>310.22000000000003</v>
      </c>
      <c r="C4" s="20">
        <v>0</v>
      </c>
      <c r="D4" s="20">
        <v>1</v>
      </c>
      <c r="E4" s="20">
        <v>5</v>
      </c>
      <c r="F4" s="20">
        <v>0</v>
      </c>
      <c r="I4" s="24" t="s">
        <v>5</v>
      </c>
      <c r="J4" s="24" t="s">
        <v>51</v>
      </c>
    </row>
    <row r="5" spans="1:10" s="13" customFormat="1" ht="17.25" customHeight="1" x14ac:dyDescent="0.35">
      <c r="A5" s="2">
        <v>6</v>
      </c>
      <c r="B5" s="3">
        <v>234.78</v>
      </c>
      <c r="C5" s="20">
        <v>0</v>
      </c>
      <c r="D5" s="20">
        <v>1</v>
      </c>
      <c r="E5" s="20">
        <v>5</v>
      </c>
      <c r="F5" s="20">
        <v>0</v>
      </c>
      <c r="I5" s="24" t="s">
        <v>47</v>
      </c>
      <c r="J5" s="24" t="s">
        <v>52</v>
      </c>
    </row>
    <row r="6" spans="1:10" s="13" customFormat="1" ht="17.25" customHeight="1" x14ac:dyDescent="0.35">
      <c r="A6" s="2">
        <v>8</v>
      </c>
      <c r="B6" s="3">
        <v>152.88</v>
      </c>
      <c r="C6" s="20">
        <v>0</v>
      </c>
      <c r="D6" s="20">
        <v>0</v>
      </c>
      <c r="E6" s="20">
        <v>4</v>
      </c>
      <c r="F6" s="20">
        <v>1</v>
      </c>
      <c r="J6" s="22" t="s">
        <v>53</v>
      </c>
    </row>
    <row r="7" spans="1:10" s="13" customFormat="1" ht="16.5" customHeight="1" x14ac:dyDescent="0.35">
      <c r="A7" s="2">
        <v>9</v>
      </c>
      <c r="B7" s="3">
        <v>229.66</v>
      </c>
      <c r="C7" s="20">
        <v>0</v>
      </c>
      <c r="D7" s="20">
        <v>0</v>
      </c>
      <c r="E7" s="20">
        <v>3</v>
      </c>
      <c r="F7" s="20">
        <v>1</v>
      </c>
      <c r="I7" s="24" t="s">
        <v>48</v>
      </c>
      <c r="J7" s="24" t="s">
        <v>54</v>
      </c>
    </row>
    <row r="8" spans="1:10" s="13" customFormat="1" ht="17.25" customHeight="1" x14ac:dyDescent="0.35">
      <c r="A8" s="2">
        <v>10</v>
      </c>
      <c r="B8" s="3">
        <v>258.19</v>
      </c>
      <c r="C8" s="20">
        <v>0</v>
      </c>
      <c r="D8" s="20">
        <v>0</v>
      </c>
      <c r="E8" s="20">
        <v>2</v>
      </c>
      <c r="F8" s="20">
        <v>0</v>
      </c>
      <c r="J8" s="22" t="s">
        <v>55</v>
      </c>
    </row>
    <row r="9" spans="1:10" s="13" customFormat="1" ht="17.25" customHeight="1" x14ac:dyDescent="0.35">
      <c r="A9" s="2">
        <v>11</v>
      </c>
      <c r="B9" s="3">
        <v>248.51</v>
      </c>
      <c r="C9" s="20">
        <v>0</v>
      </c>
      <c r="D9" s="20">
        <v>1</v>
      </c>
      <c r="E9" s="20">
        <v>5</v>
      </c>
      <c r="F9" s="20">
        <v>0</v>
      </c>
      <c r="I9" s="24" t="s">
        <v>4</v>
      </c>
      <c r="J9" s="24" t="s">
        <v>56</v>
      </c>
    </row>
    <row r="10" spans="1:10" s="13" customFormat="1" ht="17.25" customHeight="1" x14ac:dyDescent="0.35">
      <c r="A10" s="2">
        <v>12</v>
      </c>
      <c r="B10" s="3">
        <v>381.47</v>
      </c>
      <c r="C10" s="20">
        <v>0</v>
      </c>
      <c r="D10" s="20">
        <v>1</v>
      </c>
      <c r="E10" s="20">
        <v>2</v>
      </c>
      <c r="F10" s="20">
        <v>0</v>
      </c>
      <c r="I10" s="24"/>
      <c r="J10" s="24" t="s">
        <v>57</v>
      </c>
    </row>
    <row r="11" spans="1:10" s="13" customFormat="1" ht="17.25" customHeight="1" x14ac:dyDescent="0.35">
      <c r="A11" s="2">
        <v>14</v>
      </c>
      <c r="B11" s="3">
        <v>108.15</v>
      </c>
      <c r="C11" s="20">
        <v>0</v>
      </c>
      <c r="D11" s="20">
        <v>0</v>
      </c>
      <c r="E11" s="20">
        <v>1</v>
      </c>
      <c r="F11" s="20">
        <v>0</v>
      </c>
      <c r="I11" s="24"/>
      <c r="J11" s="24" t="s">
        <v>58</v>
      </c>
    </row>
    <row r="12" spans="1:10" s="13" customFormat="1" ht="17.25" customHeight="1" x14ac:dyDescent="0.35">
      <c r="A12" s="2">
        <v>19</v>
      </c>
      <c r="B12" s="3">
        <v>279.83999999999997</v>
      </c>
      <c r="C12" s="20">
        <v>0</v>
      </c>
      <c r="D12" s="20">
        <v>1</v>
      </c>
      <c r="E12" s="20">
        <v>6</v>
      </c>
      <c r="F12" s="20">
        <v>1</v>
      </c>
      <c r="I12" s="24"/>
      <c r="J12" s="24" t="s">
        <v>59</v>
      </c>
    </row>
    <row r="13" spans="1:10" s="13" customFormat="1" ht="17.25" customHeight="1" x14ac:dyDescent="0.35">
      <c r="A13" s="2">
        <v>21</v>
      </c>
      <c r="B13" s="3">
        <v>258.7</v>
      </c>
      <c r="C13" s="20">
        <v>0</v>
      </c>
      <c r="D13" s="20">
        <v>0</v>
      </c>
      <c r="E13" s="20">
        <v>2</v>
      </c>
      <c r="F13" s="20">
        <v>1</v>
      </c>
      <c r="I13" s="24"/>
      <c r="J13" s="24" t="s">
        <v>60</v>
      </c>
    </row>
    <row r="14" spans="1:10" s="13" customFormat="1" ht="17.25" customHeight="1" x14ac:dyDescent="0.35">
      <c r="A14" s="2">
        <v>23</v>
      </c>
      <c r="B14" s="3">
        <v>189.28</v>
      </c>
      <c r="C14" s="20">
        <v>0</v>
      </c>
      <c r="D14" s="20">
        <v>0</v>
      </c>
      <c r="E14" s="20">
        <v>2</v>
      </c>
      <c r="F14" s="20">
        <v>1</v>
      </c>
      <c r="I14" s="24"/>
      <c r="J14" s="24" t="s">
        <v>61</v>
      </c>
    </row>
    <row r="15" spans="1:10" s="13" customFormat="1" ht="17.25" customHeight="1" x14ac:dyDescent="0.35">
      <c r="A15" s="2">
        <v>25</v>
      </c>
      <c r="B15" s="3">
        <v>167.49</v>
      </c>
      <c r="C15" s="20">
        <v>0</v>
      </c>
      <c r="D15" s="20">
        <v>0</v>
      </c>
      <c r="E15" s="20">
        <v>5</v>
      </c>
      <c r="F15" s="20">
        <v>1</v>
      </c>
      <c r="I15" s="24" t="s">
        <v>3</v>
      </c>
      <c r="J15" s="24" t="s">
        <v>62</v>
      </c>
    </row>
    <row r="16" spans="1:10" s="13" customFormat="1" ht="17.25" customHeight="1" x14ac:dyDescent="0.35">
      <c r="A16" s="2">
        <v>29</v>
      </c>
      <c r="B16" s="3">
        <v>388.68</v>
      </c>
      <c r="C16" s="20">
        <v>0</v>
      </c>
      <c r="D16" s="20">
        <v>0</v>
      </c>
      <c r="E16" s="20">
        <v>5</v>
      </c>
      <c r="F16" s="20">
        <v>0</v>
      </c>
      <c r="I16" s="22"/>
      <c r="J16" s="22" t="s">
        <v>63</v>
      </c>
    </row>
    <row r="17" spans="1:16" s="13" customFormat="1" ht="17.25" customHeight="1" x14ac:dyDescent="0.35">
      <c r="A17" s="2">
        <v>30</v>
      </c>
      <c r="B17" s="3">
        <v>186.84</v>
      </c>
      <c r="C17" s="20">
        <v>0</v>
      </c>
      <c r="D17" s="20">
        <v>0</v>
      </c>
      <c r="E17" s="20">
        <v>4</v>
      </c>
      <c r="F17" s="20">
        <v>0</v>
      </c>
      <c r="I17" s="22"/>
    </row>
    <row r="18" spans="1:16" s="13" customFormat="1" ht="17.25" customHeight="1" x14ac:dyDescent="0.35">
      <c r="A18" s="2">
        <v>32</v>
      </c>
      <c r="B18" s="3">
        <v>196.53</v>
      </c>
      <c r="C18" s="20">
        <v>0</v>
      </c>
      <c r="D18" s="20">
        <v>0</v>
      </c>
      <c r="E18" s="20">
        <v>4</v>
      </c>
      <c r="F18" s="20">
        <v>1</v>
      </c>
      <c r="I18" s="22"/>
      <c r="J18" s="13" t="s">
        <v>94</v>
      </c>
      <c r="K18" s="13" t="s">
        <v>95</v>
      </c>
      <c r="L18" s="13" t="s">
        <v>96</v>
      </c>
      <c r="M18" s="13" t="s">
        <v>26</v>
      </c>
      <c r="N18" s="13" t="s">
        <v>99</v>
      </c>
      <c r="O18" s="13" t="s">
        <v>97</v>
      </c>
      <c r="P18" s="13" t="s">
        <v>98</v>
      </c>
    </row>
    <row r="19" spans="1:16" s="13" customFormat="1" ht="17.25" customHeight="1" x14ac:dyDescent="0.35">
      <c r="A19" s="2">
        <v>34</v>
      </c>
      <c r="B19" s="3">
        <v>180.78</v>
      </c>
      <c r="C19" s="20">
        <v>0</v>
      </c>
      <c r="D19" s="20">
        <v>1</v>
      </c>
      <c r="E19" s="20">
        <v>5</v>
      </c>
      <c r="F19" s="20">
        <v>1</v>
      </c>
      <c r="I19" s="22" t="s">
        <v>68</v>
      </c>
      <c r="J19" s="57">
        <f>AVERAGEIF(C2:C378,0,B2:B378)</f>
        <v>226.94355670103096</v>
      </c>
      <c r="K19" s="57">
        <f>_xlfn.STDEV.S(B2:B195)</f>
        <v>69.623507154008109</v>
      </c>
      <c r="L19" s="13">
        <f>COUNTIF(C2:C378, 0)</f>
        <v>194</v>
      </c>
      <c r="M19" s="57">
        <f>K19/(SQRT(L19))</f>
        <v>4.9986764992800579</v>
      </c>
      <c r="N19" s="57">
        <f>1.96*M19</f>
        <v>9.7974059385889127</v>
      </c>
      <c r="O19" s="57">
        <f>J19+(M19*1.96)</f>
        <v>236.74096263961988</v>
      </c>
      <c r="P19" s="57">
        <f>J19-(M19*1.96)</f>
        <v>217.14615076244203</v>
      </c>
    </row>
    <row r="20" spans="1:16" s="13" customFormat="1" ht="17.25" customHeight="1" x14ac:dyDescent="0.35">
      <c r="A20" s="2">
        <v>35</v>
      </c>
      <c r="B20" s="3">
        <v>222.03</v>
      </c>
      <c r="C20" s="20">
        <v>0</v>
      </c>
      <c r="D20" s="20">
        <v>0</v>
      </c>
      <c r="E20" s="20">
        <v>6</v>
      </c>
      <c r="F20" s="20">
        <v>1</v>
      </c>
      <c r="I20" s="22" t="s">
        <v>67</v>
      </c>
      <c r="J20" s="57">
        <f>AVERAGEIF(C2:C379,1,B2:B379)</f>
        <v>243.19573770491812</v>
      </c>
      <c r="K20" s="57">
        <f>_xlfn.STDEV.S(B196:B378)</f>
        <v>75.316970734583421</v>
      </c>
      <c r="L20" s="13">
        <f>COUNTIF(C2:C378,1)</f>
        <v>183</v>
      </c>
      <c r="M20" s="57">
        <f>K20/(SQRT(L20))</f>
        <v>5.5675906830867126</v>
      </c>
      <c r="N20" s="57">
        <f>1.96*M20</f>
        <v>10.912477738849956</v>
      </c>
      <c r="O20" s="57">
        <f>J20+(M20*1.96)</f>
        <v>254.10821544376807</v>
      </c>
      <c r="P20" s="57">
        <f>J20-(M20*1.96)</f>
        <v>232.28325996606816</v>
      </c>
    </row>
    <row r="21" spans="1:16" s="13" customFormat="1" ht="17.25" customHeight="1" x14ac:dyDescent="0.35">
      <c r="A21" s="2">
        <v>36</v>
      </c>
      <c r="B21" s="3">
        <v>165.84</v>
      </c>
      <c r="C21" s="20">
        <v>0</v>
      </c>
      <c r="D21" s="20">
        <v>1</v>
      </c>
      <c r="E21" s="20">
        <v>2</v>
      </c>
      <c r="F21" s="20">
        <v>0</v>
      </c>
      <c r="I21" s="22"/>
    </row>
    <row r="22" spans="1:16" s="13" customFormat="1" ht="17.25" customHeight="1" x14ac:dyDescent="0.35">
      <c r="A22" s="2">
        <v>38</v>
      </c>
      <c r="B22" s="3">
        <v>205.8</v>
      </c>
      <c r="C22" s="20">
        <v>0</v>
      </c>
      <c r="D22" s="20">
        <v>0</v>
      </c>
      <c r="E22" s="20">
        <v>5</v>
      </c>
      <c r="F22" s="20">
        <v>1</v>
      </c>
      <c r="I22" s="22"/>
    </row>
    <row r="23" spans="1:16" s="13" customFormat="1" ht="17.25" customHeight="1" x14ac:dyDescent="0.35">
      <c r="A23" s="2">
        <v>42</v>
      </c>
      <c r="B23" s="3">
        <v>245.31</v>
      </c>
      <c r="C23" s="20">
        <v>0</v>
      </c>
      <c r="D23" s="20">
        <v>1</v>
      </c>
      <c r="E23" s="20">
        <v>4</v>
      </c>
      <c r="F23" s="20">
        <v>1</v>
      </c>
      <c r="I23" s="22"/>
    </row>
    <row r="24" spans="1:16" s="13" customFormat="1" ht="17.25" customHeight="1" x14ac:dyDescent="0.35">
      <c r="A24" s="2">
        <v>46</v>
      </c>
      <c r="B24" s="3">
        <v>86.37</v>
      </c>
      <c r="C24" s="20">
        <v>0</v>
      </c>
      <c r="D24" s="20">
        <v>1</v>
      </c>
      <c r="E24" s="20">
        <v>4</v>
      </c>
      <c r="F24" s="20">
        <v>0</v>
      </c>
      <c r="I24" s="22"/>
    </row>
    <row r="25" spans="1:16" s="13" customFormat="1" ht="17.25" customHeight="1" x14ac:dyDescent="0.35">
      <c r="A25" s="2">
        <v>47</v>
      </c>
      <c r="B25" s="3">
        <v>192.79</v>
      </c>
      <c r="C25" s="20">
        <v>0</v>
      </c>
      <c r="D25" s="20">
        <v>0</v>
      </c>
      <c r="E25" s="20">
        <v>5</v>
      </c>
      <c r="F25" s="20">
        <v>1</v>
      </c>
      <c r="I25" s="22"/>
    </row>
    <row r="26" spans="1:16" s="13" customFormat="1" ht="17.25" customHeight="1" x14ac:dyDescent="0.35">
      <c r="A26" s="2">
        <v>49</v>
      </c>
      <c r="B26" s="3">
        <v>197.75</v>
      </c>
      <c r="C26" s="20">
        <v>0</v>
      </c>
      <c r="D26" s="20">
        <v>0</v>
      </c>
      <c r="E26" s="20">
        <v>5</v>
      </c>
      <c r="F26" s="20">
        <v>0</v>
      </c>
      <c r="I26" s="22"/>
    </row>
    <row r="27" spans="1:16" s="13" customFormat="1" ht="17.25" customHeight="1" x14ac:dyDescent="0.35">
      <c r="A27" s="2">
        <v>50</v>
      </c>
      <c r="B27" s="3">
        <v>238.28</v>
      </c>
      <c r="C27" s="20">
        <v>0</v>
      </c>
      <c r="D27" s="20">
        <v>1</v>
      </c>
      <c r="E27" s="20">
        <v>2</v>
      </c>
      <c r="F27" s="20">
        <v>1</v>
      </c>
      <c r="I27" s="22"/>
    </row>
    <row r="28" spans="1:16" s="13" customFormat="1" ht="17.25" customHeight="1" x14ac:dyDescent="0.35">
      <c r="A28" s="2">
        <v>52</v>
      </c>
      <c r="B28" s="3">
        <v>209.44</v>
      </c>
      <c r="C28" s="20">
        <v>0</v>
      </c>
      <c r="D28" s="20">
        <v>0</v>
      </c>
      <c r="E28" s="20">
        <v>6</v>
      </c>
      <c r="F28" s="20">
        <v>0</v>
      </c>
      <c r="I28" s="22"/>
    </row>
    <row r="29" spans="1:16" s="13" customFormat="1" ht="17.25" customHeight="1" x14ac:dyDescent="0.35">
      <c r="A29" s="2">
        <v>55</v>
      </c>
      <c r="B29" s="3">
        <v>252.79</v>
      </c>
      <c r="C29" s="20">
        <v>0</v>
      </c>
      <c r="D29" s="20">
        <v>0</v>
      </c>
      <c r="E29" s="20">
        <v>4</v>
      </c>
      <c r="F29" s="20">
        <v>1</v>
      </c>
      <c r="I29" s="22"/>
    </row>
    <row r="30" spans="1:16" s="13" customFormat="1" ht="17.25" customHeight="1" x14ac:dyDescent="0.35">
      <c r="A30" s="2">
        <v>56</v>
      </c>
      <c r="B30" s="3">
        <v>209.67</v>
      </c>
      <c r="C30" s="20">
        <v>0</v>
      </c>
      <c r="D30" s="20">
        <v>0</v>
      </c>
      <c r="E30" s="20">
        <v>5</v>
      </c>
      <c r="F30" s="20">
        <v>1</v>
      </c>
      <c r="I30" s="22"/>
    </row>
    <row r="31" spans="1:16" s="13" customFormat="1" ht="17.25" customHeight="1" x14ac:dyDescent="0.35">
      <c r="A31" s="2">
        <v>58</v>
      </c>
      <c r="B31" s="3">
        <v>179.9</v>
      </c>
      <c r="C31" s="20">
        <v>0</v>
      </c>
      <c r="D31" s="20">
        <v>0</v>
      </c>
      <c r="E31" s="20">
        <v>6</v>
      </c>
      <c r="F31" s="20">
        <v>1</v>
      </c>
      <c r="I31" s="22"/>
    </row>
    <row r="32" spans="1:16" s="13" customFormat="1" ht="17.25" customHeight="1" x14ac:dyDescent="0.35">
      <c r="A32" s="2">
        <v>59</v>
      </c>
      <c r="B32" s="3">
        <v>181.66</v>
      </c>
      <c r="C32" s="20">
        <v>0</v>
      </c>
      <c r="D32" s="20">
        <v>0</v>
      </c>
      <c r="E32" s="20">
        <v>2</v>
      </c>
      <c r="F32" s="20">
        <v>1</v>
      </c>
      <c r="I32" s="22"/>
    </row>
    <row r="33" spans="1:11" s="13" customFormat="1" ht="17.25" customHeight="1" x14ac:dyDescent="0.35">
      <c r="A33" s="2">
        <v>61</v>
      </c>
      <c r="B33" s="3">
        <v>198.57</v>
      </c>
      <c r="C33" s="20">
        <v>0</v>
      </c>
      <c r="D33" s="20">
        <v>1</v>
      </c>
      <c r="E33" s="20">
        <v>3</v>
      </c>
      <c r="F33" s="20">
        <v>1</v>
      </c>
      <c r="I33" s="22"/>
    </row>
    <row r="34" spans="1:11" s="13" customFormat="1" ht="17.25" customHeight="1" x14ac:dyDescent="0.35">
      <c r="A34" s="2">
        <v>63</v>
      </c>
      <c r="B34" s="3">
        <v>222.64</v>
      </c>
      <c r="C34" s="20">
        <v>0</v>
      </c>
      <c r="D34" s="20">
        <v>0</v>
      </c>
      <c r="E34" s="20">
        <v>5</v>
      </c>
      <c r="F34" s="20">
        <v>1</v>
      </c>
      <c r="I34" s="22"/>
    </row>
    <row r="35" spans="1:11" s="13" customFormat="1" ht="17.25" customHeight="1" x14ac:dyDescent="0.35">
      <c r="A35" s="2">
        <v>65</v>
      </c>
      <c r="B35" s="3">
        <v>209.75</v>
      </c>
      <c r="C35" s="20">
        <v>0</v>
      </c>
      <c r="D35" s="20">
        <v>0</v>
      </c>
      <c r="E35" s="20">
        <v>4</v>
      </c>
      <c r="F35" s="20">
        <v>1</v>
      </c>
      <c r="I35" s="22"/>
    </row>
    <row r="36" spans="1:11" s="13" customFormat="1" ht="17.25" customHeight="1" x14ac:dyDescent="0.35">
      <c r="A36" s="2">
        <v>66</v>
      </c>
      <c r="B36" s="3">
        <v>204.36</v>
      </c>
      <c r="C36" s="20">
        <v>0</v>
      </c>
      <c r="D36" s="20">
        <v>1</v>
      </c>
      <c r="E36" s="20">
        <v>3</v>
      </c>
      <c r="F36" s="20">
        <v>0</v>
      </c>
      <c r="I36" t="s">
        <v>100</v>
      </c>
      <c r="J36"/>
      <c r="K36"/>
    </row>
    <row r="37" spans="1:11" s="13" customFormat="1" ht="17.25" customHeight="1" thickBot="1" x14ac:dyDescent="0.4">
      <c r="A37" s="2">
        <v>67</v>
      </c>
      <c r="B37" s="3">
        <v>190.61</v>
      </c>
      <c r="C37" s="20">
        <v>0</v>
      </c>
      <c r="D37" s="20">
        <v>1</v>
      </c>
      <c r="E37" s="20">
        <v>2</v>
      </c>
      <c r="F37" s="20">
        <v>1</v>
      </c>
      <c r="I37"/>
      <c r="J37"/>
      <c r="K37"/>
    </row>
    <row r="38" spans="1:11" s="13" customFormat="1" ht="17.25" customHeight="1" x14ac:dyDescent="0.35">
      <c r="A38" s="2">
        <v>68</v>
      </c>
      <c r="B38" s="3">
        <v>224.61</v>
      </c>
      <c r="C38" s="20">
        <v>0</v>
      </c>
      <c r="D38" s="20">
        <v>0</v>
      </c>
      <c r="E38" s="20">
        <v>2</v>
      </c>
      <c r="F38" s="20">
        <v>1</v>
      </c>
      <c r="I38" s="7"/>
      <c r="J38" s="7" t="s">
        <v>109</v>
      </c>
      <c r="K38" s="7" t="s">
        <v>110</v>
      </c>
    </row>
    <row r="39" spans="1:11" s="13" customFormat="1" ht="17.25" customHeight="1" x14ac:dyDescent="0.35">
      <c r="A39" s="2">
        <v>69</v>
      </c>
      <c r="B39" s="3">
        <v>216.37</v>
      </c>
      <c r="C39" s="20">
        <v>0</v>
      </c>
      <c r="D39" s="20">
        <v>0</v>
      </c>
      <c r="E39" s="20">
        <v>4</v>
      </c>
      <c r="F39" s="20">
        <v>1</v>
      </c>
      <c r="I39" s="5" t="s">
        <v>101</v>
      </c>
      <c r="J39" s="5">
        <v>226.94355670103096</v>
      </c>
      <c r="K39" s="5">
        <v>243.19573770491812</v>
      </c>
    </row>
    <row r="40" spans="1:11" s="13" customFormat="1" ht="17.25" customHeight="1" x14ac:dyDescent="0.35">
      <c r="A40" s="2">
        <v>70</v>
      </c>
      <c r="B40" s="3">
        <v>232.33</v>
      </c>
      <c r="C40" s="20">
        <v>0</v>
      </c>
      <c r="D40" s="20">
        <v>0</v>
      </c>
      <c r="E40" s="20">
        <v>6</v>
      </c>
      <c r="F40" s="20">
        <v>1</v>
      </c>
      <c r="I40" s="5" t="s">
        <v>102</v>
      </c>
      <c r="J40" s="5">
        <v>4847.4327484242176</v>
      </c>
      <c r="K40" s="5">
        <v>5672.6460806340965</v>
      </c>
    </row>
    <row r="41" spans="1:11" s="13" customFormat="1" ht="17.25" customHeight="1" x14ac:dyDescent="0.35">
      <c r="A41" s="2">
        <v>71</v>
      </c>
      <c r="B41" s="3">
        <v>358.04</v>
      </c>
      <c r="C41" s="20">
        <v>0</v>
      </c>
      <c r="D41" s="20">
        <v>1</v>
      </c>
      <c r="E41" s="20">
        <v>4</v>
      </c>
      <c r="F41" s="20">
        <v>0</v>
      </c>
      <c r="I41" s="5" t="s">
        <v>27</v>
      </c>
      <c r="J41" s="5">
        <v>194</v>
      </c>
      <c r="K41" s="5">
        <v>183</v>
      </c>
    </row>
    <row r="42" spans="1:11" s="13" customFormat="1" ht="17.25" customHeight="1" x14ac:dyDescent="0.35">
      <c r="A42" s="2">
        <v>72</v>
      </c>
      <c r="B42" s="3">
        <v>149.59</v>
      </c>
      <c r="C42" s="20">
        <v>0</v>
      </c>
      <c r="D42" s="20">
        <v>0</v>
      </c>
      <c r="E42" s="20">
        <v>1</v>
      </c>
      <c r="F42" s="20">
        <v>1</v>
      </c>
      <c r="I42" s="5" t="s">
        <v>103</v>
      </c>
      <c r="J42" s="5">
        <v>5247.936285656745</v>
      </c>
      <c r="K42" s="5"/>
    </row>
    <row r="43" spans="1:11" s="13" customFormat="1" ht="17.25" customHeight="1" x14ac:dyDescent="0.35">
      <c r="A43" s="2">
        <v>73</v>
      </c>
      <c r="B43" s="3">
        <v>180.64</v>
      </c>
      <c r="C43" s="20">
        <v>0</v>
      </c>
      <c r="D43" s="20">
        <v>0</v>
      </c>
      <c r="E43" s="20">
        <v>2</v>
      </c>
      <c r="F43" s="20">
        <v>1</v>
      </c>
      <c r="I43" s="5" t="s">
        <v>104</v>
      </c>
      <c r="J43" s="5">
        <v>0</v>
      </c>
      <c r="K43" s="5"/>
    </row>
    <row r="44" spans="1:11" s="13" customFormat="1" ht="17.25" customHeight="1" x14ac:dyDescent="0.35">
      <c r="A44" s="2">
        <v>74</v>
      </c>
      <c r="B44" s="3">
        <v>316.33</v>
      </c>
      <c r="C44" s="20">
        <v>0</v>
      </c>
      <c r="D44" s="20">
        <v>0</v>
      </c>
      <c r="E44" s="20">
        <v>5</v>
      </c>
      <c r="F44" s="20">
        <v>1</v>
      </c>
      <c r="I44" s="5" t="s">
        <v>11</v>
      </c>
      <c r="J44" s="5">
        <v>375</v>
      </c>
      <c r="K44" s="5"/>
    </row>
    <row r="45" spans="1:11" s="13" customFormat="1" ht="17.25" customHeight="1" x14ac:dyDescent="0.35">
      <c r="A45" s="2">
        <v>75</v>
      </c>
      <c r="B45" s="3">
        <v>229.64</v>
      </c>
      <c r="C45" s="20">
        <v>0</v>
      </c>
      <c r="D45" s="20">
        <v>0</v>
      </c>
      <c r="E45" s="20">
        <v>5</v>
      </c>
      <c r="F45" s="20">
        <v>0</v>
      </c>
      <c r="I45" s="5" t="s">
        <v>36</v>
      </c>
      <c r="J45" s="5">
        <v>-2.177073584800405</v>
      </c>
      <c r="K45" s="5"/>
    </row>
    <row r="46" spans="1:11" s="13" customFormat="1" ht="17.25" customHeight="1" x14ac:dyDescent="0.35">
      <c r="A46" s="2">
        <v>76</v>
      </c>
      <c r="B46" s="3">
        <v>238.95</v>
      </c>
      <c r="C46" s="20">
        <v>0</v>
      </c>
      <c r="D46" s="20">
        <v>0</v>
      </c>
      <c r="E46" s="20">
        <v>5</v>
      </c>
      <c r="F46" s="20">
        <v>1</v>
      </c>
      <c r="I46" s="5" t="s">
        <v>105</v>
      </c>
      <c r="J46" s="5">
        <v>1.5049071924183017E-2</v>
      </c>
      <c r="K46" s="5"/>
    </row>
    <row r="47" spans="1:11" s="13" customFormat="1" ht="17.25" customHeight="1" x14ac:dyDescent="0.35">
      <c r="A47" s="2">
        <v>78</v>
      </c>
      <c r="B47" s="3">
        <v>323.20999999999998</v>
      </c>
      <c r="C47" s="20">
        <v>0</v>
      </c>
      <c r="D47" s="20">
        <v>0</v>
      </c>
      <c r="E47" s="20">
        <v>2</v>
      </c>
      <c r="F47" s="20">
        <v>1</v>
      </c>
      <c r="I47" s="5" t="s">
        <v>106</v>
      </c>
      <c r="J47" s="5">
        <v>1.6489271292288101</v>
      </c>
      <c r="K47" s="5"/>
    </row>
    <row r="48" spans="1:11" s="13" customFormat="1" ht="17.25" customHeight="1" x14ac:dyDescent="0.35">
      <c r="A48" s="2">
        <v>81</v>
      </c>
      <c r="B48" s="3">
        <v>311.79000000000002</v>
      </c>
      <c r="C48" s="20">
        <v>0</v>
      </c>
      <c r="D48" s="20">
        <v>0</v>
      </c>
      <c r="E48" s="20">
        <v>2</v>
      </c>
      <c r="F48" s="20">
        <v>1</v>
      </c>
      <c r="I48" s="5" t="s">
        <v>107</v>
      </c>
      <c r="J48" s="5">
        <v>3.0098143848366034E-2</v>
      </c>
      <c r="K48" s="5"/>
    </row>
    <row r="49" spans="1:11" s="13" customFormat="1" ht="17.25" customHeight="1" thickBot="1" x14ac:dyDescent="0.4">
      <c r="A49" s="2">
        <v>83</v>
      </c>
      <c r="B49" s="3">
        <v>120.52</v>
      </c>
      <c r="C49" s="20">
        <v>0</v>
      </c>
      <c r="D49" s="20">
        <v>1</v>
      </c>
      <c r="E49" s="20">
        <v>1</v>
      </c>
      <c r="F49" s="20">
        <v>0</v>
      </c>
      <c r="I49" s="6" t="s">
        <v>108</v>
      </c>
      <c r="J49" s="6">
        <v>1.9663101608024118</v>
      </c>
      <c r="K49" s="6"/>
    </row>
    <row r="50" spans="1:11" s="13" customFormat="1" ht="17.25" customHeight="1" x14ac:dyDescent="0.35">
      <c r="A50" s="2">
        <v>86</v>
      </c>
      <c r="B50" s="3">
        <v>147.37</v>
      </c>
      <c r="C50" s="20">
        <v>0</v>
      </c>
      <c r="D50" s="20">
        <v>0</v>
      </c>
      <c r="E50" s="20">
        <v>1</v>
      </c>
      <c r="F50" s="20">
        <v>0</v>
      </c>
      <c r="I50" s="22"/>
    </row>
    <row r="51" spans="1:11" s="13" customFormat="1" ht="17.25" customHeight="1" x14ac:dyDescent="0.35">
      <c r="A51" s="2">
        <v>89</v>
      </c>
      <c r="B51" s="3">
        <v>308.17</v>
      </c>
      <c r="C51" s="20">
        <v>0</v>
      </c>
      <c r="D51" s="20">
        <v>1</v>
      </c>
      <c r="E51" s="20">
        <v>4</v>
      </c>
      <c r="F51" s="20">
        <v>0</v>
      </c>
      <c r="I51" s="22"/>
    </row>
    <row r="52" spans="1:11" s="13" customFormat="1" ht="17.25" customHeight="1" x14ac:dyDescent="0.35">
      <c r="A52" s="2">
        <v>91</v>
      </c>
      <c r="B52" s="3">
        <v>308.02999999999997</v>
      </c>
      <c r="C52" s="20">
        <v>0</v>
      </c>
      <c r="D52" s="20">
        <v>1</v>
      </c>
      <c r="E52" s="20">
        <v>5</v>
      </c>
      <c r="F52" s="20">
        <v>1</v>
      </c>
      <c r="I52" s="22"/>
    </row>
    <row r="53" spans="1:11" s="13" customFormat="1" ht="17.25" customHeight="1" x14ac:dyDescent="0.35">
      <c r="A53" s="2">
        <v>93</v>
      </c>
      <c r="B53" s="3">
        <v>244.94</v>
      </c>
      <c r="C53" s="20">
        <v>0</v>
      </c>
      <c r="D53" s="20">
        <v>0</v>
      </c>
      <c r="E53" s="20">
        <v>1</v>
      </c>
      <c r="F53" s="20">
        <v>0</v>
      </c>
      <c r="I53" s="22"/>
    </row>
    <row r="54" spans="1:11" s="13" customFormat="1" ht="17.25" customHeight="1" x14ac:dyDescent="0.35">
      <c r="A54" s="2">
        <v>94</v>
      </c>
      <c r="B54" s="3">
        <v>321.62</v>
      </c>
      <c r="C54" s="20">
        <v>0</v>
      </c>
      <c r="D54" s="20">
        <v>1</v>
      </c>
      <c r="E54" s="20">
        <v>6</v>
      </c>
      <c r="F54" s="20">
        <v>0</v>
      </c>
      <c r="I54" s="22"/>
    </row>
    <row r="55" spans="1:11" s="13" customFormat="1" ht="17.25" customHeight="1" x14ac:dyDescent="0.35">
      <c r="A55" s="2">
        <v>97</v>
      </c>
      <c r="B55" s="3">
        <v>120.97</v>
      </c>
      <c r="C55" s="20">
        <v>0</v>
      </c>
      <c r="D55" s="20">
        <v>0</v>
      </c>
      <c r="E55" s="20">
        <v>4</v>
      </c>
      <c r="F55" s="20">
        <v>1</v>
      </c>
      <c r="I55" s="22"/>
    </row>
    <row r="56" spans="1:11" s="13" customFormat="1" ht="17.25" customHeight="1" x14ac:dyDescent="0.35">
      <c r="A56" s="2">
        <v>101</v>
      </c>
      <c r="B56" s="3">
        <v>389.88</v>
      </c>
      <c r="C56" s="20">
        <v>0</v>
      </c>
      <c r="D56" s="20">
        <v>0</v>
      </c>
      <c r="E56" s="20">
        <v>2</v>
      </c>
      <c r="F56" s="20">
        <v>1</v>
      </c>
      <c r="I56" s="22"/>
    </row>
    <row r="57" spans="1:11" s="13" customFormat="1" ht="17.25" customHeight="1" x14ac:dyDescent="0.35">
      <c r="A57" s="2">
        <v>103</v>
      </c>
      <c r="B57" s="3">
        <v>285.66000000000003</v>
      </c>
      <c r="C57" s="20">
        <v>0</v>
      </c>
      <c r="D57" s="20">
        <v>0</v>
      </c>
      <c r="E57" s="20">
        <v>6</v>
      </c>
      <c r="F57" s="20">
        <v>1</v>
      </c>
      <c r="I57" s="22"/>
    </row>
    <row r="58" spans="1:11" s="13" customFormat="1" ht="17.25" customHeight="1" x14ac:dyDescent="0.35">
      <c r="A58" s="2">
        <v>106</v>
      </c>
      <c r="B58" s="3">
        <v>210.41</v>
      </c>
      <c r="C58" s="20">
        <v>0</v>
      </c>
      <c r="D58" s="20">
        <v>0</v>
      </c>
      <c r="E58" s="20">
        <v>4</v>
      </c>
      <c r="F58" s="20">
        <v>0</v>
      </c>
      <c r="I58" s="22"/>
    </row>
    <row r="59" spans="1:11" s="13" customFormat="1" ht="17.25" customHeight="1" x14ac:dyDescent="0.35">
      <c r="A59" s="2">
        <v>107</v>
      </c>
      <c r="B59" s="3">
        <v>207.22</v>
      </c>
      <c r="C59" s="20">
        <v>0</v>
      </c>
      <c r="D59" s="20">
        <v>0</v>
      </c>
      <c r="E59" s="20">
        <v>6</v>
      </c>
      <c r="F59" s="20">
        <v>1</v>
      </c>
      <c r="I59" s="22"/>
    </row>
    <row r="60" spans="1:11" s="13" customFormat="1" ht="17.25" customHeight="1" x14ac:dyDescent="0.35">
      <c r="A60" s="2">
        <v>109</v>
      </c>
      <c r="B60" s="3">
        <v>191.47</v>
      </c>
      <c r="C60" s="20">
        <v>0</v>
      </c>
      <c r="D60" s="20">
        <v>0</v>
      </c>
      <c r="E60" s="20">
        <v>4</v>
      </c>
      <c r="F60" s="20">
        <v>1</v>
      </c>
      <c r="I60" s="22"/>
    </row>
    <row r="61" spans="1:11" s="13" customFormat="1" ht="17.25" customHeight="1" x14ac:dyDescent="0.35">
      <c r="A61" s="2">
        <v>111</v>
      </c>
      <c r="B61" s="3">
        <v>199.54</v>
      </c>
      <c r="C61" s="20">
        <v>0</v>
      </c>
      <c r="D61" s="20">
        <v>0</v>
      </c>
      <c r="E61" s="20">
        <v>6</v>
      </c>
      <c r="F61" s="20">
        <v>1</v>
      </c>
      <c r="I61" s="22"/>
    </row>
    <row r="62" spans="1:11" s="13" customFormat="1" ht="17.25" customHeight="1" x14ac:dyDescent="0.35">
      <c r="A62" s="2">
        <v>112</v>
      </c>
      <c r="B62" s="3">
        <v>225.15</v>
      </c>
      <c r="C62" s="20">
        <v>0</v>
      </c>
      <c r="D62" s="20">
        <v>1</v>
      </c>
      <c r="E62" s="20">
        <v>6</v>
      </c>
      <c r="F62" s="20">
        <v>0</v>
      </c>
      <c r="I62" s="22"/>
    </row>
    <row r="63" spans="1:11" s="13" customFormat="1" ht="17.25" customHeight="1" x14ac:dyDescent="0.35">
      <c r="A63" s="2">
        <v>116</v>
      </c>
      <c r="B63" s="3">
        <v>109.99</v>
      </c>
      <c r="C63" s="20">
        <v>0</v>
      </c>
      <c r="D63" s="20">
        <v>0</v>
      </c>
      <c r="E63" s="20">
        <v>4</v>
      </c>
      <c r="F63" s="20">
        <v>0</v>
      </c>
      <c r="I63" s="22"/>
    </row>
    <row r="64" spans="1:11" s="13" customFormat="1" ht="17.25" customHeight="1" x14ac:dyDescent="0.35">
      <c r="A64" s="2">
        <v>117</v>
      </c>
      <c r="B64" s="3">
        <v>125.21</v>
      </c>
      <c r="C64" s="20">
        <v>0</v>
      </c>
      <c r="D64" s="20">
        <v>0</v>
      </c>
      <c r="E64" s="20">
        <v>5</v>
      </c>
      <c r="F64" s="20">
        <v>1</v>
      </c>
      <c r="I64" s="22"/>
    </row>
    <row r="65" spans="1:9" s="13" customFormat="1" ht="17.25" customHeight="1" x14ac:dyDescent="0.35">
      <c r="A65" s="2">
        <v>118</v>
      </c>
      <c r="B65" s="3">
        <v>140.44</v>
      </c>
      <c r="C65" s="20">
        <v>0</v>
      </c>
      <c r="D65" s="20">
        <v>0</v>
      </c>
      <c r="E65" s="20">
        <v>5</v>
      </c>
      <c r="F65" s="20">
        <v>1</v>
      </c>
      <c r="I65" s="22"/>
    </row>
    <row r="66" spans="1:9" s="13" customFormat="1" ht="17.25" customHeight="1" x14ac:dyDescent="0.35">
      <c r="A66" s="2">
        <v>119</v>
      </c>
      <c r="B66" s="3">
        <v>245.11</v>
      </c>
      <c r="C66" s="20">
        <v>0</v>
      </c>
      <c r="D66" s="20">
        <v>0</v>
      </c>
      <c r="E66" s="20">
        <v>3</v>
      </c>
      <c r="F66" s="20">
        <v>0</v>
      </c>
      <c r="I66" s="22"/>
    </row>
    <row r="67" spans="1:9" s="13" customFormat="1" ht="17.25" customHeight="1" x14ac:dyDescent="0.35">
      <c r="A67" s="2">
        <v>120</v>
      </c>
      <c r="B67" s="3">
        <v>179.03</v>
      </c>
      <c r="C67" s="20">
        <v>0</v>
      </c>
      <c r="D67" s="20">
        <v>0</v>
      </c>
      <c r="E67" s="20">
        <v>4</v>
      </c>
      <c r="F67" s="20">
        <v>0</v>
      </c>
      <c r="I67" s="22"/>
    </row>
    <row r="68" spans="1:9" s="13" customFormat="1" ht="17.25" customHeight="1" x14ac:dyDescent="0.35">
      <c r="A68" s="2">
        <v>121</v>
      </c>
      <c r="B68" s="3">
        <v>236.81</v>
      </c>
      <c r="C68" s="20">
        <v>0</v>
      </c>
      <c r="D68" s="20">
        <v>0</v>
      </c>
      <c r="E68" s="20">
        <v>4</v>
      </c>
      <c r="F68" s="20">
        <v>1</v>
      </c>
      <c r="I68" s="22"/>
    </row>
    <row r="69" spans="1:9" s="13" customFormat="1" ht="17.25" customHeight="1" x14ac:dyDescent="0.35">
      <c r="A69" s="2">
        <v>122</v>
      </c>
      <c r="B69" s="3">
        <v>313.79000000000002</v>
      </c>
      <c r="C69" s="20">
        <v>0</v>
      </c>
      <c r="D69" s="20">
        <v>0</v>
      </c>
      <c r="E69" s="20">
        <v>6</v>
      </c>
      <c r="F69" s="20">
        <v>1</v>
      </c>
      <c r="I69" s="22"/>
    </row>
    <row r="70" spans="1:9" s="13" customFormat="1" ht="17.25" customHeight="1" x14ac:dyDescent="0.35">
      <c r="A70" s="2">
        <v>125</v>
      </c>
      <c r="B70" s="3">
        <v>256.58</v>
      </c>
      <c r="C70" s="20">
        <v>0</v>
      </c>
      <c r="D70" s="20">
        <v>0</v>
      </c>
      <c r="E70" s="20">
        <v>5</v>
      </c>
      <c r="F70" s="20">
        <v>1</v>
      </c>
      <c r="I70" s="22"/>
    </row>
    <row r="71" spans="1:9" s="13" customFormat="1" ht="17.25" customHeight="1" x14ac:dyDescent="0.35">
      <c r="A71" s="2">
        <v>126</v>
      </c>
      <c r="B71" s="3">
        <v>203.17</v>
      </c>
      <c r="C71" s="20">
        <v>0</v>
      </c>
      <c r="D71" s="20">
        <v>0</v>
      </c>
      <c r="E71" s="20">
        <v>6</v>
      </c>
      <c r="F71" s="20">
        <v>1</v>
      </c>
      <c r="I71" s="22"/>
    </row>
    <row r="72" spans="1:9" s="13" customFormat="1" ht="17.25" customHeight="1" x14ac:dyDescent="0.35">
      <c r="A72" s="2">
        <v>129</v>
      </c>
      <c r="B72" s="3">
        <v>175.06</v>
      </c>
      <c r="C72" s="20">
        <v>0</v>
      </c>
      <c r="D72" s="20">
        <v>0</v>
      </c>
      <c r="E72" s="20">
        <v>3</v>
      </c>
      <c r="F72" s="20">
        <v>1</v>
      </c>
      <c r="I72" s="22"/>
    </row>
    <row r="73" spans="1:9" s="13" customFormat="1" ht="17.25" customHeight="1" x14ac:dyDescent="0.35">
      <c r="A73" s="2">
        <v>130</v>
      </c>
      <c r="B73" s="3">
        <v>201.55</v>
      </c>
      <c r="C73" s="20">
        <v>0</v>
      </c>
      <c r="D73" s="20">
        <v>0</v>
      </c>
      <c r="E73" s="20">
        <v>5</v>
      </c>
      <c r="F73" s="20">
        <v>0</v>
      </c>
      <c r="I73" s="22"/>
    </row>
    <row r="74" spans="1:9" s="13" customFormat="1" ht="17.25" customHeight="1" x14ac:dyDescent="0.35">
      <c r="A74" s="2">
        <v>131</v>
      </c>
      <c r="B74" s="3">
        <v>165.05</v>
      </c>
      <c r="C74" s="20">
        <v>0</v>
      </c>
      <c r="D74" s="20">
        <v>1</v>
      </c>
      <c r="E74" s="20">
        <v>1</v>
      </c>
      <c r="F74" s="20">
        <v>0</v>
      </c>
      <c r="I74" s="22"/>
    </row>
    <row r="75" spans="1:9" s="13" customFormat="1" ht="17.25" customHeight="1" x14ac:dyDescent="0.35">
      <c r="A75" s="2">
        <v>133</v>
      </c>
      <c r="B75" s="3">
        <v>236.88</v>
      </c>
      <c r="C75" s="20">
        <v>0</v>
      </c>
      <c r="D75" s="20">
        <v>1</v>
      </c>
      <c r="E75" s="20">
        <v>5</v>
      </c>
      <c r="F75" s="20">
        <v>1</v>
      </c>
      <c r="I75" s="22"/>
    </row>
    <row r="76" spans="1:9" s="13" customFormat="1" ht="17.25" customHeight="1" x14ac:dyDescent="0.35">
      <c r="A76" s="2">
        <v>134</v>
      </c>
      <c r="B76" s="3">
        <v>216.79</v>
      </c>
      <c r="C76" s="20">
        <v>0</v>
      </c>
      <c r="D76" s="20">
        <v>0</v>
      </c>
      <c r="E76" s="20">
        <v>4</v>
      </c>
      <c r="F76" s="20">
        <v>1</v>
      </c>
      <c r="I76" s="22"/>
    </row>
    <row r="77" spans="1:9" s="13" customFormat="1" ht="17.25" customHeight="1" x14ac:dyDescent="0.35">
      <c r="A77" s="2">
        <v>135</v>
      </c>
      <c r="B77" s="3">
        <v>232.7</v>
      </c>
      <c r="C77" s="20">
        <v>0</v>
      </c>
      <c r="D77" s="20">
        <v>0</v>
      </c>
      <c r="E77" s="20">
        <v>5</v>
      </c>
      <c r="F77" s="20">
        <v>1</v>
      </c>
      <c r="I77" s="22"/>
    </row>
    <row r="78" spans="1:9" s="13" customFormat="1" ht="17.25" customHeight="1" x14ac:dyDescent="0.35">
      <c r="A78" s="2">
        <v>137</v>
      </c>
      <c r="B78" s="3">
        <v>211.74</v>
      </c>
      <c r="C78" s="20">
        <v>0</v>
      </c>
      <c r="D78" s="20">
        <v>0</v>
      </c>
      <c r="E78" s="20">
        <v>2</v>
      </c>
      <c r="F78" s="20">
        <v>1</v>
      </c>
      <c r="I78" s="22"/>
    </row>
    <row r="79" spans="1:9" s="13" customFormat="1" ht="17.25" customHeight="1" x14ac:dyDescent="0.35">
      <c r="A79" s="2">
        <v>139</v>
      </c>
      <c r="B79" s="3">
        <v>327.27999999999997</v>
      </c>
      <c r="C79" s="20">
        <v>0</v>
      </c>
      <c r="D79" s="20">
        <v>1</v>
      </c>
      <c r="E79" s="20">
        <v>3</v>
      </c>
      <c r="F79" s="20">
        <v>1</v>
      </c>
      <c r="I79" s="22"/>
    </row>
    <row r="80" spans="1:9" s="13" customFormat="1" ht="17.25" customHeight="1" x14ac:dyDescent="0.35">
      <c r="A80" s="2">
        <v>140</v>
      </c>
      <c r="B80" s="3">
        <v>204.31</v>
      </c>
      <c r="C80" s="20">
        <v>0</v>
      </c>
      <c r="D80" s="20">
        <v>0</v>
      </c>
      <c r="E80" s="20">
        <v>3</v>
      </c>
      <c r="F80" s="20">
        <v>1</v>
      </c>
      <c r="I80" s="22"/>
    </row>
    <row r="81" spans="1:9" s="13" customFormat="1" ht="17.25" customHeight="1" x14ac:dyDescent="0.35">
      <c r="A81" s="2">
        <v>141</v>
      </c>
      <c r="B81" s="3">
        <v>165.44</v>
      </c>
      <c r="C81" s="20">
        <v>0</v>
      </c>
      <c r="D81" s="20">
        <v>0</v>
      </c>
      <c r="E81" s="20">
        <v>1</v>
      </c>
      <c r="F81" s="20">
        <v>1</v>
      </c>
      <c r="I81" s="22"/>
    </row>
    <row r="82" spans="1:9" s="13" customFormat="1" ht="17.25" customHeight="1" x14ac:dyDescent="0.35">
      <c r="A82" s="2">
        <v>145</v>
      </c>
      <c r="B82" s="3">
        <v>152.58000000000001</v>
      </c>
      <c r="C82" s="20">
        <v>0</v>
      </c>
      <c r="D82" s="20">
        <v>0</v>
      </c>
      <c r="E82" s="20">
        <v>2</v>
      </c>
      <c r="F82" s="20">
        <v>0</v>
      </c>
      <c r="I82" s="22"/>
    </row>
    <row r="83" spans="1:9" s="13" customFormat="1" ht="17.25" customHeight="1" x14ac:dyDescent="0.35">
      <c r="A83" s="2">
        <v>146</v>
      </c>
      <c r="B83" s="3">
        <v>194.21</v>
      </c>
      <c r="C83" s="20">
        <v>0</v>
      </c>
      <c r="D83" s="20">
        <v>0</v>
      </c>
      <c r="E83" s="20">
        <v>3</v>
      </c>
      <c r="F83" s="20">
        <v>1</v>
      </c>
      <c r="I83" s="22"/>
    </row>
    <row r="84" spans="1:9" s="13" customFormat="1" ht="17.25" customHeight="1" x14ac:dyDescent="0.35">
      <c r="A84" s="2">
        <v>147</v>
      </c>
      <c r="B84" s="3">
        <v>177.01</v>
      </c>
      <c r="C84" s="20">
        <v>0</v>
      </c>
      <c r="D84" s="20">
        <v>0</v>
      </c>
      <c r="E84" s="20">
        <v>1</v>
      </c>
      <c r="F84" s="20">
        <v>1</v>
      </c>
      <c r="I84" s="22"/>
    </row>
    <row r="85" spans="1:9" s="13" customFormat="1" ht="17.25" customHeight="1" x14ac:dyDescent="0.35">
      <c r="A85" s="2">
        <v>150</v>
      </c>
      <c r="B85" s="3">
        <v>234.85</v>
      </c>
      <c r="C85" s="20">
        <v>0</v>
      </c>
      <c r="D85" s="20">
        <v>1</v>
      </c>
      <c r="E85" s="20">
        <v>5</v>
      </c>
      <c r="F85" s="20">
        <v>1</v>
      </c>
      <c r="I85" s="22"/>
    </row>
    <row r="86" spans="1:9" s="13" customFormat="1" ht="17.25" customHeight="1" x14ac:dyDescent="0.35">
      <c r="A86" s="2">
        <v>152</v>
      </c>
      <c r="B86" s="3">
        <v>286.7</v>
      </c>
      <c r="C86" s="20">
        <v>0</v>
      </c>
      <c r="D86" s="20">
        <v>1</v>
      </c>
      <c r="E86" s="20">
        <v>4</v>
      </c>
      <c r="F86" s="20">
        <v>1</v>
      </c>
      <c r="I86" s="22"/>
    </row>
    <row r="87" spans="1:9" s="13" customFormat="1" ht="17.25" customHeight="1" x14ac:dyDescent="0.35">
      <c r="A87" s="2">
        <v>153</v>
      </c>
      <c r="B87" s="3">
        <v>199.62</v>
      </c>
      <c r="C87" s="20">
        <v>0</v>
      </c>
      <c r="D87" s="20">
        <v>0</v>
      </c>
      <c r="E87" s="20">
        <v>3</v>
      </c>
      <c r="F87" s="20">
        <v>0</v>
      </c>
      <c r="I87" s="22"/>
    </row>
    <row r="88" spans="1:9" s="13" customFormat="1" ht="17.25" customHeight="1" x14ac:dyDescent="0.35">
      <c r="A88" s="2">
        <v>155</v>
      </c>
      <c r="B88" s="3">
        <v>358.04</v>
      </c>
      <c r="C88" s="20">
        <v>0</v>
      </c>
      <c r="D88" s="20">
        <v>0</v>
      </c>
      <c r="E88" s="20">
        <v>3</v>
      </c>
      <c r="F88" s="20">
        <v>0</v>
      </c>
      <c r="I88" s="22"/>
    </row>
    <row r="89" spans="1:9" s="13" customFormat="1" ht="17.25" customHeight="1" x14ac:dyDescent="0.35">
      <c r="A89" s="2">
        <v>157</v>
      </c>
      <c r="B89" s="3">
        <v>331.52</v>
      </c>
      <c r="C89" s="20">
        <v>0</v>
      </c>
      <c r="D89" s="20">
        <v>1</v>
      </c>
      <c r="E89" s="20">
        <v>6</v>
      </c>
      <c r="F89" s="20">
        <v>0</v>
      </c>
      <c r="I89" s="22"/>
    </row>
    <row r="90" spans="1:9" s="13" customFormat="1" ht="17.25" customHeight="1" x14ac:dyDescent="0.35">
      <c r="A90" s="2">
        <v>158</v>
      </c>
      <c r="B90" s="3">
        <v>191.96</v>
      </c>
      <c r="C90" s="20">
        <v>0</v>
      </c>
      <c r="D90" s="20">
        <v>0</v>
      </c>
      <c r="E90" s="20">
        <v>5</v>
      </c>
      <c r="F90" s="20">
        <v>1</v>
      </c>
      <c r="I90" s="22"/>
    </row>
    <row r="91" spans="1:9" s="13" customFormat="1" ht="17.25" customHeight="1" x14ac:dyDescent="0.35">
      <c r="A91" s="2">
        <v>160</v>
      </c>
      <c r="B91" s="3">
        <v>209.35</v>
      </c>
      <c r="C91" s="20">
        <v>0</v>
      </c>
      <c r="D91" s="20">
        <v>0</v>
      </c>
      <c r="E91" s="20">
        <v>2</v>
      </c>
      <c r="F91" s="20">
        <v>1</v>
      </c>
      <c r="I91" s="22"/>
    </row>
    <row r="92" spans="1:9" s="13" customFormat="1" ht="17.25" customHeight="1" x14ac:dyDescent="0.35">
      <c r="A92" s="2">
        <v>163</v>
      </c>
      <c r="B92" s="3">
        <v>400.01</v>
      </c>
      <c r="C92" s="20">
        <v>0</v>
      </c>
      <c r="D92" s="20">
        <v>0</v>
      </c>
      <c r="E92" s="20">
        <v>4</v>
      </c>
      <c r="F92" s="20">
        <v>1</v>
      </c>
      <c r="I92" s="22"/>
    </row>
    <row r="93" spans="1:9" s="13" customFormat="1" ht="17.25" customHeight="1" x14ac:dyDescent="0.35">
      <c r="A93" s="2">
        <v>168</v>
      </c>
      <c r="B93" s="3">
        <v>274.45999999999998</v>
      </c>
      <c r="C93" s="20">
        <v>0</v>
      </c>
      <c r="D93" s="20">
        <v>1</v>
      </c>
      <c r="E93" s="20">
        <v>4</v>
      </c>
      <c r="F93" s="20">
        <v>1</v>
      </c>
      <c r="I93" s="22"/>
    </row>
    <row r="94" spans="1:9" s="13" customFormat="1" ht="17.25" customHeight="1" x14ac:dyDescent="0.35">
      <c r="A94" s="2">
        <v>170</v>
      </c>
      <c r="B94" s="3">
        <v>311.79000000000002</v>
      </c>
      <c r="C94" s="20">
        <v>0</v>
      </c>
      <c r="D94" s="20">
        <v>0</v>
      </c>
      <c r="E94" s="20">
        <v>5</v>
      </c>
      <c r="F94" s="20">
        <v>1</v>
      </c>
      <c r="I94" s="22"/>
    </row>
    <row r="95" spans="1:9" s="13" customFormat="1" ht="17.25" customHeight="1" x14ac:dyDescent="0.35">
      <c r="A95" s="2">
        <v>171</v>
      </c>
      <c r="B95" s="3">
        <v>218.6</v>
      </c>
      <c r="C95" s="20">
        <v>0</v>
      </c>
      <c r="D95" s="20">
        <v>0</v>
      </c>
      <c r="E95" s="20">
        <v>5</v>
      </c>
      <c r="F95" s="20">
        <v>1</v>
      </c>
      <c r="I95" s="22"/>
    </row>
    <row r="96" spans="1:9" s="13" customFormat="1" ht="17.25" customHeight="1" x14ac:dyDescent="0.35">
      <c r="A96" s="2">
        <v>174</v>
      </c>
      <c r="B96" s="3">
        <v>298.62</v>
      </c>
      <c r="C96" s="20">
        <v>0</v>
      </c>
      <c r="D96" s="20">
        <v>0</v>
      </c>
      <c r="E96" s="20">
        <v>5</v>
      </c>
      <c r="F96" s="20">
        <v>1</v>
      </c>
      <c r="I96" s="22"/>
    </row>
    <row r="97" spans="1:9" s="13" customFormat="1" ht="17.25" customHeight="1" x14ac:dyDescent="0.35">
      <c r="A97" s="2">
        <v>175</v>
      </c>
      <c r="B97" s="3">
        <v>225.91</v>
      </c>
      <c r="C97" s="20">
        <v>0</v>
      </c>
      <c r="D97" s="20">
        <v>0</v>
      </c>
      <c r="E97" s="20">
        <v>4</v>
      </c>
      <c r="F97" s="20">
        <v>1</v>
      </c>
      <c r="I97" s="22"/>
    </row>
    <row r="98" spans="1:9" s="13" customFormat="1" ht="17.25" customHeight="1" x14ac:dyDescent="0.35">
      <c r="A98" s="2">
        <v>179</v>
      </c>
      <c r="B98" s="3">
        <v>187.61</v>
      </c>
      <c r="C98" s="20">
        <v>0</v>
      </c>
      <c r="D98" s="20">
        <v>0</v>
      </c>
      <c r="E98" s="20">
        <v>3</v>
      </c>
      <c r="F98" s="20">
        <v>1</v>
      </c>
      <c r="I98" s="22"/>
    </row>
    <row r="99" spans="1:9" s="13" customFormat="1" ht="17.25" customHeight="1" x14ac:dyDescent="0.35">
      <c r="A99" s="2">
        <v>181</v>
      </c>
      <c r="B99" s="3">
        <v>200.54</v>
      </c>
      <c r="C99" s="20">
        <v>0</v>
      </c>
      <c r="D99" s="20">
        <v>0</v>
      </c>
      <c r="E99" s="20">
        <v>4</v>
      </c>
      <c r="F99" s="20">
        <v>1</v>
      </c>
      <c r="I99" s="22"/>
    </row>
    <row r="100" spans="1:9" s="13" customFormat="1" ht="17.25" customHeight="1" x14ac:dyDescent="0.35">
      <c r="A100" s="2">
        <v>182</v>
      </c>
      <c r="B100" s="3">
        <v>252.12</v>
      </c>
      <c r="C100" s="20">
        <v>0</v>
      </c>
      <c r="D100" s="20">
        <v>0</v>
      </c>
      <c r="E100" s="20">
        <v>3</v>
      </c>
      <c r="F100" s="20">
        <v>0</v>
      </c>
      <c r="I100" s="22"/>
    </row>
    <row r="101" spans="1:9" s="13" customFormat="1" ht="17.25" customHeight="1" x14ac:dyDescent="0.35">
      <c r="A101" s="2">
        <v>184</v>
      </c>
      <c r="B101" s="3">
        <v>392.65</v>
      </c>
      <c r="C101" s="20">
        <v>0</v>
      </c>
      <c r="D101" s="20">
        <v>0</v>
      </c>
      <c r="E101" s="20">
        <v>4</v>
      </c>
      <c r="F101" s="20">
        <v>1</v>
      </c>
      <c r="I101" s="22"/>
    </row>
    <row r="102" spans="1:9" s="13" customFormat="1" ht="17.25" customHeight="1" x14ac:dyDescent="0.35">
      <c r="A102" s="2">
        <v>185</v>
      </c>
      <c r="B102" s="3">
        <v>127.42</v>
      </c>
      <c r="C102" s="20">
        <v>0</v>
      </c>
      <c r="D102" s="20">
        <v>0</v>
      </c>
      <c r="E102" s="20">
        <v>2</v>
      </c>
      <c r="F102" s="20">
        <v>1</v>
      </c>
      <c r="I102" s="22"/>
    </row>
    <row r="103" spans="1:9" s="13" customFormat="1" ht="17.25" customHeight="1" x14ac:dyDescent="0.35">
      <c r="A103" s="2">
        <v>186</v>
      </c>
      <c r="B103" s="3">
        <v>73.650000000000006</v>
      </c>
      <c r="C103" s="20">
        <v>0</v>
      </c>
      <c r="D103" s="20">
        <v>1</v>
      </c>
      <c r="E103" s="20">
        <v>1</v>
      </c>
      <c r="F103" s="20">
        <v>1</v>
      </c>
      <c r="I103" s="22"/>
    </row>
    <row r="104" spans="1:9" s="13" customFormat="1" ht="17.25" customHeight="1" x14ac:dyDescent="0.35">
      <c r="A104" s="2">
        <v>187</v>
      </c>
      <c r="B104" s="3">
        <v>234.65</v>
      </c>
      <c r="C104" s="20">
        <v>0</v>
      </c>
      <c r="D104" s="20">
        <v>1</v>
      </c>
      <c r="E104" s="20">
        <v>3</v>
      </c>
      <c r="F104" s="20">
        <v>1</v>
      </c>
      <c r="I104" s="22"/>
    </row>
    <row r="105" spans="1:9" s="13" customFormat="1" ht="17.25" customHeight="1" x14ac:dyDescent="0.35">
      <c r="A105" s="2">
        <v>188</v>
      </c>
      <c r="B105" s="3">
        <v>326.82</v>
      </c>
      <c r="C105" s="20">
        <v>0</v>
      </c>
      <c r="D105" s="20">
        <v>0</v>
      </c>
      <c r="E105" s="20">
        <v>3</v>
      </c>
      <c r="F105" s="20">
        <v>1</v>
      </c>
      <c r="I105" s="22"/>
    </row>
    <row r="106" spans="1:9" s="13" customFormat="1" ht="17.25" customHeight="1" x14ac:dyDescent="0.35">
      <c r="A106" s="2">
        <v>189</v>
      </c>
      <c r="B106" s="3">
        <v>259.45</v>
      </c>
      <c r="C106" s="20">
        <v>0</v>
      </c>
      <c r="D106" s="20">
        <v>0</v>
      </c>
      <c r="E106" s="20">
        <v>2</v>
      </c>
      <c r="F106" s="20">
        <v>1</v>
      </c>
      <c r="I106" s="22"/>
    </row>
    <row r="107" spans="1:9" s="13" customFormat="1" ht="17.25" customHeight="1" x14ac:dyDescent="0.35">
      <c r="A107" s="2">
        <v>190</v>
      </c>
      <c r="B107" s="3">
        <v>323.32</v>
      </c>
      <c r="C107" s="20">
        <v>0</v>
      </c>
      <c r="D107" s="20">
        <v>0</v>
      </c>
      <c r="E107" s="20">
        <v>2</v>
      </c>
      <c r="F107" s="20">
        <v>1</v>
      </c>
      <c r="I107" s="22"/>
    </row>
    <row r="108" spans="1:9" s="13" customFormat="1" ht="17.25" customHeight="1" x14ac:dyDescent="0.35">
      <c r="A108" s="2">
        <v>196</v>
      </c>
      <c r="B108" s="3">
        <v>221.99</v>
      </c>
      <c r="C108" s="20">
        <v>0</v>
      </c>
      <c r="D108" s="20">
        <v>0</v>
      </c>
      <c r="E108" s="20">
        <v>4</v>
      </c>
      <c r="F108" s="20">
        <v>1</v>
      </c>
      <c r="I108" s="22"/>
    </row>
    <row r="109" spans="1:9" s="13" customFormat="1" ht="17.25" customHeight="1" x14ac:dyDescent="0.35">
      <c r="A109" s="2">
        <v>197</v>
      </c>
      <c r="B109" s="3">
        <v>146.96</v>
      </c>
      <c r="C109" s="20">
        <v>0</v>
      </c>
      <c r="D109" s="20">
        <v>0</v>
      </c>
      <c r="E109" s="20">
        <v>3</v>
      </c>
      <c r="F109" s="20">
        <v>1</v>
      </c>
      <c r="I109" s="22"/>
    </row>
    <row r="110" spans="1:9" s="13" customFormat="1" ht="17.25" customHeight="1" x14ac:dyDescent="0.35">
      <c r="A110" s="2">
        <v>199</v>
      </c>
      <c r="B110" s="3">
        <v>216.63</v>
      </c>
      <c r="C110" s="20">
        <v>0</v>
      </c>
      <c r="D110" s="20">
        <v>0</v>
      </c>
      <c r="E110" s="20">
        <v>5</v>
      </c>
      <c r="F110" s="20">
        <v>1</v>
      </c>
      <c r="I110" s="22"/>
    </row>
    <row r="111" spans="1:9" s="13" customFormat="1" ht="17.25" customHeight="1" x14ac:dyDescent="0.35">
      <c r="A111" s="2">
        <v>203</v>
      </c>
      <c r="B111" s="3">
        <v>237.23</v>
      </c>
      <c r="C111" s="20">
        <v>0</v>
      </c>
      <c r="D111" s="20">
        <v>1</v>
      </c>
      <c r="E111" s="20">
        <v>5</v>
      </c>
      <c r="F111" s="20">
        <v>1</v>
      </c>
      <c r="I111" s="22"/>
    </row>
    <row r="112" spans="1:9" s="13" customFormat="1" ht="17.25" customHeight="1" x14ac:dyDescent="0.35">
      <c r="A112" s="2">
        <v>204</v>
      </c>
      <c r="B112" s="3">
        <v>143.5</v>
      </c>
      <c r="C112" s="20">
        <v>0</v>
      </c>
      <c r="D112" s="20">
        <v>0</v>
      </c>
      <c r="E112" s="20">
        <v>5</v>
      </c>
      <c r="F112" s="20">
        <v>1</v>
      </c>
      <c r="I112" s="22"/>
    </row>
    <row r="113" spans="1:9" s="13" customFormat="1" ht="17.25" customHeight="1" x14ac:dyDescent="0.35">
      <c r="A113" s="2">
        <v>206</v>
      </c>
      <c r="B113" s="3">
        <v>245.5</v>
      </c>
      <c r="C113" s="20">
        <v>0</v>
      </c>
      <c r="D113" s="20">
        <v>0</v>
      </c>
      <c r="E113" s="20">
        <v>3</v>
      </c>
      <c r="F113" s="20">
        <v>1</v>
      </c>
      <c r="I113" s="22"/>
    </row>
    <row r="114" spans="1:9" s="13" customFormat="1" ht="17.25" customHeight="1" x14ac:dyDescent="0.35">
      <c r="A114" s="2">
        <v>210</v>
      </c>
      <c r="B114" s="3">
        <v>179.77</v>
      </c>
      <c r="C114" s="20">
        <v>0</v>
      </c>
      <c r="D114" s="20">
        <v>1</v>
      </c>
      <c r="E114" s="20">
        <v>2</v>
      </c>
      <c r="F114" s="20">
        <v>1</v>
      </c>
      <c r="I114" s="22"/>
    </row>
    <row r="115" spans="1:9" s="13" customFormat="1" ht="17.25" customHeight="1" x14ac:dyDescent="0.35">
      <c r="A115" s="2">
        <v>211</v>
      </c>
      <c r="B115" s="3">
        <v>348.35</v>
      </c>
      <c r="C115" s="20">
        <v>0</v>
      </c>
      <c r="D115" s="20">
        <v>1</v>
      </c>
      <c r="E115" s="20">
        <v>2</v>
      </c>
      <c r="F115" s="20">
        <v>1</v>
      </c>
      <c r="I115" s="22"/>
    </row>
    <row r="116" spans="1:9" s="13" customFormat="1" ht="17.25" customHeight="1" x14ac:dyDescent="0.35">
      <c r="A116" s="2">
        <v>213</v>
      </c>
      <c r="B116" s="3">
        <v>204.52</v>
      </c>
      <c r="C116" s="20">
        <v>0</v>
      </c>
      <c r="D116" s="20">
        <v>0</v>
      </c>
      <c r="E116" s="20">
        <v>3</v>
      </c>
      <c r="F116" s="20">
        <v>1</v>
      </c>
      <c r="I116" s="22"/>
    </row>
    <row r="117" spans="1:9" s="13" customFormat="1" ht="17.25" customHeight="1" x14ac:dyDescent="0.35">
      <c r="A117" s="2">
        <v>214</v>
      </c>
      <c r="B117" s="3">
        <v>232.62</v>
      </c>
      <c r="C117" s="20">
        <v>0</v>
      </c>
      <c r="D117" s="20">
        <v>0</v>
      </c>
      <c r="E117" s="20">
        <v>4</v>
      </c>
      <c r="F117" s="20">
        <v>1</v>
      </c>
      <c r="I117" s="22"/>
    </row>
    <row r="118" spans="1:9" s="13" customFormat="1" ht="17.25" customHeight="1" x14ac:dyDescent="0.35">
      <c r="A118" s="2">
        <v>215</v>
      </c>
      <c r="B118" s="3">
        <v>216.59</v>
      </c>
      <c r="C118" s="20">
        <v>0</v>
      </c>
      <c r="D118" s="20">
        <v>0</v>
      </c>
      <c r="E118" s="20">
        <v>4</v>
      </c>
      <c r="F118" s="20">
        <v>0</v>
      </c>
      <c r="I118" s="22"/>
    </row>
    <row r="119" spans="1:9" s="13" customFormat="1" ht="17.25" customHeight="1" x14ac:dyDescent="0.35">
      <c r="A119" s="2">
        <v>216</v>
      </c>
      <c r="B119" s="3">
        <v>194.63</v>
      </c>
      <c r="C119" s="20">
        <v>0</v>
      </c>
      <c r="D119" s="20">
        <v>0</v>
      </c>
      <c r="E119" s="20">
        <v>3</v>
      </c>
      <c r="F119" s="20">
        <v>0</v>
      </c>
      <c r="I119" s="22"/>
    </row>
    <row r="120" spans="1:9" s="13" customFormat="1" ht="17.25" customHeight="1" x14ac:dyDescent="0.35">
      <c r="A120" s="2">
        <v>217</v>
      </c>
      <c r="B120" s="3">
        <v>211.55</v>
      </c>
      <c r="C120" s="20">
        <v>0</v>
      </c>
      <c r="D120" s="20">
        <v>0</v>
      </c>
      <c r="E120" s="20">
        <v>4</v>
      </c>
      <c r="F120" s="20">
        <v>1</v>
      </c>
      <c r="I120" s="22"/>
    </row>
    <row r="121" spans="1:9" s="13" customFormat="1" ht="17.25" customHeight="1" x14ac:dyDescent="0.35">
      <c r="A121" s="2">
        <v>220</v>
      </c>
      <c r="B121" s="3">
        <v>216.64</v>
      </c>
      <c r="C121" s="20">
        <v>0</v>
      </c>
      <c r="D121" s="20">
        <v>0</v>
      </c>
      <c r="E121" s="20">
        <v>1</v>
      </c>
      <c r="F121" s="20">
        <v>1</v>
      </c>
      <c r="I121" s="22"/>
    </row>
    <row r="122" spans="1:9" s="13" customFormat="1" ht="17.25" customHeight="1" x14ac:dyDescent="0.35">
      <c r="A122" s="2">
        <v>221</v>
      </c>
      <c r="B122" s="3">
        <v>160.41</v>
      </c>
      <c r="C122" s="20">
        <v>0</v>
      </c>
      <c r="D122" s="20">
        <v>1</v>
      </c>
      <c r="E122" s="20">
        <v>2</v>
      </c>
      <c r="F122" s="20">
        <v>1</v>
      </c>
      <c r="I122" s="22"/>
    </row>
    <row r="123" spans="1:9" s="13" customFormat="1" ht="17.25" customHeight="1" x14ac:dyDescent="0.35">
      <c r="A123" s="2">
        <v>224</v>
      </c>
      <c r="B123" s="3">
        <v>230.43</v>
      </c>
      <c r="C123" s="20">
        <v>0</v>
      </c>
      <c r="D123" s="20">
        <v>0</v>
      </c>
      <c r="E123" s="20">
        <v>2</v>
      </c>
      <c r="F123" s="20">
        <v>1</v>
      </c>
      <c r="I123" s="22"/>
    </row>
    <row r="124" spans="1:9" s="13" customFormat="1" ht="17.25" customHeight="1" x14ac:dyDescent="0.35">
      <c r="A124" s="2">
        <v>226</v>
      </c>
      <c r="B124" s="3">
        <v>153.1</v>
      </c>
      <c r="C124" s="20">
        <v>0</v>
      </c>
      <c r="D124" s="20">
        <v>0</v>
      </c>
      <c r="E124" s="20">
        <v>1</v>
      </c>
      <c r="F124" s="20">
        <v>1</v>
      </c>
      <c r="I124" s="22"/>
    </row>
    <row r="125" spans="1:9" s="13" customFormat="1" ht="17.25" customHeight="1" x14ac:dyDescent="0.35">
      <c r="A125" s="2">
        <v>229</v>
      </c>
      <c r="B125" s="3">
        <v>209.41</v>
      </c>
      <c r="C125" s="20">
        <v>0</v>
      </c>
      <c r="D125" s="20">
        <v>0</v>
      </c>
      <c r="E125" s="20">
        <v>4</v>
      </c>
      <c r="F125" s="20">
        <v>0</v>
      </c>
      <c r="I125" s="22"/>
    </row>
    <row r="126" spans="1:9" s="13" customFormat="1" ht="17.25" customHeight="1" x14ac:dyDescent="0.35">
      <c r="A126" s="2">
        <v>232</v>
      </c>
      <c r="B126" s="3">
        <v>219.3</v>
      </c>
      <c r="C126" s="20">
        <v>0</v>
      </c>
      <c r="D126" s="20">
        <v>0</v>
      </c>
      <c r="E126" s="20">
        <v>4</v>
      </c>
      <c r="F126" s="20">
        <v>0</v>
      </c>
      <c r="I126" s="22"/>
    </row>
    <row r="127" spans="1:9" s="13" customFormat="1" ht="17.25" customHeight="1" x14ac:dyDescent="0.35">
      <c r="A127" s="2">
        <v>234</v>
      </c>
      <c r="B127" s="3">
        <v>339.98</v>
      </c>
      <c r="C127" s="20">
        <v>0</v>
      </c>
      <c r="D127" s="20">
        <v>0</v>
      </c>
      <c r="E127" s="20">
        <v>2</v>
      </c>
      <c r="F127" s="20">
        <v>0</v>
      </c>
      <c r="I127" s="22"/>
    </row>
    <row r="128" spans="1:9" s="13" customFormat="1" ht="17.25" customHeight="1" x14ac:dyDescent="0.35">
      <c r="A128" s="2">
        <v>235</v>
      </c>
      <c r="B128" s="3">
        <v>305.98</v>
      </c>
      <c r="C128" s="20">
        <v>0</v>
      </c>
      <c r="D128" s="20">
        <v>0</v>
      </c>
      <c r="E128" s="20">
        <v>5</v>
      </c>
      <c r="F128" s="20">
        <v>1</v>
      </c>
      <c r="I128" s="22"/>
    </row>
    <row r="129" spans="1:9" s="13" customFormat="1" ht="17.25" customHeight="1" x14ac:dyDescent="0.35">
      <c r="A129" s="2">
        <v>236</v>
      </c>
      <c r="B129" s="3">
        <v>161.22</v>
      </c>
      <c r="C129" s="20">
        <v>0</v>
      </c>
      <c r="D129" s="20">
        <v>0</v>
      </c>
      <c r="E129" s="20">
        <v>3</v>
      </c>
      <c r="F129" s="20">
        <v>1</v>
      </c>
      <c r="I129" s="22"/>
    </row>
    <row r="130" spans="1:9" s="13" customFormat="1" ht="17.25" customHeight="1" x14ac:dyDescent="0.35">
      <c r="A130" s="2">
        <v>237</v>
      </c>
      <c r="B130" s="3">
        <v>246.53</v>
      </c>
      <c r="C130" s="20">
        <v>0</v>
      </c>
      <c r="D130" s="20">
        <v>0</v>
      </c>
      <c r="E130" s="20">
        <v>2</v>
      </c>
      <c r="F130" s="20">
        <v>1</v>
      </c>
      <c r="I130" s="22"/>
    </row>
    <row r="131" spans="1:9" s="13" customFormat="1" ht="17.25" customHeight="1" x14ac:dyDescent="0.35">
      <c r="A131" s="2">
        <v>241</v>
      </c>
      <c r="B131" s="3">
        <v>145.83000000000001</v>
      </c>
      <c r="C131" s="20">
        <v>0</v>
      </c>
      <c r="D131" s="20">
        <v>0</v>
      </c>
      <c r="E131" s="20">
        <v>3</v>
      </c>
      <c r="F131" s="20">
        <v>1</v>
      </c>
      <c r="I131" s="22"/>
    </row>
    <row r="132" spans="1:9" s="13" customFormat="1" ht="17.25" customHeight="1" x14ac:dyDescent="0.35">
      <c r="A132" s="2">
        <v>242</v>
      </c>
      <c r="B132" s="3">
        <v>157.05000000000001</v>
      </c>
      <c r="C132" s="20">
        <v>0</v>
      </c>
      <c r="D132" s="20">
        <v>0</v>
      </c>
      <c r="E132" s="20">
        <v>3</v>
      </c>
      <c r="F132" s="20">
        <v>1</v>
      </c>
      <c r="I132" s="22"/>
    </row>
    <row r="133" spans="1:9" s="13" customFormat="1" ht="17.25" customHeight="1" x14ac:dyDescent="0.35">
      <c r="A133" s="2">
        <v>247</v>
      </c>
      <c r="B133" s="3">
        <v>241.41</v>
      </c>
      <c r="C133" s="20">
        <v>0</v>
      </c>
      <c r="D133" s="20">
        <v>0</v>
      </c>
      <c r="E133" s="20">
        <v>4</v>
      </c>
      <c r="F133" s="20">
        <v>1</v>
      </c>
      <c r="I133" s="22"/>
    </row>
    <row r="134" spans="1:9" s="13" customFormat="1" ht="17.25" customHeight="1" x14ac:dyDescent="0.35">
      <c r="A134" s="2">
        <v>248</v>
      </c>
      <c r="B134" s="3">
        <v>356.44</v>
      </c>
      <c r="C134" s="20">
        <v>0</v>
      </c>
      <c r="D134" s="20">
        <v>0</v>
      </c>
      <c r="E134" s="20">
        <v>5</v>
      </c>
      <c r="F134" s="20">
        <v>0</v>
      </c>
      <c r="I134" s="22"/>
    </row>
    <row r="135" spans="1:9" s="13" customFormat="1" ht="17.25" customHeight="1" x14ac:dyDescent="0.35">
      <c r="A135" s="2">
        <v>249</v>
      </c>
      <c r="B135" s="3">
        <v>308.83999999999997</v>
      </c>
      <c r="C135" s="20">
        <v>0</v>
      </c>
      <c r="D135" s="20">
        <v>0</v>
      </c>
      <c r="E135" s="20">
        <v>6</v>
      </c>
      <c r="F135" s="20">
        <v>0</v>
      </c>
      <c r="I135" s="22"/>
    </row>
    <row r="136" spans="1:9" s="13" customFormat="1" ht="17.25" customHeight="1" x14ac:dyDescent="0.35">
      <c r="A136" s="2">
        <v>251</v>
      </c>
      <c r="B136" s="3">
        <v>186.53</v>
      </c>
      <c r="C136" s="20">
        <v>0</v>
      </c>
      <c r="D136" s="20">
        <v>0</v>
      </c>
      <c r="E136" s="20">
        <v>3</v>
      </c>
      <c r="F136" s="20">
        <v>1</v>
      </c>
      <c r="I136" s="22"/>
    </row>
    <row r="137" spans="1:9" s="13" customFormat="1" ht="17.25" customHeight="1" x14ac:dyDescent="0.35">
      <c r="A137" s="2">
        <v>252</v>
      </c>
      <c r="B137" s="3">
        <v>132.93</v>
      </c>
      <c r="C137" s="20">
        <v>0</v>
      </c>
      <c r="D137" s="20">
        <v>1</v>
      </c>
      <c r="E137" s="20">
        <v>3</v>
      </c>
      <c r="F137" s="20">
        <v>0</v>
      </c>
      <c r="I137" s="22"/>
    </row>
    <row r="138" spans="1:9" s="13" customFormat="1" ht="17.25" customHeight="1" x14ac:dyDescent="0.35">
      <c r="A138" s="2">
        <v>253</v>
      </c>
      <c r="B138" s="3">
        <v>195.22</v>
      </c>
      <c r="C138" s="20">
        <v>0</v>
      </c>
      <c r="D138" s="20">
        <v>0</v>
      </c>
      <c r="E138" s="20">
        <v>5</v>
      </c>
      <c r="F138" s="20">
        <v>0</v>
      </c>
      <c r="I138" s="22"/>
    </row>
    <row r="139" spans="1:9" s="13" customFormat="1" ht="17.25" customHeight="1" x14ac:dyDescent="0.35">
      <c r="A139" s="2">
        <v>255</v>
      </c>
      <c r="B139" s="3">
        <v>164.8</v>
      </c>
      <c r="C139" s="20">
        <v>0</v>
      </c>
      <c r="D139" s="20">
        <v>1</v>
      </c>
      <c r="E139" s="20">
        <v>2</v>
      </c>
      <c r="F139" s="20">
        <v>1</v>
      </c>
      <c r="I139" s="22"/>
    </row>
    <row r="140" spans="1:9" s="13" customFormat="1" ht="17.25" customHeight="1" x14ac:dyDescent="0.35">
      <c r="A140" s="2">
        <v>258</v>
      </c>
      <c r="B140" s="3">
        <v>242.6</v>
      </c>
      <c r="C140" s="20">
        <v>0</v>
      </c>
      <c r="D140" s="20">
        <v>1</v>
      </c>
      <c r="E140" s="20">
        <v>4</v>
      </c>
      <c r="F140" s="20">
        <v>1</v>
      </c>
      <c r="I140" s="22"/>
    </row>
    <row r="141" spans="1:9" s="13" customFormat="1" ht="17.25" customHeight="1" x14ac:dyDescent="0.35">
      <c r="A141" s="2">
        <v>260</v>
      </c>
      <c r="B141" s="3">
        <v>124.36</v>
      </c>
      <c r="C141" s="20">
        <v>0</v>
      </c>
      <c r="D141" s="20">
        <v>1</v>
      </c>
      <c r="E141" s="20">
        <v>2</v>
      </c>
      <c r="F141" s="20">
        <v>1</v>
      </c>
      <c r="I141" s="22"/>
    </row>
    <row r="142" spans="1:9" s="13" customFormat="1" ht="17.25" customHeight="1" x14ac:dyDescent="0.35">
      <c r="A142" s="2">
        <v>262</v>
      </c>
      <c r="B142" s="3">
        <v>322.12</v>
      </c>
      <c r="C142" s="20">
        <v>0</v>
      </c>
      <c r="D142" s="20">
        <v>1</v>
      </c>
      <c r="E142" s="20">
        <v>5</v>
      </c>
      <c r="F142" s="20">
        <v>0</v>
      </c>
      <c r="I142" s="22"/>
    </row>
    <row r="143" spans="1:9" s="13" customFormat="1" ht="17.25" customHeight="1" x14ac:dyDescent="0.35">
      <c r="A143" s="2">
        <v>265</v>
      </c>
      <c r="B143" s="3">
        <v>241.69</v>
      </c>
      <c r="C143" s="20">
        <v>0</v>
      </c>
      <c r="D143" s="20">
        <v>0</v>
      </c>
      <c r="E143" s="20">
        <v>4</v>
      </c>
      <c r="F143" s="20">
        <v>1</v>
      </c>
      <c r="I143" s="22"/>
    </row>
    <row r="144" spans="1:9" s="13" customFormat="1" ht="17.25" customHeight="1" x14ac:dyDescent="0.35">
      <c r="A144" s="2">
        <v>266</v>
      </c>
      <c r="B144" s="3">
        <v>221.03</v>
      </c>
      <c r="C144" s="20">
        <v>0</v>
      </c>
      <c r="D144" s="20">
        <v>0</v>
      </c>
      <c r="E144" s="20">
        <v>2</v>
      </c>
      <c r="F144" s="20">
        <v>1</v>
      </c>
      <c r="I144" s="22"/>
    </row>
    <row r="145" spans="1:9" s="13" customFormat="1" ht="17.25" customHeight="1" x14ac:dyDescent="0.35">
      <c r="A145" s="2">
        <v>267</v>
      </c>
      <c r="B145" s="3">
        <v>212.15</v>
      </c>
      <c r="C145" s="20">
        <v>0</v>
      </c>
      <c r="D145" s="20">
        <v>0</v>
      </c>
      <c r="E145" s="20">
        <v>2</v>
      </c>
      <c r="F145" s="20">
        <v>1</v>
      </c>
      <c r="I145" s="22"/>
    </row>
    <row r="146" spans="1:9" s="13" customFormat="1" ht="17.25" customHeight="1" x14ac:dyDescent="0.35">
      <c r="A146" s="2">
        <v>270</v>
      </c>
      <c r="B146" s="3">
        <v>204.11</v>
      </c>
      <c r="C146" s="20">
        <v>0</v>
      </c>
      <c r="D146" s="20">
        <v>1</v>
      </c>
      <c r="E146" s="20">
        <v>2</v>
      </c>
      <c r="F146" s="20">
        <v>1</v>
      </c>
      <c r="I146" s="22"/>
    </row>
    <row r="147" spans="1:9" s="13" customFormat="1" ht="17.25" customHeight="1" x14ac:dyDescent="0.35">
      <c r="A147" s="2">
        <v>272</v>
      </c>
      <c r="B147" s="3">
        <v>279.68</v>
      </c>
      <c r="C147" s="20">
        <v>0</v>
      </c>
      <c r="D147" s="20">
        <v>0</v>
      </c>
      <c r="E147" s="20">
        <v>5</v>
      </c>
      <c r="F147" s="20">
        <v>1</v>
      </c>
      <c r="I147" s="22"/>
    </row>
    <row r="148" spans="1:9" s="13" customFormat="1" ht="17.25" customHeight="1" x14ac:dyDescent="0.35">
      <c r="A148" s="2">
        <v>273</v>
      </c>
      <c r="B148" s="3">
        <v>150.94999999999999</v>
      </c>
      <c r="C148" s="20">
        <v>0</v>
      </c>
      <c r="D148" s="20">
        <v>0</v>
      </c>
      <c r="E148" s="20">
        <v>4</v>
      </c>
      <c r="F148" s="20">
        <v>1</v>
      </c>
      <c r="I148" s="22"/>
    </row>
    <row r="149" spans="1:9" s="13" customFormat="1" ht="17.25" customHeight="1" x14ac:dyDescent="0.35">
      <c r="A149" s="2">
        <v>280</v>
      </c>
      <c r="B149" s="3">
        <v>369.93</v>
      </c>
      <c r="C149" s="20">
        <v>0</v>
      </c>
      <c r="D149" s="20">
        <v>0</v>
      </c>
      <c r="E149" s="20">
        <v>4</v>
      </c>
      <c r="F149" s="20">
        <v>1</v>
      </c>
      <c r="I149" s="22"/>
    </row>
    <row r="150" spans="1:9" s="13" customFormat="1" ht="17.25" customHeight="1" x14ac:dyDescent="0.35">
      <c r="A150" s="2">
        <v>282</v>
      </c>
      <c r="B150" s="3">
        <v>233.33</v>
      </c>
      <c r="C150" s="20">
        <v>0</v>
      </c>
      <c r="D150" s="20">
        <v>0</v>
      </c>
      <c r="E150" s="20">
        <v>2</v>
      </c>
      <c r="F150" s="20">
        <v>1</v>
      </c>
      <c r="I150" s="22"/>
    </row>
    <row r="151" spans="1:9" s="13" customFormat="1" ht="17.25" customHeight="1" x14ac:dyDescent="0.35">
      <c r="A151" s="2">
        <v>283</v>
      </c>
      <c r="B151" s="3">
        <v>261.29000000000002</v>
      </c>
      <c r="C151" s="20">
        <v>0</v>
      </c>
      <c r="D151" s="20">
        <v>1</v>
      </c>
      <c r="E151" s="20">
        <v>3</v>
      </c>
      <c r="F151" s="20">
        <v>1</v>
      </c>
      <c r="I151" s="22"/>
    </row>
    <row r="152" spans="1:9" s="13" customFormat="1" ht="17.25" customHeight="1" x14ac:dyDescent="0.35">
      <c r="A152" s="2">
        <v>286</v>
      </c>
      <c r="B152" s="3">
        <v>293.62</v>
      </c>
      <c r="C152" s="20">
        <v>0</v>
      </c>
      <c r="D152" s="20">
        <v>0</v>
      </c>
      <c r="E152" s="20">
        <v>5</v>
      </c>
      <c r="F152" s="20">
        <v>1</v>
      </c>
      <c r="I152" s="22"/>
    </row>
    <row r="153" spans="1:9" s="13" customFormat="1" ht="17.25" customHeight="1" x14ac:dyDescent="0.35">
      <c r="A153" s="2">
        <v>287</v>
      </c>
      <c r="B153" s="3">
        <v>227.31</v>
      </c>
      <c r="C153" s="20">
        <v>0</v>
      </c>
      <c r="D153" s="20">
        <v>0</v>
      </c>
      <c r="E153" s="20">
        <v>6</v>
      </c>
      <c r="F153" s="20">
        <v>1</v>
      </c>
      <c r="I153" s="22"/>
    </row>
    <row r="154" spans="1:9" s="13" customFormat="1" ht="17.25" customHeight="1" x14ac:dyDescent="0.35">
      <c r="A154" s="2">
        <v>288</v>
      </c>
      <c r="B154" s="3">
        <v>171.72</v>
      </c>
      <c r="C154" s="20">
        <v>0</v>
      </c>
      <c r="D154" s="20">
        <v>0</v>
      </c>
      <c r="E154" s="20">
        <v>2</v>
      </c>
      <c r="F154" s="20">
        <v>0</v>
      </c>
      <c r="I154" s="22"/>
    </row>
    <row r="155" spans="1:9" s="13" customFormat="1" ht="17.25" customHeight="1" x14ac:dyDescent="0.35">
      <c r="A155" s="2">
        <v>292</v>
      </c>
      <c r="B155" s="3">
        <v>261.91000000000003</v>
      </c>
      <c r="C155" s="20">
        <v>0</v>
      </c>
      <c r="D155" s="20">
        <v>0</v>
      </c>
      <c r="E155" s="20">
        <v>4</v>
      </c>
      <c r="F155" s="20">
        <v>1</v>
      </c>
      <c r="I155" s="22"/>
    </row>
    <row r="156" spans="1:9" s="13" customFormat="1" ht="17.25" customHeight="1" x14ac:dyDescent="0.35">
      <c r="A156" s="2">
        <v>293</v>
      </c>
      <c r="B156" s="3">
        <v>289.88</v>
      </c>
      <c r="C156" s="20">
        <v>0</v>
      </c>
      <c r="D156" s="20">
        <v>0</v>
      </c>
      <c r="E156" s="20">
        <v>2</v>
      </c>
      <c r="F156" s="20">
        <v>1</v>
      </c>
      <c r="I156" s="22"/>
    </row>
    <row r="157" spans="1:9" s="13" customFormat="1" ht="17.25" customHeight="1" x14ac:dyDescent="0.35">
      <c r="A157" s="2">
        <v>294</v>
      </c>
      <c r="B157" s="3">
        <v>229.46</v>
      </c>
      <c r="C157" s="20">
        <v>0</v>
      </c>
      <c r="D157" s="20">
        <v>0</v>
      </c>
      <c r="E157" s="20">
        <v>4</v>
      </c>
      <c r="F157" s="20">
        <v>1</v>
      </c>
      <c r="I157" s="22"/>
    </row>
    <row r="158" spans="1:9" s="13" customFormat="1" ht="17.25" customHeight="1" x14ac:dyDescent="0.35">
      <c r="A158" s="2">
        <v>297</v>
      </c>
      <c r="B158" s="3">
        <v>152.01</v>
      </c>
      <c r="C158" s="20">
        <v>0</v>
      </c>
      <c r="D158" s="20">
        <v>0</v>
      </c>
      <c r="E158" s="20">
        <v>3</v>
      </c>
      <c r="F158" s="20">
        <v>1</v>
      </c>
      <c r="I158" s="22"/>
    </row>
    <row r="159" spans="1:9" s="13" customFormat="1" ht="17.25" customHeight="1" x14ac:dyDescent="0.35">
      <c r="A159" s="2">
        <v>299</v>
      </c>
      <c r="B159" s="3">
        <v>313.91000000000003</v>
      </c>
      <c r="C159" s="20">
        <v>0</v>
      </c>
      <c r="D159" s="20">
        <v>1</v>
      </c>
      <c r="E159" s="20">
        <v>3</v>
      </c>
      <c r="F159" s="20">
        <v>1</v>
      </c>
      <c r="I159" s="22"/>
    </row>
    <row r="160" spans="1:9" s="13" customFormat="1" ht="17.25" customHeight="1" x14ac:dyDescent="0.35">
      <c r="A160" s="2">
        <v>302</v>
      </c>
      <c r="B160" s="3">
        <v>162.11000000000001</v>
      </c>
      <c r="C160" s="20">
        <v>0</v>
      </c>
      <c r="D160" s="20">
        <v>1</v>
      </c>
      <c r="E160" s="20">
        <v>3</v>
      </c>
      <c r="F160" s="20">
        <v>1</v>
      </c>
      <c r="I160" s="22"/>
    </row>
    <row r="161" spans="1:9" s="13" customFormat="1" ht="17.25" customHeight="1" x14ac:dyDescent="0.35">
      <c r="A161" s="2">
        <v>303</v>
      </c>
      <c r="B161" s="3">
        <v>319.75</v>
      </c>
      <c r="C161" s="20">
        <v>0</v>
      </c>
      <c r="D161" s="20">
        <v>0</v>
      </c>
      <c r="E161" s="20">
        <v>4</v>
      </c>
      <c r="F161" s="20">
        <v>0</v>
      </c>
      <c r="I161" s="22"/>
    </row>
    <row r="162" spans="1:9" s="13" customFormat="1" ht="17.25" customHeight="1" x14ac:dyDescent="0.35">
      <c r="A162" s="2">
        <v>305</v>
      </c>
      <c r="B162" s="3">
        <v>276.10000000000002</v>
      </c>
      <c r="C162" s="20">
        <v>0</v>
      </c>
      <c r="D162" s="20">
        <v>0</v>
      </c>
      <c r="E162" s="20">
        <v>6</v>
      </c>
      <c r="F162" s="20">
        <v>1</v>
      </c>
      <c r="I162" s="22"/>
    </row>
    <row r="163" spans="1:9" s="13" customFormat="1" ht="17.25" customHeight="1" x14ac:dyDescent="0.35">
      <c r="A163" s="2">
        <v>306</v>
      </c>
      <c r="B163" s="3">
        <v>215.64</v>
      </c>
      <c r="C163" s="20">
        <v>0</v>
      </c>
      <c r="D163" s="20">
        <v>1</v>
      </c>
      <c r="E163" s="20">
        <v>5</v>
      </c>
      <c r="F163" s="20">
        <v>0</v>
      </c>
      <c r="I163" s="22"/>
    </row>
    <row r="164" spans="1:9" s="13" customFormat="1" ht="17.25" customHeight="1" x14ac:dyDescent="0.35">
      <c r="A164" s="2">
        <v>310</v>
      </c>
      <c r="B164" s="3">
        <v>222.2</v>
      </c>
      <c r="C164" s="20">
        <v>0</v>
      </c>
      <c r="D164" s="20">
        <v>0</v>
      </c>
      <c r="E164" s="20">
        <v>6</v>
      </c>
      <c r="F164" s="20">
        <v>0</v>
      </c>
      <c r="I164" s="22"/>
    </row>
    <row r="165" spans="1:9" s="13" customFormat="1" ht="17.25" customHeight="1" x14ac:dyDescent="0.35">
      <c r="A165" s="2">
        <v>311</v>
      </c>
      <c r="B165" s="3">
        <v>415.89</v>
      </c>
      <c r="C165" s="20">
        <v>0</v>
      </c>
      <c r="D165" s="20">
        <v>1</v>
      </c>
      <c r="E165" s="20">
        <v>3</v>
      </c>
      <c r="F165" s="20">
        <v>1</v>
      </c>
      <c r="I165" s="22"/>
    </row>
    <row r="166" spans="1:9" s="13" customFormat="1" ht="17.25" customHeight="1" x14ac:dyDescent="0.35">
      <c r="A166" s="2">
        <v>312</v>
      </c>
      <c r="B166" s="3">
        <v>145.5</v>
      </c>
      <c r="C166" s="20">
        <v>0</v>
      </c>
      <c r="D166" s="20">
        <v>0</v>
      </c>
      <c r="E166" s="20">
        <v>4</v>
      </c>
      <c r="F166" s="20">
        <v>0</v>
      </c>
      <c r="I166" s="22"/>
    </row>
    <row r="167" spans="1:9" s="13" customFormat="1" ht="17.25" customHeight="1" x14ac:dyDescent="0.35">
      <c r="A167" s="2">
        <v>313</v>
      </c>
      <c r="B167" s="3">
        <v>194.9</v>
      </c>
      <c r="C167" s="20">
        <v>0</v>
      </c>
      <c r="D167" s="20">
        <v>0</v>
      </c>
      <c r="E167" s="20">
        <v>3</v>
      </c>
      <c r="F167" s="20">
        <v>1</v>
      </c>
      <c r="I167" s="22"/>
    </row>
    <row r="168" spans="1:9" s="13" customFormat="1" ht="17.25" customHeight="1" x14ac:dyDescent="0.35">
      <c r="A168" s="2">
        <v>316</v>
      </c>
      <c r="B168" s="3">
        <v>176.73</v>
      </c>
      <c r="C168" s="20">
        <v>0</v>
      </c>
      <c r="D168" s="20">
        <v>0</v>
      </c>
      <c r="E168" s="20">
        <v>2</v>
      </c>
      <c r="F168" s="20">
        <v>1</v>
      </c>
      <c r="I168" s="22"/>
    </row>
    <row r="169" spans="1:9" s="13" customFormat="1" ht="17.25" customHeight="1" x14ac:dyDescent="0.35">
      <c r="A169" s="2">
        <v>318</v>
      </c>
      <c r="B169" s="3">
        <v>173.96</v>
      </c>
      <c r="C169" s="20">
        <v>0</v>
      </c>
      <c r="D169" s="20">
        <v>0</v>
      </c>
      <c r="E169" s="20">
        <v>5</v>
      </c>
      <c r="F169" s="20">
        <v>1</v>
      </c>
      <c r="I169" s="22"/>
    </row>
    <row r="170" spans="1:9" s="13" customFormat="1" ht="17.25" customHeight="1" x14ac:dyDescent="0.35">
      <c r="A170" s="2">
        <v>319</v>
      </c>
      <c r="B170" s="3">
        <v>214.35</v>
      </c>
      <c r="C170" s="20">
        <v>0</v>
      </c>
      <c r="D170" s="20">
        <v>0</v>
      </c>
      <c r="E170" s="20">
        <v>2</v>
      </c>
      <c r="F170" s="20">
        <v>1</v>
      </c>
      <c r="I170" s="22"/>
    </row>
    <row r="171" spans="1:9" s="13" customFormat="1" ht="17.25" customHeight="1" x14ac:dyDescent="0.35">
      <c r="A171" s="2">
        <v>322</v>
      </c>
      <c r="B171" s="3">
        <v>263.68</v>
      </c>
      <c r="C171" s="20">
        <v>0</v>
      </c>
      <c r="D171" s="20">
        <v>1</v>
      </c>
      <c r="E171" s="20">
        <v>2</v>
      </c>
      <c r="F171" s="20">
        <v>1</v>
      </c>
      <c r="I171" s="22"/>
    </row>
    <row r="172" spans="1:9" s="13" customFormat="1" ht="17.25" customHeight="1" x14ac:dyDescent="0.35">
      <c r="A172" s="2">
        <v>324</v>
      </c>
      <c r="B172" s="3">
        <v>151.26</v>
      </c>
      <c r="C172" s="20">
        <v>0</v>
      </c>
      <c r="D172" s="20">
        <v>0</v>
      </c>
      <c r="E172" s="20">
        <v>3</v>
      </c>
      <c r="F172" s="20">
        <v>0</v>
      </c>
      <c r="I172" s="22"/>
    </row>
    <row r="173" spans="1:9" s="13" customFormat="1" ht="17.25" customHeight="1" x14ac:dyDescent="0.35">
      <c r="A173" s="2">
        <v>332</v>
      </c>
      <c r="B173" s="3">
        <v>165.63</v>
      </c>
      <c r="C173" s="20">
        <v>0</v>
      </c>
      <c r="D173" s="20">
        <v>0</v>
      </c>
      <c r="E173" s="20">
        <v>2</v>
      </c>
      <c r="F173" s="20">
        <v>1</v>
      </c>
      <c r="I173" s="22"/>
    </row>
    <row r="174" spans="1:9" s="13" customFormat="1" ht="17.25" customHeight="1" x14ac:dyDescent="0.35">
      <c r="A174" s="2">
        <v>333</v>
      </c>
      <c r="B174" s="3">
        <v>150.4</v>
      </c>
      <c r="C174" s="20">
        <v>0</v>
      </c>
      <c r="D174" s="20">
        <v>0</v>
      </c>
      <c r="E174" s="20">
        <v>2</v>
      </c>
      <c r="F174" s="20">
        <v>1</v>
      </c>
      <c r="I174" s="22"/>
    </row>
    <row r="175" spans="1:9" s="13" customFormat="1" ht="17.25" customHeight="1" x14ac:dyDescent="0.35">
      <c r="A175" s="2">
        <v>334</v>
      </c>
      <c r="B175" s="3">
        <v>227.54</v>
      </c>
      <c r="C175" s="20">
        <v>0</v>
      </c>
      <c r="D175" s="20">
        <v>0</v>
      </c>
      <c r="E175" s="20">
        <v>6</v>
      </c>
      <c r="F175" s="20">
        <v>1</v>
      </c>
      <c r="I175" s="22"/>
    </row>
    <row r="176" spans="1:9" s="13" customFormat="1" ht="17.25" customHeight="1" x14ac:dyDescent="0.35">
      <c r="A176" s="2">
        <v>335</v>
      </c>
      <c r="B176" s="3">
        <v>174.76</v>
      </c>
      <c r="C176" s="20">
        <v>0</v>
      </c>
      <c r="D176" s="20">
        <v>0</v>
      </c>
      <c r="E176" s="20">
        <v>6</v>
      </c>
      <c r="F176" s="20">
        <v>0</v>
      </c>
      <c r="I176" s="22"/>
    </row>
    <row r="177" spans="1:9" s="13" customFormat="1" ht="17.25" customHeight="1" x14ac:dyDescent="0.35">
      <c r="A177" s="2">
        <v>337</v>
      </c>
      <c r="B177" s="3">
        <v>391.84</v>
      </c>
      <c r="C177" s="20">
        <v>0</v>
      </c>
      <c r="D177" s="20">
        <v>0</v>
      </c>
      <c r="E177" s="20">
        <v>4</v>
      </c>
      <c r="F177" s="20">
        <v>1</v>
      </c>
      <c r="I177" s="22"/>
    </row>
    <row r="178" spans="1:9" s="13" customFormat="1" ht="17.25" customHeight="1" x14ac:dyDescent="0.35">
      <c r="A178" s="2">
        <v>339</v>
      </c>
      <c r="B178" s="3">
        <v>163.74</v>
      </c>
      <c r="C178" s="20">
        <v>0</v>
      </c>
      <c r="D178" s="20">
        <v>1</v>
      </c>
      <c r="E178" s="20">
        <v>1</v>
      </c>
      <c r="F178" s="20">
        <v>1</v>
      </c>
      <c r="I178" s="22"/>
    </row>
    <row r="179" spans="1:9" s="13" customFormat="1" ht="17.25" customHeight="1" x14ac:dyDescent="0.35">
      <c r="A179" s="2">
        <v>340</v>
      </c>
      <c r="B179" s="3">
        <v>167.43</v>
      </c>
      <c r="C179" s="20">
        <v>0</v>
      </c>
      <c r="D179" s="20">
        <v>1</v>
      </c>
      <c r="E179" s="20">
        <v>4</v>
      </c>
      <c r="F179" s="20">
        <v>0</v>
      </c>
      <c r="I179" s="22"/>
    </row>
    <row r="180" spans="1:9" s="13" customFormat="1" ht="17.25" customHeight="1" x14ac:dyDescent="0.35">
      <c r="A180" s="2">
        <v>341</v>
      </c>
      <c r="B180" s="3">
        <v>137.88999999999999</v>
      </c>
      <c r="C180" s="20">
        <v>0</v>
      </c>
      <c r="D180" s="20">
        <v>0</v>
      </c>
      <c r="E180" s="20">
        <v>1</v>
      </c>
      <c r="F180" s="20">
        <v>1</v>
      </c>
      <c r="I180" s="22"/>
    </row>
    <row r="181" spans="1:9" s="13" customFormat="1" ht="17.25" customHeight="1" x14ac:dyDescent="0.35">
      <c r="A181" s="2">
        <v>343</v>
      </c>
      <c r="B181" s="3">
        <v>200.58</v>
      </c>
      <c r="C181" s="20">
        <v>0</v>
      </c>
      <c r="D181" s="20">
        <v>0</v>
      </c>
      <c r="E181" s="20">
        <v>5</v>
      </c>
      <c r="F181" s="20">
        <v>0</v>
      </c>
      <c r="I181" s="22"/>
    </row>
    <row r="182" spans="1:9" s="13" customFormat="1" ht="17.25" customHeight="1" x14ac:dyDescent="0.35">
      <c r="A182" s="2">
        <v>345</v>
      </c>
      <c r="B182" s="3">
        <v>299.79000000000002</v>
      </c>
      <c r="C182" s="20">
        <v>0</v>
      </c>
      <c r="D182" s="20">
        <v>0</v>
      </c>
      <c r="E182" s="20">
        <v>1</v>
      </c>
      <c r="F182" s="20">
        <v>0</v>
      </c>
      <c r="I182" s="22"/>
    </row>
    <row r="183" spans="1:9" s="13" customFormat="1" ht="17.25" customHeight="1" x14ac:dyDescent="0.35">
      <c r="A183" s="2">
        <v>352</v>
      </c>
      <c r="B183" s="3">
        <v>120.15</v>
      </c>
      <c r="C183" s="20">
        <v>0</v>
      </c>
      <c r="D183" s="20">
        <v>0</v>
      </c>
      <c r="E183" s="20">
        <v>1</v>
      </c>
      <c r="F183" s="20">
        <v>0</v>
      </c>
      <c r="I183" s="22"/>
    </row>
    <row r="184" spans="1:9" s="13" customFormat="1" ht="17.25" customHeight="1" x14ac:dyDescent="0.35">
      <c r="A184" s="2">
        <v>354</v>
      </c>
      <c r="B184" s="3">
        <v>122.54</v>
      </c>
      <c r="C184" s="20">
        <v>0</v>
      </c>
      <c r="D184" s="20">
        <v>0</v>
      </c>
      <c r="E184" s="20">
        <v>1</v>
      </c>
      <c r="F184" s="20">
        <v>0</v>
      </c>
      <c r="I184" s="22"/>
    </row>
    <row r="185" spans="1:9" s="13" customFormat="1" ht="17.25" customHeight="1" x14ac:dyDescent="0.35">
      <c r="A185" s="2">
        <v>355</v>
      </c>
      <c r="B185" s="3">
        <v>268.3</v>
      </c>
      <c r="C185" s="20">
        <v>0</v>
      </c>
      <c r="D185" s="20">
        <v>1</v>
      </c>
      <c r="E185" s="20">
        <v>6</v>
      </c>
      <c r="F185" s="20">
        <v>1</v>
      </c>
      <c r="I185" s="22"/>
    </row>
    <row r="186" spans="1:9" s="13" customFormat="1" ht="17.25" customHeight="1" x14ac:dyDescent="0.35">
      <c r="A186" s="2">
        <v>360</v>
      </c>
      <c r="B186" s="3">
        <v>179.72</v>
      </c>
      <c r="C186" s="20">
        <v>0</v>
      </c>
      <c r="D186" s="20">
        <v>0</v>
      </c>
      <c r="E186" s="20">
        <v>4</v>
      </c>
      <c r="F186" s="20">
        <v>1</v>
      </c>
      <c r="I186" s="22"/>
    </row>
    <row r="187" spans="1:9" s="13" customFormat="1" ht="17.25" customHeight="1" x14ac:dyDescent="0.35">
      <c r="A187" s="2">
        <v>363</v>
      </c>
      <c r="B187" s="3">
        <v>356.8</v>
      </c>
      <c r="C187" s="20">
        <v>0</v>
      </c>
      <c r="D187" s="20">
        <v>0</v>
      </c>
      <c r="E187" s="20">
        <v>5</v>
      </c>
      <c r="F187" s="20">
        <v>1</v>
      </c>
      <c r="I187" s="22"/>
    </row>
    <row r="188" spans="1:9" s="13" customFormat="1" ht="17.25" customHeight="1" x14ac:dyDescent="0.35">
      <c r="A188" s="2">
        <v>364</v>
      </c>
      <c r="B188" s="3">
        <v>161.84</v>
      </c>
      <c r="C188" s="20">
        <v>0</v>
      </c>
      <c r="D188" s="20">
        <v>0</v>
      </c>
      <c r="E188" s="20">
        <v>6</v>
      </c>
      <c r="F188" s="20">
        <v>1</v>
      </c>
      <c r="I188" s="22"/>
    </row>
    <row r="189" spans="1:9" s="13" customFormat="1" ht="17.25" customHeight="1" x14ac:dyDescent="0.35">
      <c r="A189" s="2">
        <v>365</v>
      </c>
      <c r="B189" s="3">
        <v>259.58</v>
      </c>
      <c r="C189" s="20">
        <v>0</v>
      </c>
      <c r="D189" s="20">
        <v>0</v>
      </c>
      <c r="E189" s="20">
        <v>4</v>
      </c>
      <c r="F189" s="20">
        <v>0</v>
      </c>
      <c r="I189" s="22"/>
    </row>
    <row r="190" spans="1:9" s="13" customFormat="1" ht="17.25" customHeight="1" x14ac:dyDescent="0.35">
      <c r="A190" s="2">
        <v>366</v>
      </c>
      <c r="B190" s="3">
        <v>401.88</v>
      </c>
      <c r="C190" s="20">
        <v>0</v>
      </c>
      <c r="D190" s="20">
        <v>1</v>
      </c>
      <c r="E190" s="20">
        <v>5</v>
      </c>
      <c r="F190" s="20">
        <v>0</v>
      </c>
      <c r="I190" s="22"/>
    </row>
    <row r="191" spans="1:9" s="13" customFormat="1" ht="17.25" customHeight="1" x14ac:dyDescent="0.35">
      <c r="A191" s="2">
        <v>368</v>
      </c>
      <c r="B191" s="3">
        <v>192.94</v>
      </c>
      <c r="C191" s="20">
        <v>0</v>
      </c>
      <c r="D191" s="20">
        <v>1</v>
      </c>
      <c r="E191" s="20">
        <v>6</v>
      </c>
      <c r="F191" s="20">
        <v>1</v>
      </c>
      <c r="I191" s="22"/>
    </row>
    <row r="192" spans="1:9" s="13" customFormat="1" ht="17.25" customHeight="1" x14ac:dyDescent="0.35">
      <c r="A192" s="2">
        <v>370</v>
      </c>
      <c r="B192" s="3">
        <v>307.33</v>
      </c>
      <c r="C192" s="20">
        <v>0</v>
      </c>
      <c r="D192" s="20">
        <v>0</v>
      </c>
      <c r="E192" s="20">
        <v>3</v>
      </c>
      <c r="F192" s="20">
        <v>0</v>
      </c>
      <c r="I192" s="22"/>
    </row>
    <row r="193" spans="1:9" s="13" customFormat="1" ht="17.25" customHeight="1" x14ac:dyDescent="0.35">
      <c r="A193" s="2">
        <v>371</v>
      </c>
      <c r="B193" s="3">
        <v>117.68</v>
      </c>
      <c r="C193" s="20">
        <v>0</v>
      </c>
      <c r="D193" s="20">
        <v>0</v>
      </c>
      <c r="E193" s="20">
        <v>6</v>
      </c>
      <c r="F193" s="20">
        <v>1</v>
      </c>
      <c r="I193" s="22"/>
    </row>
    <row r="194" spans="1:9" s="13" customFormat="1" ht="17.25" customHeight="1" x14ac:dyDescent="0.35">
      <c r="A194" s="2">
        <v>374</v>
      </c>
      <c r="B194" s="3">
        <v>321.88</v>
      </c>
      <c r="C194" s="20">
        <v>0</v>
      </c>
      <c r="D194" s="20">
        <v>1</v>
      </c>
      <c r="E194" s="20">
        <v>6</v>
      </c>
      <c r="F194" s="20">
        <v>1</v>
      </c>
      <c r="I194" s="22"/>
    </row>
    <row r="195" spans="1:9" s="13" customFormat="1" ht="17.25" customHeight="1" x14ac:dyDescent="0.35">
      <c r="A195" s="2">
        <v>377</v>
      </c>
      <c r="B195" s="3">
        <v>215.05</v>
      </c>
      <c r="C195" s="20">
        <v>0</v>
      </c>
      <c r="D195" s="20">
        <v>1</v>
      </c>
      <c r="E195" s="20">
        <v>3</v>
      </c>
      <c r="F195" s="20">
        <v>1</v>
      </c>
      <c r="I195" s="22"/>
    </row>
    <row r="196" spans="1:9" s="13" customFormat="1" ht="17.25" customHeight="1" x14ac:dyDescent="0.35">
      <c r="A196" s="2">
        <v>1</v>
      </c>
      <c r="B196" s="3">
        <v>363.88</v>
      </c>
      <c r="C196" s="20">
        <v>1</v>
      </c>
      <c r="D196" s="20">
        <v>0</v>
      </c>
      <c r="E196" s="20">
        <v>4</v>
      </c>
      <c r="F196" s="20">
        <v>1</v>
      </c>
      <c r="I196" s="22"/>
    </row>
    <row r="197" spans="1:9" s="13" customFormat="1" ht="17.25" customHeight="1" x14ac:dyDescent="0.35">
      <c r="A197" s="2">
        <v>5</v>
      </c>
      <c r="B197" s="3">
        <v>409.04</v>
      </c>
      <c r="C197" s="20">
        <v>1</v>
      </c>
      <c r="D197" s="20">
        <v>1</v>
      </c>
      <c r="E197" s="20">
        <v>2</v>
      </c>
      <c r="F197" s="20">
        <v>0</v>
      </c>
      <c r="I197" s="22"/>
    </row>
    <row r="198" spans="1:9" s="13" customFormat="1" ht="17.25" customHeight="1" x14ac:dyDescent="0.35">
      <c r="A198" s="2">
        <v>7</v>
      </c>
      <c r="B198" s="3">
        <v>195.29</v>
      </c>
      <c r="C198" s="20">
        <v>1</v>
      </c>
      <c r="D198" s="20">
        <v>0</v>
      </c>
      <c r="E198" s="20">
        <v>6</v>
      </c>
      <c r="F198" s="20">
        <v>1</v>
      </c>
      <c r="I198" s="22"/>
    </row>
    <row r="199" spans="1:9" s="13" customFormat="1" ht="17.25" customHeight="1" x14ac:dyDescent="0.35">
      <c r="A199" s="2">
        <v>13</v>
      </c>
      <c r="B199" s="3">
        <v>439.27</v>
      </c>
      <c r="C199" s="20">
        <v>1</v>
      </c>
      <c r="D199" s="20">
        <v>0</v>
      </c>
      <c r="E199" s="20">
        <v>4</v>
      </c>
      <c r="F199" s="20">
        <v>1</v>
      </c>
      <c r="I199" s="22"/>
    </row>
    <row r="200" spans="1:9" s="13" customFormat="1" ht="17.25" customHeight="1" x14ac:dyDescent="0.35">
      <c r="A200" s="2">
        <v>15</v>
      </c>
      <c r="B200" s="3">
        <v>136.47</v>
      </c>
      <c r="C200" s="20">
        <v>1</v>
      </c>
      <c r="D200" s="20">
        <v>0</v>
      </c>
      <c r="E200" s="20">
        <v>2</v>
      </c>
      <c r="F200" s="20">
        <v>1</v>
      </c>
      <c r="I200" s="22"/>
    </row>
    <row r="201" spans="1:9" s="13" customFormat="1" ht="17.25" customHeight="1" x14ac:dyDescent="0.35">
      <c r="A201" s="2">
        <v>16</v>
      </c>
      <c r="B201" s="3">
        <v>164.58</v>
      </c>
      <c r="C201" s="20">
        <v>1</v>
      </c>
      <c r="D201" s="20">
        <v>0</v>
      </c>
      <c r="E201" s="20">
        <v>1</v>
      </c>
      <c r="F201" s="20">
        <v>0</v>
      </c>
      <c r="I201" s="22"/>
    </row>
    <row r="202" spans="1:9" s="13" customFormat="1" ht="17.25" customHeight="1" x14ac:dyDescent="0.35">
      <c r="A202" s="2">
        <v>17</v>
      </c>
      <c r="B202" s="3">
        <v>439.22</v>
      </c>
      <c r="C202" s="20">
        <v>1</v>
      </c>
      <c r="D202" s="20">
        <v>0</v>
      </c>
      <c r="E202" s="20">
        <v>4</v>
      </c>
      <c r="F202" s="20">
        <v>1</v>
      </c>
      <c r="I202" s="22"/>
    </row>
    <row r="203" spans="1:9" s="13" customFormat="1" ht="17.25" customHeight="1" x14ac:dyDescent="0.35">
      <c r="A203" s="2">
        <v>18</v>
      </c>
      <c r="B203" s="3">
        <v>288.52999999999997</v>
      </c>
      <c r="C203" s="20">
        <v>1</v>
      </c>
      <c r="D203" s="20">
        <v>1</v>
      </c>
      <c r="E203" s="20">
        <v>6</v>
      </c>
      <c r="F203" s="20">
        <v>0</v>
      </c>
      <c r="I203" s="22"/>
    </row>
    <row r="204" spans="1:9" s="13" customFormat="1" ht="17.25" customHeight="1" x14ac:dyDescent="0.35">
      <c r="A204" s="2">
        <v>20</v>
      </c>
      <c r="B204" s="3">
        <v>207.13</v>
      </c>
      <c r="C204" s="20">
        <v>1</v>
      </c>
      <c r="D204" s="20">
        <v>1</v>
      </c>
      <c r="E204" s="20">
        <v>5</v>
      </c>
      <c r="F204" s="20">
        <v>1</v>
      </c>
      <c r="I204" s="22"/>
    </row>
    <row r="205" spans="1:9" s="13" customFormat="1" ht="17.25" customHeight="1" x14ac:dyDescent="0.35">
      <c r="A205" s="2">
        <v>22</v>
      </c>
      <c r="B205" s="3">
        <v>235.66</v>
      </c>
      <c r="C205" s="20">
        <v>1</v>
      </c>
      <c r="D205" s="20">
        <v>0</v>
      </c>
      <c r="E205" s="20">
        <v>4</v>
      </c>
      <c r="F205" s="20">
        <v>1</v>
      </c>
      <c r="I205" s="22"/>
    </row>
    <row r="206" spans="1:9" s="13" customFormat="1" ht="17.25" customHeight="1" x14ac:dyDescent="0.35">
      <c r="A206" s="2">
        <v>24</v>
      </c>
      <c r="B206" s="3">
        <v>242.82</v>
      </c>
      <c r="C206" s="20">
        <v>1</v>
      </c>
      <c r="D206" s="20">
        <v>0</v>
      </c>
      <c r="E206" s="20">
        <v>3</v>
      </c>
      <c r="F206" s="20">
        <v>0</v>
      </c>
      <c r="I206" s="22"/>
    </row>
    <row r="207" spans="1:9" s="13" customFormat="1" ht="17.25" customHeight="1" x14ac:dyDescent="0.35">
      <c r="A207" s="2">
        <v>26</v>
      </c>
      <c r="B207" s="3">
        <v>172.6</v>
      </c>
      <c r="C207" s="20">
        <v>1</v>
      </c>
      <c r="D207" s="20">
        <v>0</v>
      </c>
      <c r="E207" s="20">
        <v>2</v>
      </c>
      <c r="F207" s="20">
        <v>1</v>
      </c>
      <c r="I207" s="22"/>
    </row>
    <row r="208" spans="1:9" s="13" customFormat="1" ht="17.25" customHeight="1" x14ac:dyDescent="0.35">
      <c r="A208" s="2">
        <v>27</v>
      </c>
      <c r="B208" s="3">
        <v>228.34</v>
      </c>
      <c r="C208" s="20">
        <v>1</v>
      </c>
      <c r="D208" s="20">
        <v>0</v>
      </c>
      <c r="E208" s="20">
        <v>4</v>
      </c>
      <c r="F208" s="20">
        <v>0</v>
      </c>
      <c r="I208" s="22"/>
    </row>
    <row r="209" spans="1:9" s="13" customFormat="1" ht="17.25" customHeight="1" x14ac:dyDescent="0.35">
      <c r="A209" s="2">
        <v>28</v>
      </c>
      <c r="B209" s="3">
        <v>114.23</v>
      </c>
      <c r="C209" s="20">
        <v>1</v>
      </c>
      <c r="D209" s="20">
        <v>0</v>
      </c>
      <c r="E209" s="20">
        <v>1</v>
      </c>
      <c r="F209" s="20">
        <v>1</v>
      </c>
      <c r="I209" s="22"/>
    </row>
    <row r="210" spans="1:9" s="13" customFormat="1" ht="17.25" customHeight="1" x14ac:dyDescent="0.35">
      <c r="A210" s="2">
        <v>31</v>
      </c>
      <c r="B210" s="3">
        <v>193.13</v>
      </c>
      <c r="C210" s="20">
        <v>1</v>
      </c>
      <c r="D210" s="20">
        <v>0</v>
      </c>
      <c r="E210" s="20">
        <v>4</v>
      </c>
      <c r="F210" s="20">
        <v>0</v>
      </c>
      <c r="I210" s="22"/>
    </row>
    <row r="211" spans="1:9" s="13" customFormat="1" ht="17.25" customHeight="1" x14ac:dyDescent="0.35">
      <c r="A211" s="2">
        <v>33</v>
      </c>
      <c r="B211" s="3">
        <v>171.65</v>
      </c>
      <c r="C211" s="20">
        <v>1</v>
      </c>
      <c r="D211" s="20">
        <v>0</v>
      </c>
      <c r="E211" s="20">
        <v>2</v>
      </c>
      <c r="F211" s="20">
        <v>1</v>
      </c>
      <c r="I211" s="22"/>
    </row>
    <row r="212" spans="1:9" s="13" customFormat="1" ht="17.25" customHeight="1" x14ac:dyDescent="0.35">
      <c r="A212" s="2">
        <v>37</v>
      </c>
      <c r="B212" s="3">
        <v>297.14</v>
      </c>
      <c r="C212" s="20">
        <v>1</v>
      </c>
      <c r="D212" s="20">
        <v>0</v>
      </c>
      <c r="E212" s="20">
        <v>3</v>
      </c>
      <c r="F212" s="20">
        <v>0</v>
      </c>
      <c r="I212" s="22"/>
    </row>
    <row r="213" spans="1:9" s="13" customFormat="1" ht="17.25" customHeight="1" x14ac:dyDescent="0.35">
      <c r="A213" s="2">
        <v>39</v>
      </c>
      <c r="B213" s="3">
        <v>256.5</v>
      </c>
      <c r="C213" s="20">
        <v>1</v>
      </c>
      <c r="D213" s="20">
        <v>0</v>
      </c>
      <c r="E213" s="20">
        <v>5</v>
      </c>
      <c r="F213" s="20">
        <v>0</v>
      </c>
      <c r="I213" s="22"/>
    </row>
    <row r="214" spans="1:9" s="13" customFormat="1" ht="17.25" customHeight="1" x14ac:dyDescent="0.35">
      <c r="A214" s="2">
        <v>40</v>
      </c>
      <c r="B214" s="3">
        <v>361.73</v>
      </c>
      <c r="C214" s="20">
        <v>1</v>
      </c>
      <c r="D214" s="20">
        <v>1</v>
      </c>
      <c r="E214" s="20">
        <v>4</v>
      </c>
      <c r="F214" s="20">
        <v>0</v>
      </c>
      <c r="I214" s="22"/>
    </row>
    <row r="215" spans="1:9" s="13" customFormat="1" ht="17.25" customHeight="1" x14ac:dyDescent="0.35">
      <c r="A215" s="2">
        <v>41</v>
      </c>
      <c r="B215" s="3">
        <v>196.81</v>
      </c>
      <c r="C215" s="20">
        <v>1</v>
      </c>
      <c r="D215" s="20">
        <v>1</v>
      </c>
      <c r="E215" s="20">
        <v>4</v>
      </c>
      <c r="F215" s="20">
        <v>1</v>
      </c>
      <c r="I215" s="22"/>
    </row>
    <row r="216" spans="1:9" s="13" customFormat="1" ht="17.25" customHeight="1" x14ac:dyDescent="0.35">
      <c r="A216" s="2">
        <v>43</v>
      </c>
      <c r="B216" s="3">
        <v>246.66</v>
      </c>
      <c r="C216" s="20">
        <v>1</v>
      </c>
      <c r="D216" s="20">
        <v>0</v>
      </c>
      <c r="E216" s="20">
        <v>6</v>
      </c>
      <c r="F216" s="20">
        <v>0</v>
      </c>
      <c r="I216" s="22"/>
    </row>
    <row r="217" spans="1:9" s="13" customFormat="1" ht="17.25" customHeight="1" x14ac:dyDescent="0.35">
      <c r="A217" s="2">
        <v>44</v>
      </c>
      <c r="B217" s="3">
        <v>199.28</v>
      </c>
      <c r="C217" s="20">
        <v>1</v>
      </c>
      <c r="D217" s="20">
        <v>0</v>
      </c>
      <c r="E217" s="20">
        <v>5</v>
      </c>
      <c r="F217" s="20">
        <v>1</v>
      </c>
      <c r="I217" s="22"/>
    </row>
    <row r="218" spans="1:9" s="13" customFormat="1" ht="17.25" customHeight="1" x14ac:dyDescent="0.35">
      <c r="A218" s="2">
        <v>45</v>
      </c>
      <c r="B218" s="3">
        <v>194.15</v>
      </c>
      <c r="C218" s="20">
        <v>1</v>
      </c>
      <c r="D218" s="20">
        <v>0</v>
      </c>
      <c r="E218" s="20">
        <v>6</v>
      </c>
      <c r="F218" s="20">
        <v>1</v>
      </c>
      <c r="I218" s="22"/>
    </row>
    <row r="219" spans="1:9" s="13" customFormat="1" ht="17.25" customHeight="1" x14ac:dyDescent="0.35">
      <c r="A219" s="2">
        <v>48</v>
      </c>
      <c r="B219" s="3">
        <v>198.71</v>
      </c>
      <c r="C219" s="20">
        <v>1</v>
      </c>
      <c r="D219" s="20">
        <v>0</v>
      </c>
      <c r="E219" s="20">
        <v>2</v>
      </c>
      <c r="F219" s="20">
        <v>1</v>
      </c>
      <c r="I219" s="22"/>
    </row>
    <row r="220" spans="1:9" s="13" customFormat="1" ht="17.25" customHeight="1" x14ac:dyDescent="0.35">
      <c r="A220" s="2">
        <v>51</v>
      </c>
      <c r="B220" s="3">
        <v>312.33999999999997</v>
      </c>
      <c r="C220" s="20">
        <v>1</v>
      </c>
      <c r="D220" s="20">
        <v>0</v>
      </c>
      <c r="E220" s="20">
        <v>4</v>
      </c>
      <c r="F220" s="20">
        <v>1</v>
      </c>
      <c r="I220" s="22"/>
    </row>
    <row r="221" spans="1:9" s="13" customFormat="1" ht="17.25" customHeight="1" x14ac:dyDescent="0.35">
      <c r="A221" s="2">
        <v>53</v>
      </c>
      <c r="B221" s="3">
        <v>211.54</v>
      </c>
      <c r="C221" s="20">
        <v>1</v>
      </c>
      <c r="D221" s="20">
        <v>0</v>
      </c>
      <c r="E221" s="20">
        <v>3</v>
      </c>
      <c r="F221" s="20">
        <v>1</v>
      </c>
      <c r="I221" s="22"/>
    </row>
    <row r="222" spans="1:9" s="13" customFormat="1" ht="17.25" customHeight="1" x14ac:dyDescent="0.35">
      <c r="A222" s="2">
        <v>54</v>
      </c>
      <c r="B222" s="3">
        <v>179.45</v>
      </c>
      <c r="C222" s="20">
        <v>1</v>
      </c>
      <c r="D222" s="20">
        <v>1</v>
      </c>
      <c r="E222" s="20">
        <v>3</v>
      </c>
      <c r="F222" s="20">
        <v>1</v>
      </c>
      <c r="I222" s="22"/>
    </row>
    <row r="223" spans="1:9" s="13" customFormat="1" ht="17.25" customHeight="1" x14ac:dyDescent="0.35">
      <c r="A223" s="2">
        <v>57</v>
      </c>
      <c r="B223" s="3">
        <v>168.08</v>
      </c>
      <c r="C223" s="20">
        <v>1</v>
      </c>
      <c r="D223" s="20">
        <v>0</v>
      </c>
      <c r="E223" s="20">
        <v>4</v>
      </c>
      <c r="F223" s="20">
        <v>0</v>
      </c>
      <c r="I223" s="22"/>
    </row>
    <row r="224" spans="1:9" s="13" customFormat="1" ht="17.25" customHeight="1" x14ac:dyDescent="0.35">
      <c r="A224" s="2">
        <v>60</v>
      </c>
      <c r="B224" s="3">
        <v>199.95</v>
      </c>
      <c r="C224" s="20">
        <v>1</v>
      </c>
      <c r="D224" s="20">
        <v>0</v>
      </c>
      <c r="E224" s="20">
        <v>2</v>
      </c>
      <c r="F224" s="20">
        <v>1</v>
      </c>
      <c r="I224" s="22"/>
    </row>
    <row r="225" spans="1:9" s="13" customFormat="1" ht="17.25" customHeight="1" x14ac:dyDescent="0.35">
      <c r="A225" s="2">
        <v>62</v>
      </c>
      <c r="B225" s="3">
        <v>241.74</v>
      </c>
      <c r="C225" s="20">
        <v>1</v>
      </c>
      <c r="D225" s="20">
        <v>0</v>
      </c>
      <c r="E225" s="20">
        <v>3</v>
      </c>
      <c r="F225" s="20">
        <v>1</v>
      </c>
      <c r="I225" s="22"/>
    </row>
    <row r="226" spans="1:9" s="13" customFormat="1" ht="17.25" customHeight="1" x14ac:dyDescent="0.35">
      <c r="A226" s="2">
        <v>64</v>
      </c>
      <c r="B226" s="3">
        <v>300.33</v>
      </c>
      <c r="C226" s="20">
        <v>1</v>
      </c>
      <c r="D226" s="20">
        <v>0</v>
      </c>
      <c r="E226" s="20">
        <v>4</v>
      </c>
      <c r="F226" s="20">
        <v>1</v>
      </c>
      <c r="I226" s="22"/>
    </row>
    <row r="227" spans="1:9" s="13" customFormat="1" ht="17.25" customHeight="1" x14ac:dyDescent="0.35">
      <c r="A227" s="2">
        <v>77</v>
      </c>
      <c r="B227" s="3">
        <v>268.32</v>
      </c>
      <c r="C227" s="20">
        <v>1</v>
      </c>
      <c r="D227" s="20">
        <v>1</v>
      </c>
      <c r="E227" s="20">
        <v>2</v>
      </c>
      <c r="F227" s="20">
        <v>1</v>
      </c>
      <c r="I227" s="22"/>
    </row>
    <row r="228" spans="1:9" s="13" customFormat="1" ht="17.25" customHeight="1" x14ac:dyDescent="0.35">
      <c r="A228" s="2">
        <v>79</v>
      </c>
      <c r="B228" s="3">
        <v>295.91000000000003</v>
      </c>
      <c r="C228" s="20">
        <v>1</v>
      </c>
      <c r="D228" s="20">
        <v>0</v>
      </c>
      <c r="E228" s="20">
        <v>4</v>
      </c>
      <c r="F228" s="20">
        <v>0</v>
      </c>
      <c r="I228" s="22"/>
    </row>
    <row r="229" spans="1:9" s="13" customFormat="1" ht="17.25" customHeight="1" x14ac:dyDescent="0.35">
      <c r="A229" s="2">
        <v>80</v>
      </c>
      <c r="B229" s="3">
        <v>261.37</v>
      </c>
      <c r="C229" s="20">
        <v>1</v>
      </c>
      <c r="D229" s="20">
        <v>0</v>
      </c>
      <c r="E229" s="20">
        <v>6</v>
      </c>
      <c r="F229" s="20">
        <v>1</v>
      </c>
      <c r="I229" s="22"/>
    </row>
    <row r="230" spans="1:9" s="13" customFormat="1" ht="17.25" customHeight="1" x14ac:dyDescent="0.35">
      <c r="A230" s="2">
        <v>82</v>
      </c>
      <c r="B230" s="3">
        <v>158.01</v>
      </c>
      <c r="C230" s="20">
        <v>1</v>
      </c>
      <c r="D230" s="20">
        <v>1</v>
      </c>
      <c r="E230" s="20">
        <v>2</v>
      </c>
      <c r="F230" s="20">
        <v>1</v>
      </c>
      <c r="I230" s="22"/>
    </row>
    <row r="231" spans="1:9" s="13" customFormat="1" ht="17.25" customHeight="1" x14ac:dyDescent="0.35">
      <c r="A231" s="2">
        <v>84</v>
      </c>
      <c r="B231" s="3">
        <v>232.25</v>
      </c>
      <c r="C231" s="20">
        <v>1</v>
      </c>
      <c r="D231" s="20">
        <v>0</v>
      </c>
      <c r="E231" s="20">
        <v>6</v>
      </c>
      <c r="F231" s="20">
        <v>1</v>
      </c>
      <c r="I231" s="22"/>
    </row>
    <row r="232" spans="1:9" s="13" customFormat="1" ht="17.25" customHeight="1" x14ac:dyDescent="0.35">
      <c r="A232" s="2">
        <v>85</v>
      </c>
      <c r="B232" s="3">
        <v>190.68</v>
      </c>
      <c r="C232" s="20">
        <v>1</v>
      </c>
      <c r="D232" s="20">
        <v>0</v>
      </c>
      <c r="E232" s="20">
        <v>3</v>
      </c>
      <c r="F232" s="20">
        <v>1</v>
      </c>
      <c r="I232" s="22"/>
    </row>
    <row r="233" spans="1:9" s="13" customFormat="1" ht="17.25" customHeight="1" x14ac:dyDescent="0.35">
      <c r="A233" s="2">
        <v>87</v>
      </c>
      <c r="B233" s="3">
        <v>245.27</v>
      </c>
      <c r="C233" s="20">
        <v>1</v>
      </c>
      <c r="D233" s="20">
        <v>0</v>
      </c>
      <c r="E233" s="20">
        <v>3</v>
      </c>
      <c r="F233" s="20">
        <v>1</v>
      </c>
      <c r="I233" s="22"/>
    </row>
    <row r="234" spans="1:9" s="13" customFormat="1" ht="17.25" customHeight="1" x14ac:dyDescent="0.35">
      <c r="A234" s="2">
        <v>88</v>
      </c>
      <c r="B234" s="3">
        <v>207.38</v>
      </c>
      <c r="C234" s="20">
        <v>1</v>
      </c>
      <c r="D234" s="20">
        <v>0</v>
      </c>
      <c r="E234" s="20">
        <v>5</v>
      </c>
      <c r="F234" s="20">
        <v>1</v>
      </c>
      <c r="I234" s="22"/>
    </row>
    <row r="235" spans="1:9" s="13" customFormat="1" ht="17.25" customHeight="1" x14ac:dyDescent="0.35">
      <c r="A235" s="2">
        <v>90</v>
      </c>
      <c r="B235" s="3">
        <v>384.35</v>
      </c>
      <c r="C235" s="20">
        <v>1</v>
      </c>
      <c r="D235" s="20">
        <v>0</v>
      </c>
      <c r="E235" s="20">
        <v>6</v>
      </c>
      <c r="F235" s="20">
        <v>1</v>
      </c>
      <c r="I235" s="22"/>
    </row>
    <row r="236" spans="1:9" s="13" customFormat="1" ht="17.25" customHeight="1" x14ac:dyDescent="0.35">
      <c r="A236" s="2">
        <v>92</v>
      </c>
      <c r="B236" s="3">
        <v>262.49</v>
      </c>
      <c r="C236" s="20">
        <v>1</v>
      </c>
      <c r="D236" s="20">
        <v>0</v>
      </c>
      <c r="E236" s="20">
        <v>3</v>
      </c>
      <c r="F236" s="20">
        <v>1</v>
      </c>
      <c r="I236" s="22"/>
    </row>
    <row r="237" spans="1:9" s="13" customFormat="1" ht="17.25" customHeight="1" x14ac:dyDescent="0.35">
      <c r="A237" s="2">
        <v>95</v>
      </c>
      <c r="B237" s="3">
        <v>248.1</v>
      </c>
      <c r="C237" s="20">
        <v>1</v>
      </c>
      <c r="D237" s="20">
        <v>1</v>
      </c>
      <c r="E237" s="20">
        <v>5</v>
      </c>
      <c r="F237" s="20">
        <v>1</v>
      </c>
      <c r="I237" s="22"/>
    </row>
    <row r="238" spans="1:9" s="13" customFormat="1" ht="17.25" customHeight="1" x14ac:dyDescent="0.35">
      <c r="A238" s="2">
        <v>96</v>
      </c>
      <c r="B238" s="3">
        <v>320.67</v>
      </c>
      <c r="C238" s="20">
        <v>1</v>
      </c>
      <c r="D238" s="20">
        <v>0</v>
      </c>
      <c r="E238" s="20">
        <v>6</v>
      </c>
      <c r="F238" s="20">
        <v>0</v>
      </c>
      <c r="I238" s="22"/>
    </row>
    <row r="239" spans="1:9" s="13" customFormat="1" ht="17.25" customHeight="1" x14ac:dyDescent="0.35">
      <c r="A239" s="2">
        <v>98</v>
      </c>
      <c r="B239" s="3">
        <v>175.64</v>
      </c>
      <c r="C239" s="20">
        <v>1</v>
      </c>
      <c r="D239" s="20">
        <v>0</v>
      </c>
      <c r="E239" s="20">
        <v>1</v>
      </c>
      <c r="F239" s="20">
        <v>1</v>
      </c>
      <c r="I239" s="22"/>
    </row>
    <row r="240" spans="1:9" s="13" customFormat="1" ht="17.25" customHeight="1" x14ac:dyDescent="0.35">
      <c r="A240" s="2">
        <v>99</v>
      </c>
      <c r="B240" s="3">
        <v>221.56</v>
      </c>
      <c r="C240" s="20">
        <v>1</v>
      </c>
      <c r="D240" s="20">
        <v>0</v>
      </c>
      <c r="E240" s="20">
        <v>5</v>
      </c>
      <c r="F240" s="20">
        <v>1</v>
      </c>
      <c r="I240" s="22"/>
    </row>
    <row r="241" spans="1:9" s="13" customFormat="1" ht="17.25" customHeight="1" x14ac:dyDescent="0.35">
      <c r="A241" s="2">
        <v>100</v>
      </c>
      <c r="B241" s="3">
        <v>197.19</v>
      </c>
      <c r="C241" s="20">
        <v>1</v>
      </c>
      <c r="D241" s="20">
        <v>0</v>
      </c>
      <c r="E241" s="20">
        <v>3</v>
      </c>
      <c r="F241" s="20">
        <v>1</v>
      </c>
      <c r="I241" s="22"/>
    </row>
    <row r="242" spans="1:9" s="13" customFormat="1" ht="17.25" customHeight="1" x14ac:dyDescent="0.35">
      <c r="A242" s="2">
        <v>102</v>
      </c>
      <c r="B242" s="3">
        <v>169.73</v>
      </c>
      <c r="C242" s="20">
        <v>1</v>
      </c>
      <c r="D242" s="20">
        <v>0</v>
      </c>
      <c r="E242" s="20">
        <v>2</v>
      </c>
      <c r="F242" s="20">
        <v>1</v>
      </c>
      <c r="I242" s="22"/>
    </row>
    <row r="243" spans="1:9" s="13" customFormat="1" ht="17.25" customHeight="1" x14ac:dyDescent="0.35">
      <c r="A243" s="2">
        <v>104</v>
      </c>
      <c r="B243" s="3">
        <v>232.95</v>
      </c>
      <c r="C243" s="20">
        <v>1</v>
      </c>
      <c r="D243" s="20">
        <v>0</v>
      </c>
      <c r="E243" s="20">
        <v>5</v>
      </c>
      <c r="F243" s="20">
        <v>1</v>
      </c>
      <c r="I243" s="22"/>
    </row>
    <row r="244" spans="1:9" s="13" customFormat="1" ht="17.25" customHeight="1" x14ac:dyDescent="0.35">
      <c r="A244" s="2">
        <v>105</v>
      </c>
      <c r="B244" s="3">
        <v>229.1</v>
      </c>
      <c r="C244" s="20">
        <v>1</v>
      </c>
      <c r="D244" s="20">
        <v>0</v>
      </c>
      <c r="E244" s="20">
        <v>6</v>
      </c>
      <c r="F244" s="20">
        <v>1</v>
      </c>
      <c r="I244" s="22"/>
    </row>
    <row r="245" spans="1:9" s="13" customFormat="1" ht="17.25" customHeight="1" x14ac:dyDescent="0.35">
      <c r="A245" s="2">
        <v>108</v>
      </c>
      <c r="B245" s="3">
        <v>234.73</v>
      </c>
      <c r="C245" s="20">
        <v>1</v>
      </c>
      <c r="D245" s="20">
        <v>0</v>
      </c>
      <c r="E245" s="20">
        <v>3</v>
      </c>
      <c r="F245" s="20">
        <v>1</v>
      </c>
      <c r="I245" s="22"/>
    </row>
    <row r="246" spans="1:9" s="13" customFormat="1" ht="17.25" customHeight="1" x14ac:dyDescent="0.35">
      <c r="A246" s="2">
        <v>110</v>
      </c>
      <c r="B246" s="3">
        <v>202.8</v>
      </c>
      <c r="C246" s="20">
        <v>1</v>
      </c>
      <c r="D246" s="20">
        <v>1</v>
      </c>
      <c r="E246" s="20">
        <v>3</v>
      </c>
      <c r="F246" s="20">
        <v>1</v>
      </c>
      <c r="I246" s="22"/>
    </row>
    <row r="247" spans="1:9" s="13" customFormat="1" ht="17.25" customHeight="1" x14ac:dyDescent="0.35">
      <c r="A247" s="2">
        <v>113</v>
      </c>
      <c r="B247" s="3">
        <v>264.64999999999998</v>
      </c>
      <c r="C247" s="20">
        <v>1</v>
      </c>
      <c r="D247" s="20">
        <v>1</v>
      </c>
      <c r="E247" s="20">
        <v>2</v>
      </c>
      <c r="F247" s="20">
        <v>1</v>
      </c>
      <c r="I247" s="22"/>
    </row>
    <row r="248" spans="1:9" s="13" customFormat="1" ht="17.25" customHeight="1" x14ac:dyDescent="0.35">
      <c r="A248" s="2">
        <v>114</v>
      </c>
      <c r="B248" s="3">
        <v>289.48</v>
      </c>
      <c r="C248" s="20">
        <v>1</v>
      </c>
      <c r="D248" s="20">
        <v>0</v>
      </c>
      <c r="E248" s="20">
        <v>4</v>
      </c>
      <c r="F248" s="20">
        <v>1</v>
      </c>
      <c r="I248" s="22"/>
    </row>
    <row r="249" spans="1:9" s="13" customFormat="1" ht="17.25" customHeight="1" x14ac:dyDescent="0.35">
      <c r="A249" s="2">
        <v>115</v>
      </c>
      <c r="B249" s="3">
        <v>282.14999999999998</v>
      </c>
      <c r="C249" s="20">
        <v>1</v>
      </c>
      <c r="D249" s="20">
        <v>1</v>
      </c>
      <c r="E249" s="20">
        <v>2</v>
      </c>
      <c r="F249" s="20">
        <v>0</v>
      </c>
      <c r="I249" s="22"/>
    </row>
    <row r="250" spans="1:9" s="13" customFormat="1" ht="17.25" customHeight="1" x14ac:dyDescent="0.35">
      <c r="A250" s="2">
        <v>123</v>
      </c>
      <c r="B250" s="3">
        <v>288.14</v>
      </c>
      <c r="C250" s="20">
        <v>1</v>
      </c>
      <c r="D250" s="20">
        <v>0</v>
      </c>
      <c r="E250" s="20">
        <v>3</v>
      </c>
      <c r="F250" s="20">
        <v>0</v>
      </c>
      <c r="I250" s="22"/>
    </row>
    <row r="251" spans="1:9" s="13" customFormat="1" ht="17.25" customHeight="1" x14ac:dyDescent="0.35">
      <c r="A251" s="2">
        <v>124</v>
      </c>
      <c r="B251" s="3">
        <v>348.34</v>
      </c>
      <c r="C251" s="20">
        <v>1</v>
      </c>
      <c r="D251" s="20">
        <v>1</v>
      </c>
      <c r="E251" s="20">
        <v>5</v>
      </c>
      <c r="F251" s="20">
        <v>0</v>
      </c>
      <c r="I251" s="22"/>
    </row>
    <row r="252" spans="1:9" s="13" customFormat="1" ht="17.25" customHeight="1" x14ac:dyDescent="0.35">
      <c r="A252" s="2">
        <v>127</v>
      </c>
      <c r="B252" s="3">
        <v>238.14</v>
      </c>
      <c r="C252" s="20">
        <v>1</v>
      </c>
      <c r="D252" s="20">
        <v>1</v>
      </c>
      <c r="E252" s="20">
        <v>5</v>
      </c>
      <c r="F252" s="20">
        <v>0</v>
      </c>
      <c r="I252" s="22"/>
    </row>
    <row r="253" spans="1:9" s="13" customFormat="1" ht="17.25" customHeight="1" x14ac:dyDescent="0.35">
      <c r="A253" s="2">
        <v>128</v>
      </c>
      <c r="B253" s="3">
        <v>235.86</v>
      </c>
      <c r="C253" s="20">
        <v>1</v>
      </c>
      <c r="D253" s="20">
        <v>0</v>
      </c>
      <c r="E253" s="20">
        <v>4</v>
      </c>
      <c r="F253" s="20">
        <v>0</v>
      </c>
      <c r="I253" s="22"/>
    </row>
    <row r="254" spans="1:9" s="13" customFormat="1" ht="17.25" customHeight="1" x14ac:dyDescent="0.35">
      <c r="A254" s="2">
        <v>132</v>
      </c>
      <c r="B254" s="3">
        <v>311.57</v>
      </c>
      <c r="C254" s="20">
        <v>1</v>
      </c>
      <c r="D254" s="20">
        <v>0</v>
      </c>
      <c r="E254" s="20">
        <v>2</v>
      </c>
      <c r="F254" s="20">
        <v>1</v>
      </c>
      <c r="I254" s="22"/>
    </row>
    <row r="255" spans="1:9" s="13" customFormat="1" ht="17.25" customHeight="1" x14ac:dyDescent="0.35">
      <c r="A255" s="2">
        <v>136</v>
      </c>
      <c r="B255" s="3">
        <v>304.41000000000003</v>
      </c>
      <c r="C255" s="20">
        <v>1</v>
      </c>
      <c r="D255" s="20">
        <v>0</v>
      </c>
      <c r="E255" s="20">
        <v>1</v>
      </c>
      <c r="F255" s="20">
        <v>1</v>
      </c>
      <c r="I255" s="22"/>
    </row>
    <row r="256" spans="1:9" s="13" customFormat="1" ht="17.25" customHeight="1" x14ac:dyDescent="0.35">
      <c r="A256" s="2">
        <v>138</v>
      </c>
      <c r="B256" s="3">
        <v>252.01</v>
      </c>
      <c r="C256" s="20">
        <v>1</v>
      </c>
      <c r="D256" s="20">
        <v>0</v>
      </c>
      <c r="E256" s="20">
        <v>3</v>
      </c>
      <c r="F256" s="20">
        <v>1</v>
      </c>
      <c r="I256" s="22"/>
    </row>
    <row r="257" spans="1:9" s="13" customFormat="1" ht="17.25" customHeight="1" x14ac:dyDescent="0.35">
      <c r="A257" s="2">
        <v>142</v>
      </c>
      <c r="B257" s="3">
        <v>256.45</v>
      </c>
      <c r="C257" s="20">
        <v>1</v>
      </c>
      <c r="D257" s="20">
        <v>1</v>
      </c>
      <c r="E257" s="20">
        <v>3</v>
      </c>
      <c r="F257" s="20">
        <v>1</v>
      </c>
      <c r="I257" s="22"/>
    </row>
    <row r="258" spans="1:9" s="13" customFormat="1" ht="17.25" customHeight="1" x14ac:dyDescent="0.35">
      <c r="A258" s="2">
        <v>143</v>
      </c>
      <c r="B258" s="3">
        <v>214.36</v>
      </c>
      <c r="C258" s="20">
        <v>1</v>
      </c>
      <c r="D258" s="20">
        <v>0</v>
      </c>
      <c r="E258" s="20">
        <v>4</v>
      </c>
      <c r="F258" s="20">
        <v>0</v>
      </c>
      <c r="I258" s="22"/>
    </row>
    <row r="259" spans="1:9" s="13" customFormat="1" ht="17.25" customHeight="1" x14ac:dyDescent="0.35">
      <c r="A259" s="2">
        <v>144</v>
      </c>
      <c r="B259" s="3">
        <v>402.44</v>
      </c>
      <c r="C259" s="20">
        <v>1</v>
      </c>
      <c r="D259" s="20">
        <v>0</v>
      </c>
      <c r="E259" s="20">
        <v>3</v>
      </c>
      <c r="F259" s="20">
        <v>0</v>
      </c>
      <c r="I259" s="22"/>
    </row>
    <row r="260" spans="1:9" s="13" customFormat="1" ht="17.25" customHeight="1" x14ac:dyDescent="0.35">
      <c r="A260" s="2">
        <v>148</v>
      </c>
      <c r="B260" s="3">
        <v>223.65</v>
      </c>
      <c r="C260" s="20">
        <v>1</v>
      </c>
      <c r="D260" s="20">
        <v>0</v>
      </c>
      <c r="E260" s="20">
        <v>1</v>
      </c>
      <c r="F260" s="20">
        <v>1</v>
      </c>
      <c r="I260" s="22"/>
    </row>
    <row r="261" spans="1:9" s="13" customFormat="1" ht="17.25" customHeight="1" x14ac:dyDescent="0.35">
      <c r="A261" s="2">
        <v>149</v>
      </c>
      <c r="B261" s="3">
        <v>243.14</v>
      </c>
      <c r="C261" s="20">
        <v>1</v>
      </c>
      <c r="D261" s="20">
        <v>1</v>
      </c>
      <c r="E261" s="20">
        <v>2</v>
      </c>
      <c r="F261" s="20">
        <v>1</v>
      </c>
      <c r="I261" s="22"/>
    </row>
    <row r="262" spans="1:9" s="13" customFormat="1" ht="17.25" customHeight="1" x14ac:dyDescent="0.35">
      <c r="A262" s="2">
        <v>151</v>
      </c>
      <c r="B262" s="3">
        <v>264.87</v>
      </c>
      <c r="C262" s="20">
        <v>1</v>
      </c>
      <c r="D262" s="20">
        <v>0</v>
      </c>
      <c r="E262" s="20">
        <v>6</v>
      </c>
      <c r="F262" s="20">
        <v>1</v>
      </c>
      <c r="I262" s="22"/>
    </row>
    <row r="263" spans="1:9" s="13" customFormat="1" ht="17.25" customHeight="1" x14ac:dyDescent="0.35">
      <c r="A263" s="2">
        <v>154</v>
      </c>
      <c r="B263" s="3">
        <v>126.88</v>
      </c>
      <c r="C263" s="20">
        <v>1</v>
      </c>
      <c r="D263" s="20">
        <v>1</v>
      </c>
      <c r="E263" s="20">
        <v>2</v>
      </c>
      <c r="F263" s="20">
        <v>1</v>
      </c>
      <c r="I263" s="22"/>
    </row>
    <row r="264" spans="1:9" s="13" customFormat="1" ht="17.25" customHeight="1" x14ac:dyDescent="0.35">
      <c r="A264" s="2">
        <v>156</v>
      </c>
      <c r="B264" s="3">
        <v>219.41</v>
      </c>
      <c r="C264" s="20">
        <v>1</v>
      </c>
      <c r="D264" s="20">
        <v>0</v>
      </c>
      <c r="E264" s="20">
        <v>6</v>
      </c>
      <c r="F264" s="20">
        <v>1</v>
      </c>
      <c r="I264" s="22"/>
    </row>
    <row r="265" spans="1:9" s="13" customFormat="1" ht="17.25" customHeight="1" x14ac:dyDescent="0.35">
      <c r="A265" s="2">
        <v>159</v>
      </c>
      <c r="B265" s="3">
        <v>220.77</v>
      </c>
      <c r="C265" s="20">
        <v>1</v>
      </c>
      <c r="D265" s="20">
        <v>0</v>
      </c>
      <c r="E265" s="20">
        <v>5</v>
      </c>
      <c r="F265" s="20">
        <v>1</v>
      </c>
      <c r="I265" s="22"/>
    </row>
    <row r="266" spans="1:9" s="13" customFormat="1" ht="17.25" customHeight="1" x14ac:dyDescent="0.35">
      <c r="A266" s="2">
        <v>161</v>
      </c>
      <c r="B266" s="3">
        <v>270.72000000000003</v>
      </c>
      <c r="C266" s="20">
        <v>1</v>
      </c>
      <c r="D266" s="20">
        <v>0</v>
      </c>
      <c r="E266" s="20">
        <v>5</v>
      </c>
      <c r="F266" s="20">
        <v>1</v>
      </c>
      <c r="I266" s="22"/>
    </row>
    <row r="267" spans="1:9" s="13" customFormat="1" ht="17.25" customHeight="1" x14ac:dyDescent="0.35">
      <c r="A267" s="2">
        <v>162</v>
      </c>
      <c r="B267" s="3">
        <v>210.47</v>
      </c>
      <c r="C267" s="20">
        <v>1</v>
      </c>
      <c r="D267" s="20">
        <v>0</v>
      </c>
      <c r="E267" s="20">
        <v>2</v>
      </c>
      <c r="F267" s="20">
        <v>0</v>
      </c>
      <c r="I267" s="22"/>
    </row>
    <row r="268" spans="1:9" s="13" customFormat="1" ht="17.25" customHeight="1" x14ac:dyDescent="0.35">
      <c r="A268" s="2">
        <v>164</v>
      </c>
      <c r="B268" s="3">
        <v>191.16</v>
      </c>
      <c r="C268" s="20">
        <v>1</v>
      </c>
      <c r="D268" s="20">
        <v>0</v>
      </c>
      <c r="E268" s="20">
        <v>1</v>
      </c>
      <c r="F268" s="20">
        <v>1</v>
      </c>
      <c r="I268" s="22"/>
    </row>
    <row r="269" spans="1:9" s="13" customFormat="1" ht="17.25" customHeight="1" x14ac:dyDescent="0.35">
      <c r="A269" s="2">
        <v>165</v>
      </c>
      <c r="B269" s="3">
        <v>381.94</v>
      </c>
      <c r="C269" s="20">
        <v>1</v>
      </c>
      <c r="D269" s="20">
        <v>0</v>
      </c>
      <c r="E269" s="20">
        <v>3</v>
      </c>
      <c r="F269" s="20">
        <v>1</v>
      </c>
      <c r="I269" s="22"/>
    </row>
    <row r="270" spans="1:9" s="13" customFormat="1" ht="17.25" customHeight="1" x14ac:dyDescent="0.35">
      <c r="A270" s="2">
        <v>166</v>
      </c>
      <c r="B270" s="3">
        <v>172.75</v>
      </c>
      <c r="C270" s="20">
        <v>1</v>
      </c>
      <c r="D270" s="20">
        <v>0</v>
      </c>
      <c r="E270" s="20">
        <v>2</v>
      </c>
      <c r="F270" s="20">
        <v>1</v>
      </c>
      <c r="I270" s="22"/>
    </row>
    <row r="271" spans="1:9" s="13" customFormat="1" ht="17.25" customHeight="1" x14ac:dyDescent="0.35">
      <c r="A271" s="2">
        <v>167</v>
      </c>
      <c r="B271" s="3">
        <v>136.11000000000001</v>
      </c>
      <c r="C271" s="20">
        <v>1</v>
      </c>
      <c r="D271" s="20">
        <v>0</v>
      </c>
      <c r="E271" s="20">
        <v>1</v>
      </c>
      <c r="F271" s="20">
        <v>1</v>
      </c>
      <c r="I271" s="22"/>
    </row>
    <row r="272" spans="1:9" s="13" customFormat="1" ht="17.25" customHeight="1" x14ac:dyDescent="0.35">
      <c r="A272" s="2">
        <v>169</v>
      </c>
      <c r="B272" s="3">
        <v>172.41</v>
      </c>
      <c r="C272" s="20">
        <v>1</v>
      </c>
      <c r="D272" s="20">
        <v>1</v>
      </c>
      <c r="E272" s="20">
        <v>3</v>
      </c>
      <c r="F272" s="20">
        <v>1</v>
      </c>
      <c r="I272" s="22"/>
    </row>
    <row r="273" spans="1:9" s="13" customFormat="1" ht="17.25" customHeight="1" x14ac:dyDescent="0.35">
      <c r="A273" s="2">
        <v>172</v>
      </c>
      <c r="B273" s="3">
        <v>248.99</v>
      </c>
      <c r="C273" s="20">
        <v>1</v>
      </c>
      <c r="D273" s="20">
        <v>0</v>
      </c>
      <c r="E273" s="20">
        <v>3</v>
      </c>
      <c r="F273" s="20">
        <v>1</v>
      </c>
      <c r="I273" s="22"/>
    </row>
    <row r="274" spans="1:9" s="13" customFormat="1" ht="17.25" customHeight="1" x14ac:dyDescent="0.35">
      <c r="A274" s="2">
        <v>173</v>
      </c>
      <c r="B274" s="3">
        <v>194.42</v>
      </c>
      <c r="C274" s="20">
        <v>1</v>
      </c>
      <c r="D274" s="20">
        <v>0</v>
      </c>
      <c r="E274" s="20">
        <v>4</v>
      </c>
      <c r="F274" s="20">
        <v>0</v>
      </c>
      <c r="I274" s="22"/>
    </row>
    <row r="275" spans="1:9" s="13" customFormat="1" ht="17.25" customHeight="1" x14ac:dyDescent="0.35">
      <c r="A275" s="2">
        <v>176</v>
      </c>
      <c r="B275" s="3">
        <v>358.06</v>
      </c>
      <c r="C275" s="20">
        <v>1</v>
      </c>
      <c r="D275" s="20">
        <v>0</v>
      </c>
      <c r="E275" s="20">
        <v>6</v>
      </c>
      <c r="F275" s="20">
        <v>0</v>
      </c>
      <c r="I275" s="22"/>
    </row>
    <row r="276" spans="1:9" s="13" customFormat="1" ht="17.25" customHeight="1" x14ac:dyDescent="0.35">
      <c r="A276" s="2">
        <v>177</v>
      </c>
      <c r="B276" s="3">
        <v>135.19</v>
      </c>
      <c r="C276" s="20">
        <v>1</v>
      </c>
      <c r="D276" s="20">
        <v>1</v>
      </c>
      <c r="E276" s="20">
        <v>2</v>
      </c>
      <c r="F276" s="20">
        <v>1</v>
      </c>
      <c r="I276" s="22"/>
    </row>
    <row r="277" spans="1:9" s="13" customFormat="1" ht="17.25" customHeight="1" x14ac:dyDescent="0.35">
      <c r="A277" s="2">
        <v>178</v>
      </c>
      <c r="B277" s="3">
        <v>286.45</v>
      </c>
      <c r="C277" s="20">
        <v>1</v>
      </c>
      <c r="D277" s="20">
        <v>0</v>
      </c>
      <c r="E277" s="20">
        <v>5</v>
      </c>
      <c r="F277" s="20">
        <v>1</v>
      </c>
      <c r="I277" s="22"/>
    </row>
    <row r="278" spans="1:9" s="13" customFormat="1" ht="17.25" customHeight="1" x14ac:dyDescent="0.35">
      <c r="A278" s="2">
        <v>180</v>
      </c>
      <c r="B278" s="3">
        <v>420.76</v>
      </c>
      <c r="C278" s="20">
        <v>1</v>
      </c>
      <c r="D278" s="20">
        <v>1</v>
      </c>
      <c r="E278" s="20">
        <v>4</v>
      </c>
      <c r="F278" s="20">
        <v>1</v>
      </c>
      <c r="I278" s="22"/>
    </row>
    <row r="279" spans="1:9" s="13" customFormat="1" ht="17.25" customHeight="1" x14ac:dyDescent="0.35">
      <c r="A279" s="2">
        <v>183</v>
      </c>
      <c r="B279" s="3">
        <v>173.57</v>
      </c>
      <c r="C279" s="20">
        <v>1</v>
      </c>
      <c r="D279" s="20">
        <v>0</v>
      </c>
      <c r="E279" s="20">
        <v>1</v>
      </c>
      <c r="F279" s="20">
        <v>0</v>
      </c>
      <c r="I279" s="22"/>
    </row>
    <row r="280" spans="1:9" s="13" customFormat="1" ht="17.25" customHeight="1" x14ac:dyDescent="0.35">
      <c r="A280" s="2">
        <v>191</v>
      </c>
      <c r="B280" s="3">
        <v>330.76</v>
      </c>
      <c r="C280" s="20">
        <v>1</v>
      </c>
      <c r="D280" s="20">
        <v>0</v>
      </c>
      <c r="E280" s="20">
        <v>4</v>
      </c>
      <c r="F280" s="20">
        <v>1</v>
      </c>
      <c r="I280" s="22"/>
    </row>
    <row r="281" spans="1:9" s="13" customFormat="1" ht="17.25" customHeight="1" x14ac:dyDescent="0.35">
      <c r="A281" s="2">
        <v>192</v>
      </c>
      <c r="B281" s="3">
        <v>217.35</v>
      </c>
      <c r="C281" s="20">
        <v>1</v>
      </c>
      <c r="D281" s="20">
        <v>1</v>
      </c>
      <c r="E281" s="20">
        <v>5</v>
      </c>
      <c r="F281" s="20">
        <v>0</v>
      </c>
      <c r="I281" s="22"/>
    </row>
    <row r="282" spans="1:9" s="13" customFormat="1" ht="17.25" customHeight="1" x14ac:dyDescent="0.35">
      <c r="A282" s="2">
        <v>193</v>
      </c>
      <c r="B282" s="3">
        <v>217.27</v>
      </c>
      <c r="C282" s="20">
        <v>1</v>
      </c>
      <c r="D282" s="20">
        <v>1</v>
      </c>
      <c r="E282" s="20">
        <v>3</v>
      </c>
      <c r="F282" s="20">
        <v>1</v>
      </c>
      <c r="I282" s="22"/>
    </row>
    <row r="283" spans="1:9" s="13" customFormat="1" ht="17.25" customHeight="1" x14ac:dyDescent="0.35">
      <c r="A283" s="2">
        <v>194</v>
      </c>
      <c r="B283" s="3">
        <v>279.72000000000003</v>
      </c>
      <c r="C283" s="20">
        <v>1</v>
      </c>
      <c r="D283" s="20">
        <v>1</v>
      </c>
      <c r="E283" s="20">
        <v>4</v>
      </c>
      <c r="F283" s="20">
        <v>1</v>
      </c>
      <c r="I283" s="22"/>
    </row>
    <row r="284" spans="1:9" s="13" customFormat="1" ht="17.25" customHeight="1" x14ac:dyDescent="0.35">
      <c r="A284" s="2">
        <v>195</v>
      </c>
      <c r="B284" s="3">
        <v>148.57</v>
      </c>
      <c r="C284" s="20">
        <v>1</v>
      </c>
      <c r="D284" s="20">
        <v>0</v>
      </c>
      <c r="E284" s="20">
        <v>4</v>
      </c>
      <c r="F284" s="20">
        <v>0</v>
      </c>
      <c r="I284" s="22"/>
    </row>
    <row r="285" spans="1:9" s="13" customFormat="1" ht="17.25" customHeight="1" x14ac:dyDescent="0.35">
      <c r="A285" s="2">
        <v>198</v>
      </c>
      <c r="B285" s="3">
        <v>165.05</v>
      </c>
      <c r="C285" s="20">
        <v>1</v>
      </c>
      <c r="D285" s="20">
        <v>0</v>
      </c>
      <c r="E285" s="20">
        <v>4</v>
      </c>
      <c r="F285" s="20">
        <v>0</v>
      </c>
      <c r="I285" s="22"/>
    </row>
    <row r="286" spans="1:9" s="13" customFormat="1" ht="17.25" customHeight="1" x14ac:dyDescent="0.35">
      <c r="A286" s="2">
        <v>200</v>
      </c>
      <c r="B286" s="3">
        <v>185.54</v>
      </c>
      <c r="C286" s="20">
        <v>1</v>
      </c>
      <c r="D286" s="20">
        <v>1</v>
      </c>
      <c r="E286" s="20">
        <v>3</v>
      </c>
      <c r="F286" s="20">
        <v>1</v>
      </c>
      <c r="I286" s="22"/>
    </row>
    <row r="287" spans="1:9" s="13" customFormat="1" ht="17.25" customHeight="1" x14ac:dyDescent="0.35">
      <c r="A287" s="2">
        <v>201</v>
      </c>
      <c r="B287" s="3">
        <v>181.78</v>
      </c>
      <c r="C287" s="20">
        <v>1</v>
      </c>
      <c r="D287" s="20">
        <v>0</v>
      </c>
      <c r="E287" s="20">
        <v>5</v>
      </c>
      <c r="F287" s="20">
        <v>1</v>
      </c>
      <c r="I287" s="22"/>
    </row>
    <row r="288" spans="1:9" s="13" customFormat="1" ht="17.25" customHeight="1" x14ac:dyDescent="0.35">
      <c r="A288" s="2">
        <v>202</v>
      </c>
      <c r="B288" s="3">
        <v>183.96</v>
      </c>
      <c r="C288" s="20">
        <v>1</v>
      </c>
      <c r="D288" s="20">
        <v>0</v>
      </c>
      <c r="E288" s="20">
        <v>4</v>
      </c>
      <c r="F288" s="20">
        <v>1</v>
      </c>
      <c r="I288" s="22"/>
    </row>
    <row r="289" spans="1:9" s="13" customFormat="1" ht="17.25" customHeight="1" x14ac:dyDescent="0.35">
      <c r="A289" s="2">
        <v>205</v>
      </c>
      <c r="B289" s="3">
        <v>262.10000000000002</v>
      </c>
      <c r="C289" s="20">
        <v>1</v>
      </c>
      <c r="D289" s="20">
        <v>1</v>
      </c>
      <c r="E289" s="20">
        <v>3</v>
      </c>
      <c r="F289" s="20">
        <v>0</v>
      </c>
      <c r="I289" s="22"/>
    </row>
    <row r="290" spans="1:9" s="13" customFormat="1" ht="17.25" customHeight="1" x14ac:dyDescent="0.35">
      <c r="A290" s="2">
        <v>207</v>
      </c>
      <c r="B290" s="3">
        <v>170.58</v>
      </c>
      <c r="C290" s="20">
        <v>1</v>
      </c>
      <c r="D290" s="20">
        <v>0</v>
      </c>
      <c r="E290" s="20">
        <v>5</v>
      </c>
      <c r="F290" s="20">
        <v>1</v>
      </c>
      <c r="I290" s="22"/>
    </row>
    <row r="291" spans="1:9" s="13" customFormat="1" ht="17.25" customHeight="1" x14ac:dyDescent="0.35">
      <c r="A291" s="2">
        <v>208</v>
      </c>
      <c r="B291" s="3">
        <v>302.93</v>
      </c>
      <c r="C291" s="20">
        <v>1</v>
      </c>
      <c r="D291" s="20">
        <v>0</v>
      </c>
      <c r="E291" s="20">
        <v>4</v>
      </c>
      <c r="F291" s="20">
        <v>1</v>
      </c>
      <c r="I291" s="22"/>
    </row>
    <row r="292" spans="1:9" s="13" customFormat="1" ht="17.25" customHeight="1" x14ac:dyDescent="0.35">
      <c r="A292" s="2">
        <v>209</v>
      </c>
      <c r="B292" s="3">
        <v>362.09</v>
      </c>
      <c r="C292" s="20">
        <v>1</v>
      </c>
      <c r="D292" s="20">
        <v>1</v>
      </c>
      <c r="E292" s="20">
        <v>6</v>
      </c>
      <c r="F292" s="20">
        <v>1</v>
      </c>
      <c r="I292" s="22"/>
    </row>
    <row r="293" spans="1:9" s="13" customFormat="1" ht="17.25" customHeight="1" x14ac:dyDescent="0.35">
      <c r="A293" s="2">
        <v>212</v>
      </c>
      <c r="B293" s="3">
        <v>219.32</v>
      </c>
      <c r="C293" s="20">
        <v>1</v>
      </c>
      <c r="D293" s="20">
        <v>0</v>
      </c>
      <c r="E293" s="20">
        <v>3</v>
      </c>
      <c r="F293" s="20">
        <v>1</v>
      </c>
      <c r="I293" s="22"/>
    </row>
    <row r="294" spans="1:9" s="13" customFormat="1" ht="17.25" customHeight="1" x14ac:dyDescent="0.35">
      <c r="A294" s="2">
        <v>218</v>
      </c>
      <c r="B294" s="3">
        <v>185.44</v>
      </c>
      <c r="C294" s="20">
        <v>1</v>
      </c>
      <c r="D294" s="20">
        <v>0</v>
      </c>
      <c r="E294" s="20">
        <v>3</v>
      </c>
      <c r="F294" s="20">
        <v>1</v>
      </c>
      <c r="I294" s="22"/>
    </row>
    <row r="295" spans="1:9" s="13" customFormat="1" ht="17.25" customHeight="1" x14ac:dyDescent="0.35">
      <c r="A295" s="2">
        <v>219</v>
      </c>
      <c r="B295" s="3">
        <v>461.21</v>
      </c>
      <c r="C295" s="20">
        <v>1</v>
      </c>
      <c r="D295" s="20">
        <v>0</v>
      </c>
      <c r="E295" s="20">
        <v>4</v>
      </c>
      <c r="F295" s="20">
        <v>1</v>
      </c>
      <c r="I295" s="22"/>
    </row>
    <row r="296" spans="1:9" s="13" customFormat="1" ht="17.25" customHeight="1" x14ac:dyDescent="0.35">
      <c r="A296" s="2">
        <v>222</v>
      </c>
      <c r="B296" s="3">
        <v>291.52</v>
      </c>
      <c r="C296" s="20">
        <v>1</v>
      </c>
      <c r="D296" s="20">
        <v>0</v>
      </c>
      <c r="E296" s="20">
        <v>4</v>
      </c>
      <c r="F296" s="20">
        <v>1</v>
      </c>
      <c r="I296" s="22"/>
    </row>
    <row r="297" spans="1:9" s="13" customFormat="1" ht="17.25" customHeight="1" x14ac:dyDescent="0.35">
      <c r="A297" s="2">
        <v>223</v>
      </c>
      <c r="B297" s="3">
        <v>230.73</v>
      </c>
      <c r="C297" s="20">
        <v>1</v>
      </c>
      <c r="D297" s="20">
        <v>0</v>
      </c>
      <c r="E297" s="20">
        <v>4</v>
      </c>
      <c r="F297" s="20">
        <v>1</v>
      </c>
      <c r="I297" s="22"/>
    </row>
    <row r="298" spans="1:9" s="13" customFormat="1" ht="17.25" customHeight="1" x14ac:dyDescent="0.35">
      <c r="A298" s="2">
        <v>225</v>
      </c>
      <c r="B298" s="3">
        <v>216.17</v>
      </c>
      <c r="C298" s="20">
        <v>1</v>
      </c>
      <c r="D298" s="20">
        <v>0</v>
      </c>
      <c r="E298" s="20">
        <v>5</v>
      </c>
      <c r="F298" s="20">
        <v>1</v>
      </c>
      <c r="I298" s="22"/>
    </row>
    <row r="299" spans="1:9" s="13" customFormat="1" ht="17.25" customHeight="1" x14ac:dyDescent="0.35">
      <c r="A299" s="2">
        <v>227</v>
      </c>
      <c r="B299" s="3">
        <v>275.52</v>
      </c>
      <c r="C299" s="20">
        <v>1</v>
      </c>
      <c r="D299" s="20">
        <v>0</v>
      </c>
      <c r="E299" s="20">
        <v>6</v>
      </c>
      <c r="F299" s="20">
        <v>1</v>
      </c>
      <c r="I299" s="22"/>
    </row>
    <row r="300" spans="1:9" s="13" customFormat="1" ht="17.25" customHeight="1" x14ac:dyDescent="0.35">
      <c r="A300" s="2">
        <v>228</v>
      </c>
      <c r="B300" s="3">
        <v>186.59</v>
      </c>
      <c r="C300" s="20">
        <v>1</v>
      </c>
      <c r="D300" s="20">
        <v>1</v>
      </c>
      <c r="E300" s="20">
        <v>3</v>
      </c>
      <c r="F300" s="20">
        <v>0</v>
      </c>
      <c r="I300" s="22"/>
    </row>
    <row r="301" spans="1:9" s="13" customFormat="1" ht="17.25" customHeight="1" x14ac:dyDescent="0.35">
      <c r="A301" s="2">
        <v>230</v>
      </c>
      <c r="B301" s="3">
        <v>184.98</v>
      </c>
      <c r="C301" s="20">
        <v>1</v>
      </c>
      <c r="D301" s="20">
        <v>0</v>
      </c>
      <c r="E301" s="20">
        <v>3</v>
      </c>
      <c r="F301" s="20">
        <v>1</v>
      </c>
      <c r="I301" s="22"/>
    </row>
    <row r="302" spans="1:9" s="13" customFormat="1" ht="17.25" customHeight="1" x14ac:dyDescent="0.35">
      <c r="A302" s="2">
        <v>231</v>
      </c>
      <c r="B302" s="3">
        <v>307.12</v>
      </c>
      <c r="C302" s="20">
        <v>1</v>
      </c>
      <c r="D302" s="20">
        <v>0</v>
      </c>
      <c r="E302" s="20">
        <v>1</v>
      </c>
      <c r="F302" s="20">
        <v>0</v>
      </c>
      <c r="I302" s="22"/>
    </row>
    <row r="303" spans="1:9" s="13" customFormat="1" ht="17.25" customHeight="1" x14ac:dyDescent="0.35">
      <c r="A303" s="2">
        <v>233</v>
      </c>
      <c r="B303" s="3">
        <v>248.56</v>
      </c>
      <c r="C303" s="20">
        <v>1</v>
      </c>
      <c r="D303" s="20">
        <v>0</v>
      </c>
      <c r="E303" s="20">
        <v>4</v>
      </c>
      <c r="F303" s="20">
        <v>1</v>
      </c>
      <c r="I303" s="22"/>
    </row>
    <row r="304" spans="1:9" s="13" customFormat="1" ht="17.25" customHeight="1" x14ac:dyDescent="0.35">
      <c r="A304" s="2">
        <v>238</v>
      </c>
      <c r="B304" s="3">
        <v>339.99</v>
      </c>
      <c r="C304" s="20">
        <v>1</v>
      </c>
      <c r="D304" s="20">
        <v>0</v>
      </c>
      <c r="E304" s="20">
        <v>4</v>
      </c>
      <c r="F304" s="20">
        <v>1</v>
      </c>
      <c r="I304" s="22"/>
    </row>
    <row r="305" spans="1:9" s="13" customFormat="1" ht="17.25" customHeight="1" x14ac:dyDescent="0.35">
      <c r="A305" s="2">
        <v>239</v>
      </c>
      <c r="B305" s="3">
        <v>334.39</v>
      </c>
      <c r="C305" s="20">
        <v>1</v>
      </c>
      <c r="D305" s="20">
        <v>0</v>
      </c>
      <c r="E305" s="20">
        <v>2</v>
      </c>
      <c r="F305" s="20">
        <v>1</v>
      </c>
      <c r="I305" s="22"/>
    </row>
    <row r="306" spans="1:9" s="13" customFormat="1" ht="17.25" customHeight="1" x14ac:dyDescent="0.35">
      <c r="A306" s="2">
        <v>240</v>
      </c>
      <c r="B306" s="3">
        <v>236.19</v>
      </c>
      <c r="C306" s="20">
        <v>1</v>
      </c>
      <c r="D306" s="20">
        <v>0</v>
      </c>
      <c r="E306" s="20">
        <v>5</v>
      </c>
      <c r="F306" s="20">
        <v>1</v>
      </c>
      <c r="I306" s="22"/>
    </row>
    <row r="307" spans="1:9" s="13" customFormat="1" ht="17.25" customHeight="1" x14ac:dyDescent="0.35">
      <c r="A307" s="2">
        <v>243</v>
      </c>
      <c r="B307" s="3">
        <v>318.12</v>
      </c>
      <c r="C307" s="20">
        <v>1</v>
      </c>
      <c r="D307" s="20">
        <v>0</v>
      </c>
      <c r="E307" s="20">
        <v>5</v>
      </c>
      <c r="F307" s="20">
        <v>1</v>
      </c>
      <c r="I307" s="22"/>
    </row>
    <row r="308" spans="1:9" s="13" customFormat="1" ht="17.25" customHeight="1" x14ac:dyDescent="0.35">
      <c r="A308" s="2">
        <v>244</v>
      </c>
      <c r="B308" s="3">
        <v>381.89</v>
      </c>
      <c r="C308" s="20">
        <v>1</v>
      </c>
      <c r="D308" s="20">
        <v>0</v>
      </c>
      <c r="E308" s="20">
        <v>3</v>
      </c>
      <c r="F308" s="20">
        <v>0</v>
      </c>
      <c r="I308" s="22"/>
    </row>
    <row r="309" spans="1:9" s="13" customFormat="1" ht="17.25" customHeight="1" x14ac:dyDescent="0.35">
      <c r="A309" s="2">
        <v>245</v>
      </c>
      <c r="B309" s="3">
        <v>207.88</v>
      </c>
      <c r="C309" s="20">
        <v>1</v>
      </c>
      <c r="D309" s="20">
        <v>0</v>
      </c>
      <c r="E309" s="20">
        <v>5</v>
      </c>
      <c r="F309" s="20">
        <v>1</v>
      </c>
      <c r="I309" s="22"/>
    </row>
    <row r="310" spans="1:9" s="13" customFormat="1" ht="17.25" customHeight="1" x14ac:dyDescent="0.35">
      <c r="A310" s="2">
        <v>246</v>
      </c>
      <c r="B310" s="3">
        <v>255.86</v>
      </c>
      <c r="C310" s="20">
        <v>1</v>
      </c>
      <c r="D310" s="20">
        <v>0</v>
      </c>
      <c r="E310" s="20">
        <v>3</v>
      </c>
      <c r="F310" s="20">
        <v>0</v>
      </c>
      <c r="I310" s="22"/>
    </row>
    <row r="311" spans="1:9" s="13" customFormat="1" ht="17.25" customHeight="1" x14ac:dyDescent="0.35">
      <c r="A311" s="2">
        <v>250</v>
      </c>
      <c r="B311" s="3">
        <v>269.98</v>
      </c>
      <c r="C311" s="20">
        <v>1</v>
      </c>
      <c r="D311" s="20">
        <v>1</v>
      </c>
      <c r="E311" s="20">
        <v>5</v>
      </c>
      <c r="F311" s="20">
        <v>0</v>
      </c>
      <c r="I311" s="22"/>
    </row>
    <row r="312" spans="1:9" s="13" customFormat="1" ht="17.25" customHeight="1" x14ac:dyDescent="0.35">
      <c r="A312" s="2">
        <v>254</v>
      </c>
      <c r="B312" s="3">
        <v>352.27</v>
      </c>
      <c r="C312" s="20">
        <v>1</v>
      </c>
      <c r="D312" s="20">
        <v>0</v>
      </c>
      <c r="E312" s="20">
        <v>4</v>
      </c>
      <c r="F312" s="20">
        <v>1</v>
      </c>
      <c r="I312" s="22"/>
    </row>
    <row r="313" spans="1:9" s="13" customFormat="1" ht="17.25" customHeight="1" x14ac:dyDescent="0.35">
      <c r="A313" s="2">
        <v>256</v>
      </c>
      <c r="B313" s="3">
        <v>479.85</v>
      </c>
      <c r="C313" s="20">
        <v>1</v>
      </c>
      <c r="D313" s="20">
        <v>0</v>
      </c>
      <c r="E313" s="20">
        <v>5</v>
      </c>
      <c r="F313" s="20">
        <v>0</v>
      </c>
      <c r="I313" s="22"/>
    </row>
    <row r="314" spans="1:9" s="13" customFormat="1" ht="17.25" customHeight="1" x14ac:dyDescent="0.35">
      <c r="A314" s="2">
        <v>257</v>
      </c>
      <c r="B314" s="3">
        <v>144.16</v>
      </c>
      <c r="C314" s="20">
        <v>1</v>
      </c>
      <c r="D314" s="20">
        <v>0</v>
      </c>
      <c r="E314" s="20">
        <v>2</v>
      </c>
      <c r="F314" s="20">
        <v>0</v>
      </c>
      <c r="I314" s="22"/>
    </row>
    <row r="315" spans="1:9" s="13" customFormat="1" ht="17.25" customHeight="1" x14ac:dyDescent="0.35">
      <c r="A315" s="2">
        <v>259</v>
      </c>
      <c r="B315" s="3">
        <v>129.83000000000001</v>
      </c>
      <c r="C315" s="20">
        <v>1</v>
      </c>
      <c r="D315" s="20">
        <v>0</v>
      </c>
      <c r="E315" s="20">
        <v>2</v>
      </c>
      <c r="F315" s="20">
        <v>1</v>
      </c>
      <c r="I315" s="22"/>
    </row>
    <row r="316" spans="1:9" s="13" customFormat="1" ht="17.25" customHeight="1" x14ac:dyDescent="0.35">
      <c r="A316" s="2">
        <v>261</v>
      </c>
      <c r="B316" s="3">
        <v>281.58</v>
      </c>
      <c r="C316" s="20">
        <v>1</v>
      </c>
      <c r="D316" s="20">
        <v>0</v>
      </c>
      <c r="E316" s="20">
        <v>5</v>
      </c>
      <c r="F316" s="20">
        <v>1</v>
      </c>
      <c r="I316" s="22"/>
    </row>
    <row r="317" spans="1:9" s="13" customFormat="1" ht="17.25" customHeight="1" x14ac:dyDescent="0.35">
      <c r="A317" s="2">
        <v>263</v>
      </c>
      <c r="B317" s="3">
        <v>242.74</v>
      </c>
      <c r="C317" s="20">
        <v>1</v>
      </c>
      <c r="D317" s="20">
        <v>0</v>
      </c>
      <c r="E317" s="20">
        <v>4</v>
      </c>
      <c r="F317" s="20">
        <v>0</v>
      </c>
      <c r="I317" s="22"/>
    </row>
    <row r="318" spans="1:9" s="13" customFormat="1" ht="17.25" customHeight="1" x14ac:dyDescent="0.35">
      <c r="A318" s="2">
        <v>264</v>
      </c>
      <c r="B318" s="3">
        <v>101.75</v>
      </c>
      <c r="C318" s="20">
        <v>1</v>
      </c>
      <c r="D318" s="20">
        <v>0</v>
      </c>
      <c r="E318" s="20">
        <v>1</v>
      </c>
      <c r="F318" s="20">
        <v>0</v>
      </c>
      <c r="I318" s="22"/>
    </row>
    <row r="319" spans="1:9" s="13" customFormat="1" ht="17.25" customHeight="1" x14ac:dyDescent="0.35">
      <c r="A319" s="2">
        <v>268</v>
      </c>
      <c r="B319" s="3">
        <v>225.09</v>
      </c>
      <c r="C319" s="20">
        <v>1</v>
      </c>
      <c r="D319" s="20">
        <v>0</v>
      </c>
      <c r="E319" s="20">
        <v>3</v>
      </c>
      <c r="F319" s="20">
        <v>1</v>
      </c>
      <c r="I319" s="22"/>
    </row>
    <row r="320" spans="1:9" s="13" customFormat="1" ht="17.25" customHeight="1" x14ac:dyDescent="0.35">
      <c r="A320" s="2">
        <v>269</v>
      </c>
      <c r="B320" s="3">
        <v>359.83</v>
      </c>
      <c r="C320" s="20">
        <v>1</v>
      </c>
      <c r="D320" s="20">
        <v>1</v>
      </c>
      <c r="E320" s="20">
        <v>4</v>
      </c>
      <c r="F320" s="20">
        <v>1</v>
      </c>
      <c r="I320" s="22"/>
    </row>
    <row r="321" spans="1:9" s="13" customFormat="1" ht="17.25" customHeight="1" x14ac:dyDescent="0.35">
      <c r="A321" s="2">
        <v>271</v>
      </c>
      <c r="B321" s="3">
        <v>245.38</v>
      </c>
      <c r="C321" s="20">
        <v>1</v>
      </c>
      <c r="D321" s="20">
        <v>0</v>
      </c>
      <c r="E321" s="20">
        <v>5</v>
      </c>
      <c r="F321" s="20">
        <v>0</v>
      </c>
      <c r="I321" s="22"/>
    </row>
    <row r="322" spans="1:9" s="13" customFormat="1" ht="17.25" customHeight="1" x14ac:dyDescent="0.35">
      <c r="A322" s="2">
        <v>274</v>
      </c>
      <c r="B322" s="3">
        <v>262.31</v>
      </c>
      <c r="C322" s="20">
        <v>1</v>
      </c>
      <c r="D322" s="20">
        <v>1</v>
      </c>
      <c r="E322" s="20">
        <v>3</v>
      </c>
      <c r="F322" s="20">
        <v>0</v>
      </c>
      <c r="I322" s="22"/>
    </row>
    <row r="323" spans="1:9" s="13" customFormat="1" ht="17.25" customHeight="1" x14ac:dyDescent="0.35">
      <c r="A323" s="2">
        <v>275</v>
      </c>
      <c r="B323" s="3">
        <v>287.83</v>
      </c>
      <c r="C323" s="20">
        <v>1</v>
      </c>
      <c r="D323" s="20">
        <v>1</v>
      </c>
      <c r="E323" s="20">
        <v>5</v>
      </c>
      <c r="F323" s="20">
        <v>1</v>
      </c>
      <c r="I323" s="22"/>
    </row>
    <row r="324" spans="1:9" s="13" customFormat="1" ht="17.25" customHeight="1" x14ac:dyDescent="0.35">
      <c r="A324" s="2">
        <v>276</v>
      </c>
      <c r="B324" s="3">
        <v>316.81</v>
      </c>
      <c r="C324" s="20">
        <v>1</v>
      </c>
      <c r="D324" s="20">
        <v>0</v>
      </c>
      <c r="E324" s="20">
        <v>6</v>
      </c>
      <c r="F324" s="20">
        <v>0</v>
      </c>
      <c r="I324" s="22"/>
    </row>
    <row r="325" spans="1:9" s="13" customFormat="1" ht="17.25" customHeight="1" x14ac:dyDescent="0.35">
      <c r="A325" s="2">
        <v>277</v>
      </c>
      <c r="B325" s="3">
        <v>266.63</v>
      </c>
      <c r="C325" s="20">
        <v>1</v>
      </c>
      <c r="D325" s="20">
        <v>1</v>
      </c>
      <c r="E325" s="20">
        <v>5</v>
      </c>
      <c r="F325" s="20">
        <v>0</v>
      </c>
      <c r="I325" s="22"/>
    </row>
    <row r="326" spans="1:9" s="13" customFormat="1" ht="17.25" customHeight="1" x14ac:dyDescent="0.35">
      <c r="A326" s="2">
        <v>278</v>
      </c>
      <c r="B326" s="3">
        <v>199.33</v>
      </c>
      <c r="C326" s="20">
        <v>1</v>
      </c>
      <c r="D326" s="20">
        <v>0</v>
      </c>
      <c r="E326" s="20">
        <v>4</v>
      </c>
      <c r="F326" s="20">
        <v>0</v>
      </c>
      <c r="I326" s="22"/>
    </row>
    <row r="327" spans="1:9" s="13" customFormat="1" ht="17.25" customHeight="1" x14ac:dyDescent="0.35">
      <c r="A327" s="2">
        <v>279</v>
      </c>
      <c r="B327" s="3">
        <v>331.83</v>
      </c>
      <c r="C327" s="20">
        <v>1</v>
      </c>
      <c r="D327" s="20">
        <v>0</v>
      </c>
      <c r="E327" s="20">
        <v>4</v>
      </c>
      <c r="F327" s="20">
        <v>1</v>
      </c>
      <c r="I327" s="22"/>
    </row>
    <row r="328" spans="1:9" s="13" customFormat="1" ht="17.25" customHeight="1" x14ac:dyDescent="0.35">
      <c r="A328" s="2">
        <v>281</v>
      </c>
      <c r="B328" s="3">
        <v>313.70999999999998</v>
      </c>
      <c r="C328" s="20">
        <v>1</v>
      </c>
      <c r="D328" s="20">
        <v>0</v>
      </c>
      <c r="E328" s="20">
        <v>5</v>
      </c>
      <c r="F328" s="20">
        <v>1</v>
      </c>
      <c r="I328" s="22"/>
    </row>
    <row r="329" spans="1:9" s="13" customFormat="1" ht="17.25" customHeight="1" x14ac:dyDescent="0.35">
      <c r="A329" s="2">
        <v>284</v>
      </c>
      <c r="B329" s="3">
        <v>131.38999999999999</v>
      </c>
      <c r="C329" s="20">
        <v>1</v>
      </c>
      <c r="D329" s="20">
        <v>0</v>
      </c>
      <c r="E329" s="20">
        <v>2</v>
      </c>
      <c r="F329" s="20">
        <v>0</v>
      </c>
      <c r="I329" s="22"/>
    </row>
    <row r="330" spans="1:9" s="13" customFormat="1" ht="17.25" customHeight="1" x14ac:dyDescent="0.35">
      <c r="A330" s="2">
        <v>285</v>
      </c>
      <c r="B330" s="3">
        <v>213.63</v>
      </c>
      <c r="C330" s="20">
        <v>1</v>
      </c>
      <c r="D330" s="20">
        <v>0</v>
      </c>
      <c r="E330" s="20">
        <v>3</v>
      </c>
      <c r="F330" s="20">
        <v>1</v>
      </c>
      <c r="I330" s="22"/>
    </row>
    <row r="331" spans="1:9" s="13" customFormat="1" ht="17.25" customHeight="1" x14ac:dyDescent="0.35">
      <c r="A331" s="2">
        <v>289</v>
      </c>
      <c r="B331" s="3">
        <v>300.01</v>
      </c>
      <c r="C331" s="20">
        <v>1</v>
      </c>
      <c r="D331" s="20">
        <v>0</v>
      </c>
      <c r="E331" s="20">
        <v>5</v>
      </c>
      <c r="F331" s="20">
        <v>1</v>
      </c>
      <c r="I331" s="22"/>
    </row>
    <row r="332" spans="1:9" s="13" customFormat="1" ht="17.25" customHeight="1" x14ac:dyDescent="0.35">
      <c r="A332" s="2">
        <v>290</v>
      </c>
      <c r="B332" s="3">
        <v>301.52999999999997</v>
      </c>
      <c r="C332" s="20">
        <v>1</v>
      </c>
      <c r="D332" s="20">
        <v>1</v>
      </c>
      <c r="E332" s="20">
        <v>3</v>
      </c>
      <c r="F332" s="20">
        <v>1</v>
      </c>
      <c r="I332" s="22"/>
    </row>
    <row r="333" spans="1:9" s="13" customFormat="1" ht="17.25" customHeight="1" x14ac:dyDescent="0.35">
      <c r="A333" s="2">
        <v>291</v>
      </c>
      <c r="B333" s="3">
        <v>350.63</v>
      </c>
      <c r="C333" s="20">
        <v>1</v>
      </c>
      <c r="D333" s="20">
        <v>0</v>
      </c>
      <c r="E333" s="20">
        <v>3</v>
      </c>
      <c r="F333" s="20">
        <v>1</v>
      </c>
      <c r="I333" s="22"/>
    </row>
    <row r="334" spans="1:9" s="13" customFormat="1" ht="17.25" customHeight="1" x14ac:dyDescent="0.35">
      <c r="A334" s="2">
        <v>295</v>
      </c>
      <c r="B334" s="3">
        <v>127.89</v>
      </c>
      <c r="C334" s="20">
        <v>1</v>
      </c>
      <c r="D334" s="20">
        <v>0</v>
      </c>
      <c r="E334" s="20">
        <v>1</v>
      </c>
      <c r="F334" s="20">
        <v>1</v>
      </c>
      <c r="I334" s="22"/>
    </row>
    <row r="335" spans="1:9" s="13" customFormat="1" ht="17.25" customHeight="1" x14ac:dyDescent="0.35">
      <c r="A335" s="2">
        <v>296</v>
      </c>
      <c r="B335" s="3">
        <v>225.12</v>
      </c>
      <c r="C335" s="20">
        <v>1</v>
      </c>
      <c r="D335" s="20">
        <v>0</v>
      </c>
      <c r="E335" s="20">
        <v>6</v>
      </c>
      <c r="F335" s="20">
        <v>0</v>
      </c>
      <c r="I335" s="22"/>
    </row>
    <row r="336" spans="1:9" s="13" customFormat="1" ht="17.25" customHeight="1" x14ac:dyDescent="0.35">
      <c r="A336" s="2">
        <v>298</v>
      </c>
      <c r="B336" s="3">
        <v>288.87</v>
      </c>
      <c r="C336" s="20">
        <v>1</v>
      </c>
      <c r="D336" s="20">
        <v>1</v>
      </c>
      <c r="E336" s="20">
        <v>5</v>
      </c>
      <c r="F336" s="20">
        <v>1</v>
      </c>
      <c r="I336" s="22"/>
    </row>
    <row r="337" spans="1:9" s="13" customFormat="1" ht="17.25" customHeight="1" x14ac:dyDescent="0.35">
      <c r="A337" s="2">
        <v>300</v>
      </c>
      <c r="B337" s="3">
        <v>402.75</v>
      </c>
      <c r="C337" s="20">
        <v>1</v>
      </c>
      <c r="D337" s="20">
        <v>1</v>
      </c>
      <c r="E337" s="20">
        <v>2</v>
      </c>
      <c r="F337" s="20">
        <v>1</v>
      </c>
      <c r="I337" s="22"/>
    </row>
    <row r="338" spans="1:9" s="13" customFormat="1" ht="17.25" customHeight="1" x14ac:dyDescent="0.35">
      <c r="A338" s="2">
        <v>301</v>
      </c>
      <c r="B338" s="3">
        <v>181.03</v>
      </c>
      <c r="C338" s="20">
        <v>1</v>
      </c>
      <c r="D338" s="20">
        <v>0</v>
      </c>
      <c r="E338" s="20">
        <v>2</v>
      </c>
      <c r="F338" s="20">
        <v>1</v>
      </c>
      <c r="I338" s="22"/>
    </row>
    <row r="339" spans="1:9" s="13" customFormat="1" ht="17.25" customHeight="1" x14ac:dyDescent="0.35">
      <c r="A339" s="2">
        <v>304</v>
      </c>
      <c r="B339" s="3">
        <v>74.319999999999993</v>
      </c>
      <c r="C339" s="20">
        <v>1</v>
      </c>
      <c r="D339" s="20">
        <v>1</v>
      </c>
      <c r="E339" s="20">
        <v>1</v>
      </c>
      <c r="F339" s="20">
        <v>0</v>
      </c>
      <c r="I339" s="22"/>
    </row>
    <row r="340" spans="1:9" s="13" customFormat="1" ht="17.25" customHeight="1" x14ac:dyDescent="0.35">
      <c r="A340" s="2">
        <v>307</v>
      </c>
      <c r="B340" s="3">
        <v>252.22</v>
      </c>
      <c r="C340" s="20">
        <v>1</v>
      </c>
      <c r="D340" s="20">
        <v>0</v>
      </c>
      <c r="E340" s="20">
        <v>3</v>
      </c>
      <c r="F340" s="20">
        <v>0</v>
      </c>
      <c r="I340" s="22"/>
    </row>
    <row r="341" spans="1:9" s="13" customFormat="1" ht="17.25" customHeight="1" x14ac:dyDescent="0.35">
      <c r="A341" s="2">
        <v>308</v>
      </c>
      <c r="B341" s="3">
        <v>369.98</v>
      </c>
      <c r="C341" s="20">
        <v>1</v>
      </c>
      <c r="D341" s="20">
        <v>0</v>
      </c>
      <c r="E341" s="20">
        <v>6</v>
      </c>
      <c r="F341" s="20">
        <v>1</v>
      </c>
      <c r="I341" s="22"/>
    </row>
    <row r="342" spans="1:9" s="13" customFormat="1" ht="17.25" customHeight="1" x14ac:dyDescent="0.35">
      <c r="A342" s="2">
        <v>309</v>
      </c>
      <c r="B342" s="3">
        <v>222.22</v>
      </c>
      <c r="C342" s="20">
        <v>1</v>
      </c>
      <c r="D342" s="20">
        <v>0</v>
      </c>
      <c r="E342" s="20">
        <v>3</v>
      </c>
      <c r="F342" s="20">
        <v>1</v>
      </c>
      <c r="I342" s="22"/>
    </row>
    <row r="343" spans="1:9" s="13" customFormat="1" ht="17.25" customHeight="1" x14ac:dyDescent="0.35">
      <c r="A343" s="2">
        <v>314</v>
      </c>
      <c r="B343" s="3">
        <v>187.66</v>
      </c>
      <c r="C343" s="20">
        <v>1</v>
      </c>
      <c r="D343" s="20">
        <v>0</v>
      </c>
      <c r="E343" s="20">
        <v>6</v>
      </c>
      <c r="F343" s="20">
        <v>0</v>
      </c>
      <c r="I343" s="22"/>
    </row>
    <row r="344" spans="1:9" s="13" customFormat="1" ht="17.25" customHeight="1" x14ac:dyDescent="0.35">
      <c r="A344" s="2">
        <v>315</v>
      </c>
      <c r="B344" s="3">
        <v>324.39</v>
      </c>
      <c r="C344" s="20">
        <v>1</v>
      </c>
      <c r="D344" s="20">
        <v>0</v>
      </c>
      <c r="E344" s="20">
        <v>4</v>
      </c>
      <c r="F344" s="20">
        <v>0</v>
      </c>
      <c r="I344" s="22"/>
    </row>
    <row r="345" spans="1:9" s="13" customFormat="1" ht="17.25" customHeight="1" x14ac:dyDescent="0.35">
      <c r="A345" s="2">
        <v>317</v>
      </c>
      <c r="B345" s="3">
        <v>258.94</v>
      </c>
      <c r="C345" s="20">
        <v>1</v>
      </c>
      <c r="D345" s="20">
        <v>1</v>
      </c>
      <c r="E345" s="20">
        <v>4</v>
      </c>
      <c r="F345" s="20">
        <v>0</v>
      </c>
      <c r="I345" s="22"/>
    </row>
    <row r="346" spans="1:9" s="13" customFormat="1" ht="17.25" customHeight="1" x14ac:dyDescent="0.35">
      <c r="A346" s="2">
        <v>320</v>
      </c>
      <c r="B346" s="3">
        <v>264.01</v>
      </c>
      <c r="C346" s="20">
        <v>1</v>
      </c>
      <c r="D346" s="20">
        <v>0</v>
      </c>
      <c r="E346" s="20">
        <v>3</v>
      </c>
      <c r="F346" s="20">
        <v>1</v>
      </c>
      <c r="I346" s="22"/>
    </row>
    <row r="347" spans="1:9" s="13" customFormat="1" ht="17.25" customHeight="1" x14ac:dyDescent="0.35">
      <c r="A347" s="2">
        <v>321</v>
      </c>
      <c r="B347" s="3">
        <v>123.9</v>
      </c>
      <c r="C347" s="20">
        <v>1</v>
      </c>
      <c r="D347" s="20">
        <v>0</v>
      </c>
      <c r="E347" s="20">
        <v>2</v>
      </c>
      <c r="F347" s="20">
        <v>1</v>
      </c>
      <c r="I347" s="22"/>
    </row>
    <row r="348" spans="1:9" s="13" customFormat="1" ht="17.25" customHeight="1" x14ac:dyDescent="0.35">
      <c r="A348" s="2">
        <v>323</v>
      </c>
      <c r="B348" s="3">
        <v>227.53</v>
      </c>
      <c r="C348" s="20">
        <v>1</v>
      </c>
      <c r="D348" s="20">
        <v>0</v>
      </c>
      <c r="E348" s="20">
        <v>4</v>
      </c>
      <c r="F348" s="20">
        <v>1</v>
      </c>
      <c r="I348" s="22"/>
    </row>
    <row r="349" spans="1:9" s="13" customFormat="1" ht="17.25" customHeight="1" x14ac:dyDescent="0.35">
      <c r="A349" s="2">
        <v>325</v>
      </c>
      <c r="B349" s="3">
        <v>188.43</v>
      </c>
      <c r="C349" s="20">
        <v>1</v>
      </c>
      <c r="D349" s="20">
        <v>0</v>
      </c>
      <c r="E349" s="20">
        <v>3</v>
      </c>
      <c r="F349" s="20">
        <v>1</v>
      </c>
      <c r="I349" s="22"/>
    </row>
    <row r="350" spans="1:9" s="13" customFormat="1" ht="17.25" customHeight="1" x14ac:dyDescent="0.35">
      <c r="A350" s="2">
        <v>326</v>
      </c>
      <c r="B350" s="3">
        <v>208.99</v>
      </c>
      <c r="C350" s="20">
        <v>1</v>
      </c>
      <c r="D350" s="20">
        <v>0</v>
      </c>
      <c r="E350" s="20">
        <v>4</v>
      </c>
      <c r="F350" s="20">
        <v>0</v>
      </c>
      <c r="I350" s="22"/>
    </row>
    <row r="351" spans="1:9" s="13" customFormat="1" ht="17.25" customHeight="1" x14ac:dyDescent="0.35">
      <c r="A351" s="2">
        <v>327</v>
      </c>
      <c r="B351" s="3">
        <v>137.05000000000001</v>
      </c>
      <c r="C351" s="20">
        <v>1</v>
      </c>
      <c r="D351" s="20">
        <v>0</v>
      </c>
      <c r="E351" s="20">
        <v>1</v>
      </c>
      <c r="F351" s="20">
        <v>0</v>
      </c>
      <c r="I351" s="22"/>
    </row>
    <row r="352" spans="1:9" s="13" customFormat="1" ht="17.25" customHeight="1" x14ac:dyDescent="0.35">
      <c r="A352" s="2">
        <v>328</v>
      </c>
      <c r="B352" s="3">
        <v>171</v>
      </c>
      <c r="C352" s="20">
        <v>1</v>
      </c>
      <c r="D352" s="20">
        <v>0</v>
      </c>
      <c r="E352" s="20">
        <v>1</v>
      </c>
      <c r="F352" s="20">
        <v>1</v>
      </c>
      <c r="I352" s="22"/>
    </row>
    <row r="353" spans="1:9" s="13" customFormat="1" ht="17.25" customHeight="1" x14ac:dyDescent="0.35">
      <c r="A353" s="2">
        <v>329</v>
      </c>
      <c r="B353" s="3">
        <v>200.7</v>
      </c>
      <c r="C353" s="20">
        <v>1</v>
      </c>
      <c r="D353" s="20">
        <v>0</v>
      </c>
      <c r="E353" s="20">
        <v>3</v>
      </c>
      <c r="F353" s="20">
        <v>1</v>
      </c>
      <c r="I353" s="22"/>
    </row>
    <row r="354" spans="1:9" s="13" customFormat="1" ht="17.25" customHeight="1" x14ac:dyDescent="0.35">
      <c r="A354" s="2">
        <v>330</v>
      </c>
      <c r="B354" s="3">
        <v>286.72000000000003</v>
      </c>
      <c r="C354" s="20">
        <v>1</v>
      </c>
      <c r="D354" s="20">
        <v>0</v>
      </c>
      <c r="E354" s="20">
        <v>5</v>
      </c>
      <c r="F354" s="20">
        <v>1</v>
      </c>
      <c r="I354" s="22"/>
    </row>
    <row r="355" spans="1:9" s="13" customFormat="1" ht="17.25" customHeight="1" x14ac:dyDescent="0.35">
      <c r="A355" s="2">
        <v>331</v>
      </c>
      <c r="B355" s="3">
        <v>190.39</v>
      </c>
      <c r="C355" s="20">
        <v>1</v>
      </c>
      <c r="D355" s="20">
        <v>1</v>
      </c>
      <c r="E355" s="20">
        <v>4</v>
      </c>
      <c r="F355" s="20">
        <v>1</v>
      </c>
      <c r="I355" s="22"/>
    </row>
    <row r="356" spans="1:9" s="13" customFormat="1" ht="17.25" customHeight="1" x14ac:dyDescent="0.35">
      <c r="A356" s="2">
        <v>336</v>
      </c>
      <c r="B356" s="3">
        <v>119.97</v>
      </c>
      <c r="C356" s="20">
        <v>1</v>
      </c>
      <c r="D356" s="20">
        <v>0</v>
      </c>
      <c r="E356" s="20">
        <v>1</v>
      </c>
      <c r="F356" s="20">
        <v>1</v>
      </c>
      <c r="I356" s="22"/>
    </row>
    <row r="357" spans="1:9" s="13" customFormat="1" ht="17.25" customHeight="1" x14ac:dyDescent="0.35">
      <c r="A357" s="2">
        <v>338</v>
      </c>
      <c r="B357" s="3">
        <v>164.59</v>
      </c>
      <c r="C357" s="20">
        <v>1</v>
      </c>
      <c r="D357" s="20">
        <v>0</v>
      </c>
      <c r="E357" s="20">
        <v>3</v>
      </c>
      <c r="F357" s="20">
        <v>1</v>
      </c>
      <c r="I357" s="22"/>
    </row>
    <row r="358" spans="1:9" s="13" customFormat="1" ht="17.25" customHeight="1" x14ac:dyDescent="0.35">
      <c r="A358" s="2">
        <v>342</v>
      </c>
      <c r="B358" s="3">
        <v>209.14</v>
      </c>
      <c r="C358" s="20">
        <v>1</v>
      </c>
      <c r="D358" s="20">
        <v>0</v>
      </c>
      <c r="E358" s="20">
        <v>3</v>
      </c>
      <c r="F358" s="20">
        <v>1</v>
      </c>
      <c r="I358" s="22"/>
    </row>
    <row r="359" spans="1:9" s="13" customFormat="1" ht="17.25" customHeight="1" x14ac:dyDescent="0.35">
      <c r="A359" s="2">
        <v>344</v>
      </c>
      <c r="B359" s="3">
        <v>276.14</v>
      </c>
      <c r="C359" s="20">
        <v>1</v>
      </c>
      <c r="D359" s="20">
        <v>0</v>
      </c>
      <c r="E359" s="20">
        <v>4</v>
      </c>
      <c r="F359" s="20">
        <v>1</v>
      </c>
      <c r="I359" s="22"/>
    </row>
    <row r="360" spans="1:9" s="13" customFormat="1" ht="17.25" customHeight="1" x14ac:dyDescent="0.35">
      <c r="A360" s="2">
        <v>346</v>
      </c>
      <c r="B360" s="3">
        <v>171.03</v>
      </c>
      <c r="C360" s="20">
        <v>1</v>
      </c>
      <c r="D360" s="20">
        <v>1</v>
      </c>
      <c r="E360" s="20">
        <v>5</v>
      </c>
      <c r="F360" s="20">
        <v>0</v>
      </c>
      <c r="I360" s="22"/>
    </row>
    <row r="361" spans="1:9" s="13" customFormat="1" ht="17.25" customHeight="1" x14ac:dyDescent="0.35">
      <c r="A361" s="2">
        <v>347</v>
      </c>
      <c r="B361" s="3">
        <v>264.07</v>
      </c>
      <c r="C361" s="20">
        <v>1</v>
      </c>
      <c r="D361" s="20">
        <v>0</v>
      </c>
      <c r="E361" s="20">
        <v>5</v>
      </c>
      <c r="F361" s="20">
        <v>0</v>
      </c>
      <c r="I361" s="22"/>
    </row>
    <row r="362" spans="1:9" s="13" customFormat="1" ht="17.25" customHeight="1" x14ac:dyDescent="0.35">
      <c r="A362" s="2">
        <v>348</v>
      </c>
      <c r="B362" s="3">
        <v>170.97</v>
      </c>
      <c r="C362" s="20">
        <v>1</v>
      </c>
      <c r="D362" s="20">
        <v>1</v>
      </c>
      <c r="E362" s="20">
        <v>2</v>
      </c>
      <c r="F362" s="20">
        <v>1</v>
      </c>
      <c r="I362" s="22"/>
    </row>
    <row r="363" spans="1:9" s="13" customFormat="1" ht="17.25" customHeight="1" x14ac:dyDescent="0.35">
      <c r="A363" s="2">
        <v>349</v>
      </c>
      <c r="B363" s="3">
        <v>238.78</v>
      </c>
      <c r="C363" s="20">
        <v>1</v>
      </c>
      <c r="D363" s="20">
        <v>0</v>
      </c>
      <c r="E363" s="20">
        <v>5</v>
      </c>
      <c r="F363" s="20">
        <v>1</v>
      </c>
      <c r="I363" s="22"/>
    </row>
    <row r="364" spans="1:9" s="13" customFormat="1" ht="17.25" customHeight="1" x14ac:dyDescent="0.35">
      <c r="A364" s="2">
        <v>350</v>
      </c>
      <c r="B364" s="3">
        <v>287.35000000000002</v>
      </c>
      <c r="C364" s="20">
        <v>1</v>
      </c>
      <c r="D364" s="20">
        <v>1</v>
      </c>
      <c r="E364" s="20">
        <v>6</v>
      </c>
      <c r="F364" s="20">
        <v>1</v>
      </c>
      <c r="I364" s="22"/>
    </row>
    <row r="365" spans="1:9" s="13" customFormat="1" ht="17.25" customHeight="1" x14ac:dyDescent="0.35">
      <c r="A365" s="2">
        <v>351</v>
      </c>
      <c r="B365" s="3">
        <v>194.22</v>
      </c>
      <c r="C365" s="20">
        <v>1</v>
      </c>
      <c r="D365" s="20">
        <v>1</v>
      </c>
      <c r="E365" s="20">
        <v>6</v>
      </c>
      <c r="F365" s="20">
        <v>1</v>
      </c>
      <c r="I365" s="22"/>
    </row>
    <row r="366" spans="1:9" s="13" customFormat="1" ht="17.25" customHeight="1" x14ac:dyDescent="0.35">
      <c r="A366" s="2">
        <v>353</v>
      </c>
      <c r="B366" s="3">
        <v>189.64</v>
      </c>
      <c r="C366" s="20">
        <v>1</v>
      </c>
      <c r="D366" s="20">
        <v>1</v>
      </c>
      <c r="E366" s="20">
        <v>3</v>
      </c>
      <c r="F366" s="20">
        <v>1</v>
      </c>
      <c r="I366" s="22"/>
    </row>
    <row r="367" spans="1:9" s="13" customFormat="1" ht="17.25" customHeight="1" x14ac:dyDescent="0.35">
      <c r="A367" s="2">
        <v>356</v>
      </c>
      <c r="B367" s="3">
        <v>184.57</v>
      </c>
      <c r="C367" s="20">
        <v>1</v>
      </c>
      <c r="D367" s="20">
        <v>0</v>
      </c>
      <c r="E367" s="20">
        <v>2</v>
      </c>
      <c r="F367" s="20">
        <v>0</v>
      </c>
      <c r="I367" s="22"/>
    </row>
    <row r="368" spans="1:9" s="13" customFormat="1" ht="17.25" customHeight="1" x14ac:dyDescent="0.35">
      <c r="A368" s="2">
        <v>357</v>
      </c>
      <c r="B368" s="3">
        <v>215.37</v>
      </c>
      <c r="C368" s="20">
        <v>1</v>
      </c>
      <c r="D368" s="20">
        <v>0</v>
      </c>
      <c r="E368" s="20">
        <v>2</v>
      </c>
      <c r="F368" s="20">
        <v>1</v>
      </c>
      <c r="I368" s="22"/>
    </row>
    <row r="369" spans="1:9" s="13" customFormat="1" ht="17.25" customHeight="1" x14ac:dyDescent="0.35">
      <c r="A369" s="2">
        <v>358</v>
      </c>
      <c r="B369" s="3">
        <v>389.41</v>
      </c>
      <c r="C369" s="20">
        <v>1</v>
      </c>
      <c r="D369" s="20">
        <v>0</v>
      </c>
      <c r="E369" s="20">
        <v>6</v>
      </c>
      <c r="F369" s="20">
        <v>1</v>
      </c>
      <c r="I369" s="22"/>
    </row>
    <row r="370" spans="1:9" s="13" customFormat="1" ht="17.25" customHeight="1" x14ac:dyDescent="0.35">
      <c r="A370" s="2">
        <v>359</v>
      </c>
      <c r="B370" s="3">
        <v>172.15</v>
      </c>
      <c r="C370" s="20">
        <v>1</v>
      </c>
      <c r="D370" s="20">
        <v>0</v>
      </c>
      <c r="E370" s="20">
        <v>2</v>
      </c>
      <c r="F370" s="20">
        <v>1</v>
      </c>
      <c r="I370" s="22"/>
    </row>
    <row r="371" spans="1:9" s="13" customFormat="1" ht="17.25" customHeight="1" x14ac:dyDescent="0.35">
      <c r="A371" s="2">
        <v>361</v>
      </c>
      <c r="B371" s="3">
        <v>207.85</v>
      </c>
      <c r="C371" s="20">
        <v>1</v>
      </c>
      <c r="D371" s="20">
        <v>0</v>
      </c>
      <c r="E371" s="20">
        <v>2</v>
      </c>
      <c r="F371" s="20">
        <v>0</v>
      </c>
      <c r="I371" s="22"/>
    </row>
    <row r="372" spans="1:9" s="13" customFormat="1" ht="17.25" customHeight="1" x14ac:dyDescent="0.35">
      <c r="A372" s="2">
        <v>362</v>
      </c>
      <c r="B372" s="3">
        <v>207.81</v>
      </c>
      <c r="C372" s="20">
        <v>1</v>
      </c>
      <c r="D372" s="20">
        <v>0</v>
      </c>
      <c r="E372" s="20">
        <v>3</v>
      </c>
      <c r="F372" s="20">
        <v>1</v>
      </c>
      <c r="I372" s="22"/>
    </row>
    <row r="373" spans="1:9" s="13" customFormat="1" ht="17.25" customHeight="1" x14ac:dyDescent="0.35">
      <c r="A373" s="2">
        <v>367</v>
      </c>
      <c r="B373" s="3">
        <v>222.94</v>
      </c>
      <c r="C373" s="20">
        <v>1</v>
      </c>
      <c r="D373" s="20">
        <v>0</v>
      </c>
      <c r="E373" s="20">
        <v>2</v>
      </c>
      <c r="F373" s="20">
        <v>1</v>
      </c>
      <c r="I373" s="22"/>
    </row>
    <row r="374" spans="1:9" s="13" customFormat="1" ht="17.25" customHeight="1" x14ac:dyDescent="0.35">
      <c r="A374" s="2">
        <v>369</v>
      </c>
      <c r="B374" s="3">
        <v>162.25</v>
      </c>
      <c r="C374" s="20">
        <v>1</v>
      </c>
      <c r="D374" s="20">
        <v>1</v>
      </c>
      <c r="E374" s="20">
        <v>4</v>
      </c>
      <c r="F374" s="20">
        <v>0</v>
      </c>
      <c r="I374" s="22"/>
    </row>
    <row r="375" spans="1:9" s="13" customFormat="1" ht="17.25" customHeight="1" x14ac:dyDescent="0.35">
      <c r="A375" s="2">
        <v>372</v>
      </c>
      <c r="B375" s="3">
        <v>208.31</v>
      </c>
      <c r="C375" s="20">
        <v>1</v>
      </c>
      <c r="D375" s="20">
        <v>0</v>
      </c>
      <c r="E375" s="20">
        <v>2</v>
      </c>
      <c r="F375" s="20">
        <v>0</v>
      </c>
      <c r="I375" s="22"/>
    </row>
    <row r="376" spans="1:9" s="13" customFormat="1" ht="17.25" customHeight="1" x14ac:dyDescent="0.35">
      <c r="A376" s="2">
        <v>373</v>
      </c>
      <c r="B376" s="3">
        <v>184.46</v>
      </c>
      <c r="C376" s="20">
        <v>1</v>
      </c>
      <c r="D376" s="20">
        <v>1</v>
      </c>
      <c r="E376" s="20">
        <v>1</v>
      </c>
      <c r="F376" s="20">
        <v>0</v>
      </c>
      <c r="I376" s="22"/>
    </row>
    <row r="377" spans="1:9" s="13" customFormat="1" ht="17.25" customHeight="1" x14ac:dyDescent="0.35">
      <c r="A377" s="2">
        <v>375</v>
      </c>
      <c r="B377" s="3">
        <v>264.91000000000003</v>
      </c>
      <c r="C377" s="20">
        <v>1</v>
      </c>
      <c r="D377" s="20">
        <v>0</v>
      </c>
      <c r="E377" s="20">
        <v>6</v>
      </c>
      <c r="F377" s="20">
        <v>1</v>
      </c>
      <c r="I377" s="22"/>
    </row>
    <row r="378" spans="1:9" s="13" customFormat="1" ht="17.25" customHeight="1" x14ac:dyDescent="0.35">
      <c r="A378" s="2">
        <v>376</v>
      </c>
      <c r="B378" s="3">
        <v>243.03</v>
      </c>
      <c r="C378" s="20">
        <v>1</v>
      </c>
      <c r="D378" s="20">
        <v>0</v>
      </c>
      <c r="E378" s="20">
        <v>4</v>
      </c>
      <c r="F378" s="20">
        <v>1</v>
      </c>
      <c r="I378" s="22"/>
    </row>
  </sheetData>
  <sortState ref="A2:F378">
    <sortCondition ref="C1"/>
  </sortState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F383"/>
  <sheetViews>
    <sheetView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D4" sqref="D4"/>
    </sheetView>
  </sheetViews>
  <sheetFormatPr defaultColWidth="8.453125" defaultRowHeight="15.5" x14ac:dyDescent="0.35"/>
  <cols>
    <col min="1" max="1" width="10.6328125" style="15" bestFit="1" customWidth="1"/>
    <col min="2" max="2" width="17.1796875" style="15" bestFit="1" customWidth="1"/>
    <col min="3" max="3" width="16.1796875" style="15" bestFit="1" customWidth="1"/>
    <col min="4" max="4" width="12.36328125" style="15" bestFit="1" customWidth="1"/>
    <col min="5" max="5" width="16" style="15" customWidth="1"/>
    <col min="6" max="6" width="7.453125" style="15" bestFit="1" customWidth="1"/>
    <col min="7" max="7" width="12.453125" style="15" bestFit="1" customWidth="1"/>
    <col min="8" max="16384" width="8.453125" style="15"/>
  </cols>
  <sheetData>
    <row r="1" spans="1:6" s="13" customFormat="1" ht="17.25" customHeight="1" x14ac:dyDescent="0.35">
      <c r="A1" s="9" t="s">
        <v>14</v>
      </c>
      <c r="B1" s="10">
        <v>234.83254641909821</v>
      </c>
      <c r="C1" s="9" t="s">
        <v>13</v>
      </c>
      <c r="D1" s="11">
        <f>SUM(E7:E383)</f>
        <v>1992849.4851554381</v>
      </c>
      <c r="E1" s="12" t="s">
        <v>43</v>
      </c>
    </row>
    <row r="2" spans="1:6" s="13" customFormat="1" ht="17.25" customHeight="1" x14ac:dyDescent="0.35">
      <c r="A2" s="10"/>
      <c r="B2" s="10"/>
      <c r="C2" s="9" t="s">
        <v>11</v>
      </c>
      <c r="D2" s="10">
        <f>COUNTA(A7:A383)-COUNTA(B1)</f>
        <v>376</v>
      </c>
      <c r="E2" s="12" t="s">
        <v>44</v>
      </c>
    </row>
    <row r="3" spans="1:6" s="13" customFormat="1" ht="17.25" customHeight="1" x14ac:dyDescent="0.35">
      <c r="A3" s="10"/>
      <c r="B3" s="10"/>
      <c r="C3" s="9" t="s">
        <v>10</v>
      </c>
      <c r="D3" s="11">
        <f>D1/D2</f>
        <v>5300.1316094559525</v>
      </c>
      <c r="E3" s="12" t="s">
        <v>45</v>
      </c>
    </row>
    <row r="4" spans="1:6" s="13" customFormat="1" ht="17.25" customHeight="1" x14ac:dyDescent="0.35">
      <c r="A4" s="10"/>
      <c r="B4" s="10"/>
      <c r="C4" s="9" t="s">
        <v>9</v>
      </c>
      <c r="D4" s="14">
        <f>SQRT(D3)</f>
        <v>72.802002784648394</v>
      </c>
      <c r="E4" s="12" t="s">
        <v>46</v>
      </c>
    </row>
    <row r="5" spans="1:6" s="13" customFormat="1" ht="17.25" customHeight="1" x14ac:dyDescent="0.35">
      <c r="A5" s="10"/>
      <c r="B5" s="10"/>
      <c r="C5" s="9"/>
      <c r="D5" s="11"/>
      <c r="E5" s="12"/>
    </row>
    <row r="6" spans="1:6" s="13" customFormat="1" ht="17.25" customHeight="1" x14ac:dyDescent="0.35">
      <c r="A6" s="1" t="s">
        <v>6</v>
      </c>
      <c r="B6" s="1" t="s">
        <v>5</v>
      </c>
      <c r="C6" s="1" t="s">
        <v>2</v>
      </c>
      <c r="D6" s="1" t="s">
        <v>1</v>
      </c>
      <c r="E6" s="1" t="s">
        <v>0</v>
      </c>
      <c r="F6" s="1"/>
    </row>
    <row r="7" spans="1:6" s="13" customFormat="1" ht="17.25" customHeight="1" x14ac:dyDescent="0.35">
      <c r="A7" s="2">
        <v>1</v>
      </c>
      <c r="B7" s="3">
        <v>363.88</v>
      </c>
      <c r="C7" s="2">
        <f>$B$1</f>
        <v>234.83254641909821</v>
      </c>
      <c r="D7" s="2">
        <f>(C7-B7)</f>
        <v>-129.04745358090179</v>
      </c>
      <c r="E7" s="2">
        <f>D7^2</f>
        <v>16653.245275715002</v>
      </c>
      <c r="F7" s="2"/>
    </row>
    <row r="8" spans="1:6" s="13" customFormat="1" ht="17.25" customHeight="1" x14ac:dyDescent="0.35">
      <c r="A8" s="2">
        <v>2</v>
      </c>
      <c r="B8" s="3">
        <v>170.17</v>
      </c>
      <c r="C8" s="2">
        <f t="shared" ref="C8:C71" si="0">$B$1</f>
        <v>234.83254641909821</v>
      </c>
      <c r="D8" s="2">
        <f t="shared" ref="D8:D71" si="1">(C8-B8)</f>
        <v>64.66254641909822</v>
      </c>
      <c r="E8" s="2">
        <f t="shared" ref="E8:E71" si="2">D8^2</f>
        <v>4181.2449094020321</v>
      </c>
      <c r="F8" s="2"/>
    </row>
    <row r="9" spans="1:6" s="13" customFormat="1" ht="17.25" customHeight="1" x14ac:dyDescent="0.35">
      <c r="A9" s="2">
        <v>3</v>
      </c>
      <c r="B9" s="3">
        <v>246.17</v>
      </c>
      <c r="C9" s="2">
        <f t="shared" si="0"/>
        <v>234.83254641909821</v>
      </c>
      <c r="D9" s="2">
        <f t="shared" si="1"/>
        <v>-11.33745358090178</v>
      </c>
      <c r="E9" s="2">
        <f t="shared" si="2"/>
        <v>128.53785369910258</v>
      </c>
      <c r="F9" s="2"/>
    </row>
    <row r="10" spans="1:6" s="13" customFormat="1" ht="17.25" customHeight="1" x14ac:dyDescent="0.35">
      <c r="A10" s="2">
        <v>4</v>
      </c>
      <c r="B10" s="3">
        <v>310.22000000000003</v>
      </c>
      <c r="C10" s="2">
        <f t="shared" si="0"/>
        <v>234.83254641909821</v>
      </c>
      <c r="D10" s="2">
        <f t="shared" si="1"/>
        <v>-75.38745358090182</v>
      </c>
      <c r="E10" s="2">
        <f t="shared" si="2"/>
        <v>5683.2681574126264</v>
      </c>
      <c r="F10" s="2"/>
    </row>
    <row r="11" spans="1:6" s="13" customFormat="1" ht="17.25" customHeight="1" x14ac:dyDescent="0.35">
      <c r="A11" s="2">
        <v>5</v>
      </c>
      <c r="B11" s="3">
        <v>409.04</v>
      </c>
      <c r="C11" s="2">
        <f t="shared" si="0"/>
        <v>234.83254641909821</v>
      </c>
      <c r="D11" s="2">
        <f t="shared" si="1"/>
        <v>-174.20745358090181</v>
      </c>
      <c r="E11" s="2">
        <f t="shared" si="2"/>
        <v>30348.236883142061</v>
      </c>
      <c r="F11" s="2"/>
    </row>
    <row r="12" spans="1:6" s="13" customFormat="1" ht="17.25" customHeight="1" x14ac:dyDescent="0.35">
      <c r="A12" s="2">
        <v>6</v>
      </c>
      <c r="B12" s="3">
        <v>234.78</v>
      </c>
      <c r="C12" s="2">
        <f t="shared" si="0"/>
        <v>234.83254641909821</v>
      </c>
      <c r="D12" s="2">
        <f t="shared" si="1"/>
        <v>5.2546419098206343E-2</v>
      </c>
      <c r="E12" s="2">
        <f t="shared" si="2"/>
        <v>2.7611261600443441E-3</v>
      </c>
      <c r="F12" s="2"/>
    </row>
    <row r="13" spans="1:6" s="13" customFormat="1" ht="17.25" customHeight="1" x14ac:dyDescent="0.35">
      <c r="A13" s="2">
        <v>7</v>
      </c>
      <c r="B13" s="3">
        <v>195.29</v>
      </c>
      <c r="C13" s="2">
        <f t="shared" si="0"/>
        <v>234.83254641909821</v>
      </c>
      <c r="D13" s="2">
        <f t="shared" si="1"/>
        <v>39.542546419098215</v>
      </c>
      <c r="E13" s="2">
        <f t="shared" si="2"/>
        <v>1563.612977306537</v>
      </c>
      <c r="F13" s="2"/>
    </row>
    <row r="14" spans="1:6" s="13" customFormat="1" ht="17.25" customHeight="1" x14ac:dyDescent="0.35">
      <c r="A14" s="2">
        <v>8</v>
      </c>
      <c r="B14" s="3">
        <v>152.88</v>
      </c>
      <c r="C14" s="2">
        <f t="shared" si="0"/>
        <v>234.83254641909821</v>
      </c>
      <c r="D14" s="2">
        <f t="shared" si="1"/>
        <v>81.952546419098212</v>
      </c>
      <c r="E14" s="2">
        <f t="shared" si="2"/>
        <v>6716.2198645744475</v>
      </c>
      <c r="F14" s="2"/>
    </row>
    <row r="15" spans="1:6" s="13" customFormat="1" ht="17.25" customHeight="1" x14ac:dyDescent="0.35">
      <c r="A15" s="2">
        <v>9</v>
      </c>
      <c r="B15" s="3">
        <v>229.66</v>
      </c>
      <c r="C15" s="2">
        <f t="shared" si="0"/>
        <v>234.83254641909821</v>
      </c>
      <c r="D15" s="2">
        <f t="shared" si="1"/>
        <v>5.1725464190982109</v>
      </c>
      <c r="E15" s="2">
        <f t="shared" si="2"/>
        <v>26.755236457725726</v>
      </c>
      <c r="F15" s="2"/>
    </row>
    <row r="16" spans="1:6" s="13" customFormat="1" ht="17.25" customHeight="1" x14ac:dyDescent="0.35">
      <c r="A16" s="2">
        <v>10</v>
      </c>
      <c r="B16" s="3">
        <v>258.19</v>
      </c>
      <c r="C16" s="2">
        <f t="shared" si="0"/>
        <v>234.83254641909821</v>
      </c>
      <c r="D16" s="2">
        <f t="shared" si="1"/>
        <v>-23.35745358090179</v>
      </c>
      <c r="E16" s="2">
        <f t="shared" si="2"/>
        <v>545.57063778398185</v>
      </c>
      <c r="F16" s="2"/>
    </row>
    <row r="17" spans="1:6" s="13" customFormat="1" ht="17.25" customHeight="1" x14ac:dyDescent="0.35">
      <c r="A17" s="2">
        <v>11</v>
      </c>
      <c r="B17" s="3">
        <v>248.51</v>
      </c>
      <c r="C17" s="2">
        <f t="shared" si="0"/>
        <v>234.83254641909821</v>
      </c>
      <c r="D17" s="2">
        <f t="shared" si="1"/>
        <v>-13.677453580901783</v>
      </c>
      <c r="E17" s="2">
        <f t="shared" si="2"/>
        <v>187.07273645772301</v>
      </c>
      <c r="F17" s="2"/>
    </row>
    <row r="18" spans="1:6" s="13" customFormat="1" ht="17.25" customHeight="1" x14ac:dyDescent="0.35">
      <c r="A18" s="2">
        <v>12</v>
      </c>
      <c r="B18" s="3">
        <v>381.47</v>
      </c>
      <c r="C18" s="2">
        <f t="shared" si="0"/>
        <v>234.83254641909821</v>
      </c>
      <c r="D18" s="2">
        <f t="shared" si="1"/>
        <v>-146.63745358090182</v>
      </c>
      <c r="E18" s="2">
        <f t="shared" si="2"/>
        <v>21502.542792691136</v>
      </c>
      <c r="F18" s="2"/>
    </row>
    <row r="19" spans="1:6" s="13" customFormat="1" ht="17.25" customHeight="1" x14ac:dyDescent="0.35">
      <c r="A19" s="2">
        <v>13</v>
      </c>
      <c r="B19" s="3">
        <v>439.27</v>
      </c>
      <c r="C19" s="2">
        <f t="shared" si="0"/>
        <v>234.83254641909821</v>
      </c>
      <c r="D19" s="2">
        <f t="shared" si="1"/>
        <v>-204.43745358090177</v>
      </c>
      <c r="E19" s="2">
        <f t="shared" si="2"/>
        <v>41794.672426643367</v>
      </c>
      <c r="F19" s="2"/>
    </row>
    <row r="20" spans="1:6" s="13" customFormat="1" ht="17.25" customHeight="1" x14ac:dyDescent="0.35">
      <c r="A20" s="2">
        <v>14</v>
      </c>
      <c r="B20" s="3">
        <v>108.15</v>
      </c>
      <c r="C20" s="2">
        <f t="shared" si="0"/>
        <v>234.83254641909821</v>
      </c>
      <c r="D20" s="2">
        <f t="shared" si="1"/>
        <v>126.6825464190982</v>
      </c>
      <c r="E20" s="2">
        <f t="shared" si="2"/>
        <v>16048.467567226971</v>
      </c>
      <c r="F20" s="2"/>
    </row>
    <row r="21" spans="1:6" s="13" customFormat="1" ht="17.25" customHeight="1" x14ac:dyDescent="0.35">
      <c r="A21" s="2">
        <v>15</v>
      </c>
      <c r="B21" s="3">
        <v>136.47</v>
      </c>
      <c r="C21" s="2">
        <f t="shared" si="0"/>
        <v>234.83254641909821</v>
      </c>
      <c r="D21" s="2">
        <f t="shared" si="1"/>
        <v>98.362546419098209</v>
      </c>
      <c r="E21" s="2">
        <f t="shared" si="2"/>
        <v>9675.1905380492499</v>
      </c>
      <c r="F21" s="2"/>
    </row>
    <row r="22" spans="1:6" s="13" customFormat="1" ht="17.25" customHeight="1" x14ac:dyDescent="0.35">
      <c r="A22" s="2">
        <v>16</v>
      </c>
      <c r="B22" s="3">
        <v>164.58</v>
      </c>
      <c r="C22" s="2">
        <f t="shared" si="0"/>
        <v>234.83254641909821</v>
      </c>
      <c r="D22" s="2">
        <f t="shared" si="1"/>
        <v>70.252546419098195</v>
      </c>
      <c r="E22" s="2">
        <f t="shared" si="2"/>
        <v>4935.4202783675464</v>
      </c>
      <c r="F22" s="2"/>
    </row>
    <row r="23" spans="1:6" s="13" customFormat="1" ht="17.25" customHeight="1" x14ac:dyDescent="0.35">
      <c r="A23" s="2">
        <v>17</v>
      </c>
      <c r="B23" s="3">
        <v>439.22</v>
      </c>
      <c r="C23" s="2">
        <f t="shared" si="0"/>
        <v>234.83254641909821</v>
      </c>
      <c r="D23" s="2">
        <f t="shared" si="1"/>
        <v>-204.38745358090182</v>
      </c>
      <c r="E23" s="2">
        <f t="shared" si="2"/>
        <v>41774.231181285293</v>
      </c>
      <c r="F23" s="2"/>
    </row>
    <row r="24" spans="1:6" s="13" customFormat="1" ht="17.25" customHeight="1" x14ac:dyDescent="0.35">
      <c r="A24" s="2">
        <v>18</v>
      </c>
      <c r="B24" s="3">
        <v>288.52999999999997</v>
      </c>
      <c r="C24" s="2">
        <f t="shared" si="0"/>
        <v>234.83254641909821</v>
      </c>
      <c r="D24" s="2">
        <f t="shared" si="1"/>
        <v>-53.697453580901765</v>
      </c>
      <c r="E24" s="2">
        <f t="shared" si="2"/>
        <v>2883.4165210730998</v>
      </c>
      <c r="F24" s="2"/>
    </row>
    <row r="25" spans="1:6" s="13" customFormat="1" ht="17.25" customHeight="1" x14ac:dyDescent="0.35">
      <c r="A25" s="2">
        <v>19</v>
      </c>
      <c r="B25" s="3">
        <v>279.83999999999997</v>
      </c>
      <c r="C25" s="2">
        <f t="shared" si="0"/>
        <v>234.83254641909821</v>
      </c>
      <c r="D25" s="2">
        <f t="shared" si="1"/>
        <v>-45.007453580901768</v>
      </c>
      <c r="E25" s="2">
        <f t="shared" si="2"/>
        <v>2025.6708778370273</v>
      </c>
      <c r="F25" s="2"/>
    </row>
    <row r="26" spans="1:6" s="13" customFormat="1" ht="17.25" customHeight="1" x14ac:dyDescent="0.35">
      <c r="A26" s="2">
        <v>20</v>
      </c>
      <c r="B26" s="3">
        <v>207.13</v>
      </c>
      <c r="C26" s="2">
        <f t="shared" si="0"/>
        <v>234.83254641909821</v>
      </c>
      <c r="D26" s="2">
        <f t="shared" si="1"/>
        <v>27.702546419098212</v>
      </c>
      <c r="E26" s="2">
        <f t="shared" si="2"/>
        <v>767.43107810229117</v>
      </c>
      <c r="F26" s="2"/>
    </row>
    <row r="27" spans="1:6" s="13" customFormat="1" ht="17.25" customHeight="1" x14ac:dyDescent="0.35">
      <c r="A27" s="2">
        <v>21</v>
      </c>
      <c r="B27" s="3">
        <v>258.7</v>
      </c>
      <c r="C27" s="2">
        <f t="shared" si="0"/>
        <v>234.83254641909821</v>
      </c>
      <c r="D27" s="2">
        <f t="shared" si="1"/>
        <v>-23.867453580901781</v>
      </c>
      <c r="E27" s="2">
        <f t="shared" si="2"/>
        <v>569.65534043650121</v>
      </c>
      <c r="F27" s="2"/>
    </row>
    <row r="28" spans="1:6" s="13" customFormat="1" ht="17.25" customHeight="1" x14ac:dyDescent="0.35">
      <c r="A28" s="2">
        <v>22</v>
      </c>
      <c r="B28" s="3">
        <v>235.66</v>
      </c>
      <c r="C28" s="2">
        <f t="shared" si="0"/>
        <v>234.83254641909821</v>
      </c>
      <c r="D28" s="2">
        <f t="shared" si="1"/>
        <v>-0.82745358090178911</v>
      </c>
      <c r="E28" s="2">
        <f t="shared" si="2"/>
        <v>0.68467942854719366</v>
      </c>
      <c r="F28" s="2"/>
    </row>
    <row r="29" spans="1:6" s="13" customFormat="1" ht="17.25" customHeight="1" x14ac:dyDescent="0.35">
      <c r="A29" s="2">
        <v>23</v>
      </c>
      <c r="B29" s="3">
        <v>189.28</v>
      </c>
      <c r="C29" s="2">
        <f t="shared" si="0"/>
        <v>234.83254641909821</v>
      </c>
      <c r="D29" s="2">
        <f t="shared" si="1"/>
        <v>45.552546419098206</v>
      </c>
      <c r="E29" s="2">
        <f t="shared" si="2"/>
        <v>2075.0344852640969</v>
      </c>
      <c r="F29" s="2"/>
    </row>
    <row r="30" spans="1:6" s="13" customFormat="1" ht="17.25" customHeight="1" x14ac:dyDescent="0.35">
      <c r="A30" s="2">
        <v>24</v>
      </c>
      <c r="B30" s="3">
        <v>242.82</v>
      </c>
      <c r="C30" s="2">
        <f t="shared" si="0"/>
        <v>234.83254641909821</v>
      </c>
      <c r="D30" s="2">
        <f t="shared" si="1"/>
        <v>-7.9874535809017857</v>
      </c>
      <c r="E30" s="2">
        <f t="shared" si="2"/>
        <v>63.799414707060762</v>
      </c>
      <c r="F30" s="2"/>
    </row>
    <row r="31" spans="1:6" s="13" customFormat="1" ht="17.25" customHeight="1" x14ac:dyDescent="0.35">
      <c r="A31" s="2">
        <v>25</v>
      </c>
      <c r="B31" s="3">
        <v>167.49</v>
      </c>
      <c r="C31" s="2">
        <f t="shared" si="0"/>
        <v>234.83254641909821</v>
      </c>
      <c r="D31" s="2">
        <f t="shared" si="1"/>
        <v>67.342546419098198</v>
      </c>
      <c r="E31" s="2">
        <f t="shared" si="2"/>
        <v>4535.0185582083959</v>
      </c>
      <c r="F31" s="2"/>
    </row>
    <row r="32" spans="1:6" s="13" customFormat="1" ht="17.25" customHeight="1" x14ac:dyDescent="0.35">
      <c r="A32" s="2">
        <v>26</v>
      </c>
      <c r="B32" s="3">
        <v>172.6</v>
      </c>
      <c r="C32" s="2">
        <f t="shared" si="0"/>
        <v>234.83254641909821</v>
      </c>
      <c r="D32" s="2">
        <f t="shared" si="1"/>
        <v>62.232546419098213</v>
      </c>
      <c r="E32" s="2">
        <f t="shared" si="2"/>
        <v>3872.889833805214</v>
      </c>
      <c r="F32" s="2"/>
    </row>
    <row r="33" spans="1:6" s="13" customFormat="1" ht="17.25" customHeight="1" x14ac:dyDescent="0.35">
      <c r="A33" s="2">
        <v>27</v>
      </c>
      <c r="B33" s="3">
        <v>228.34</v>
      </c>
      <c r="C33" s="2">
        <f t="shared" si="0"/>
        <v>234.83254641909821</v>
      </c>
      <c r="D33" s="2">
        <f t="shared" si="1"/>
        <v>6.4925464190982041</v>
      </c>
      <c r="E33" s="2">
        <f t="shared" si="2"/>
        <v>42.153159004144911</v>
      </c>
      <c r="F33" s="2"/>
    </row>
    <row r="34" spans="1:6" s="13" customFormat="1" ht="17.25" customHeight="1" x14ac:dyDescent="0.35">
      <c r="A34" s="2">
        <v>28</v>
      </c>
      <c r="B34" s="3">
        <v>114.23</v>
      </c>
      <c r="C34" s="2">
        <f t="shared" si="0"/>
        <v>234.83254641909821</v>
      </c>
      <c r="D34" s="2">
        <f t="shared" si="1"/>
        <v>120.6025464190982</v>
      </c>
      <c r="E34" s="2">
        <f t="shared" si="2"/>
        <v>14544.974202770736</v>
      </c>
      <c r="F34" s="2"/>
    </row>
    <row r="35" spans="1:6" s="13" customFormat="1" ht="17.25" customHeight="1" x14ac:dyDescent="0.35">
      <c r="A35" s="2">
        <v>29</v>
      </c>
      <c r="B35" s="3">
        <v>388.68</v>
      </c>
      <c r="C35" s="2">
        <f t="shared" si="0"/>
        <v>234.83254641909821</v>
      </c>
      <c r="D35" s="2">
        <f t="shared" si="1"/>
        <v>-153.8474535809018</v>
      </c>
      <c r="E35" s="2">
        <f t="shared" si="2"/>
        <v>23669.038973327733</v>
      </c>
      <c r="F35" s="2"/>
    </row>
    <row r="36" spans="1:6" s="13" customFormat="1" ht="17.25" customHeight="1" x14ac:dyDescent="0.35">
      <c r="A36" s="2">
        <v>30</v>
      </c>
      <c r="B36" s="3">
        <v>186.84</v>
      </c>
      <c r="C36" s="2">
        <f t="shared" si="0"/>
        <v>234.83254641909821</v>
      </c>
      <c r="D36" s="2">
        <f t="shared" si="1"/>
        <v>47.992546419098204</v>
      </c>
      <c r="E36" s="2">
        <f t="shared" si="2"/>
        <v>2303.2845117892957</v>
      </c>
      <c r="F36" s="2"/>
    </row>
    <row r="37" spans="1:6" s="13" customFormat="1" ht="17.25" customHeight="1" x14ac:dyDescent="0.35">
      <c r="A37" s="2">
        <v>31</v>
      </c>
      <c r="B37" s="3">
        <v>193.13</v>
      </c>
      <c r="C37" s="2">
        <f t="shared" si="0"/>
        <v>234.83254641909821</v>
      </c>
      <c r="D37" s="2">
        <f t="shared" si="1"/>
        <v>41.702546419098212</v>
      </c>
      <c r="E37" s="2">
        <f t="shared" si="2"/>
        <v>1739.1023778370411</v>
      </c>
      <c r="F37" s="2"/>
    </row>
    <row r="38" spans="1:6" s="13" customFormat="1" ht="17.25" customHeight="1" x14ac:dyDescent="0.35">
      <c r="A38" s="2">
        <v>32</v>
      </c>
      <c r="B38" s="3">
        <v>196.53</v>
      </c>
      <c r="C38" s="2">
        <f t="shared" si="0"/>
        <v>234.83254641909821</v>
      </c>
      <c r="D38" s="2">
        <f t="shared" si="1"/>
        <v>38.302546419098206</v>
      </c>
      <c r="E38" s="2">
        <f t="shared" si="2"/>
        <v>1467.0850621871728</v>
      </c>
      <c r="F38" s="2"/>
    </row>
    <row r="39" spans="1:6" s="13" customFormat="1" ht="17.25" customHeight="1" x14ac:dyDescent="0.35">
      <c r="A39" s="2">
        <v>33</v>
      </c>
      <c r="B39" s="3">
        <v>171.65</v>
      </c>
      <c r="C39" s="2">
        <f t="shared" si="0"/>
        <v>234.83254641909821</v>
      </c>
      <c r="D39" s="2">
        <f t="shared" si="1"/>
        <v>63.182546419098202</v>
      </c>
      <c r="E39" s="2">
        <f t="shared" si="2"/>
        <v>3992.034172001499</v>
      </c>
      <c r="F39" s="2"/>
    </row>
    <row r="40" spans="1:6" s="13" customFormat="1" ht="17.25" customHeight="1" x14ac:dyDescent="0.35">
      <c r="A40" s="2">
        <v>34</v>
      </c>
      <c r="B40" s="3">
        <v>180.78</v>
      </c>
      <c r="C40" s="2">
        <f t="shared" si="0"/>
        <v>234.83254641909821</v>
      </c>
      <c r="D40" s="2">
        <f t="shared" si="1"/>
        <v>54.052546419098206</v>
      </c>
      <c r="E40" s="2">
        <f t="shared" si="2"/>
        <v>2921.6777743887665</v>
      </c>
      <c r="F40" s="2"/>
    </row>
    <row r="41" spans="1:6" s="13" customFormat="1" ht="17.25" customHeight="1" x14ac:dyDescent="0.35">
      <c r="A41" s="2">
        <v>35</v>
      </c>
      <c r="B41" s="3">
        <v>222.03</v>
      </c>
      <c r="C41" s="2">
        <f t="shared" si="0"/>
        <v>234.83254641909821</v>
      </c>
      <c r="D41" s="2">
        <f t="shared" si="1"/>
        <v>12.802546419098206</v>
      </c>
      <c r="E41" s="2">
        <f t="shared" si="2"/>
        <v>163.90519481316431</v>
      </c>
      <c r="F41" s="2"/>
    </row>
    <row r="42" spans="1:6" s="13" customFormat="1" ht="17.25" customHeight="1" x14ac:dyDescent="0.35">
      <c r="A42" s="2">
        <v>36</v>
      </c>
      <c r="B42" s="3">
        <v>165.84</v>
      </c>
      <c r="C42" s="2">
        <f t="shared" si="0"/>
        <v>234.83254641909821</v>
      </c>
      <c r="D42" s="2">
        <f t="shared" si="1"/>
        <v>68.992546419098204</v>
      </c>
      <c r="E42" s="2">
        <f t="shared" si="2"/>
        <v>4759.9714613914202</v>
      </c>
      <c r="F42" s="2"/>
    </row>
    <row r="43" spans="1:6" s="13" customFormat="1" ht="17.25" customHeight="1" x14ac:dyDescent="0.35">
      <c r="A43" s="2">
        <v>37</v>
      </c>
      <c r="B43" s="3">
        <v>297.14</v>
      </c>
      <c r="C43" s="2">
        <f t="shared" si="0"/>
        <v>234.83254641909821</v>
      </c>
      <c r="D43" s="2">
        <f t="shared" si="1"/>
        <v>-62.307453580901779</v>
      </c>
      <c r="E43" s="2">
        <f t="shared" si="2"/>
        <v>3882.2187717362299</v>
      </c>
      <c r="F43" s="2"/>
    </row>
    <row r="44" spans="1:6" s="13" customFormat="1" ht="17.25" customHeight="1" x14ac:dyDescent="0.35">
      <c r="A44" s="2">
        <v>38</v>
      </c>
      <c r="B44" s="3">
        <v>205.8</v>
      </c>
      <c r="C44" s="2">
        <f t="shared" si="0"/>
        <v>234.83254641909821</v>
      </c>
      <c r="D44" s="2">
        <f t="shared" si="1"/>
        <v>29.032546419098196</v>
      </c>
      <c r="E44" s="2">
        <f t="shared" si="2"/>
        <v>842.88875157709151</v>
      </c>
      <c r="F44" s="2"/>
    </row>
    <row r="45" spans="1:6" s="13" customFormat="1" ht="17.25" customHeight="1" x14ac:dyDescent="0.35">
      <c r="A45" s="2">
        <v>39</v>
      </c>
      <c r="B45" s="3">
        <v>256.5</v>
      </c>
      <c r="C45" s="2">
        <f t="shared" si="0"/>
        <v>234.83254641909821</v>
      </c>
      <c r="D45" s="2">
        <f t="shared" si="1"/>
        <v>-21.667453580901793</v>
      </c>
      <c r="E45" s="2">
        <f t="shared" si="2"/>
        <v>469.4785446805339</v>
      </c>
      <c r="F45" s="2"/>
    </row>
    <row r="46" spans="1:6" s="13" customFormat="1" ht="17.25" customHeight="1" x14ac:dyDescent="0.35">
      <c r="A46" s="2">
        <v>40</v>
      </c>
      <c r="B46" s="3">
        <v>361.73</v>
      </c>
      <c r="C46" s="2">
        <f t="shared" si="0"/>
        <v>234.83254641909821</v>
      </c>
      <c r="D46" s="2">
        <f t="shared" si="1"/>
        <v>-126.89745358090181</v>
      </c>
      <c r="E46" s="2">
        <f t="shared" si="2"/>
        <v>16102.96372531713</v>
      </c>
      <c r="F46" s="2"/>
    </row>
    <row r="47" spans="1:6" s="13" customFormat="1" ht="17.25" customHeight="1" x14ac:dyDescent="0.35">
      <c r="A47" s="2">
        <v>41</v>
      </c>
      <c r="B47" s="3">
        <v>196.81</v>
      </c>
      <c r="C47" s="2">
        <f t="shared" si="0"/>
        <v>234.83254641909821</v>
      </c>
      <c r="D47" s="2">
        <f t="shared" si="1"/>
        <v>38.022546419098205</v>
      </c>
      <c r="E47" s="2">
        <f t="shared" si="2"/>
        <v>1445.7140361924778</v>
      </c>
      <c r="F47" s="2"/>
    </row>
    <row r="48" spans="1:6" s="13" customFormat="1" ht="17.25" customHeight="1" x14ac:dyDescent="0.35">
      <c r="A48" s="2">
        <v>42</v>
      </c>
      <c r="B48" s="3">
        <v>245.31</v>
      </c>
      <c r="C48" s="2">
        <f t="shared" si="0"/>
        <v>234.83254641909821</v>
      </c>
      <c r="D48" s="2">
        <f t="shared" si="1"/>
        <v>-10.477453580901795</v>
      </c>
      <c r="E48" s="2">
        <f t="shared" si="2"/>
        <v>109.77703353995184</v>
      </c>
      <c r="F48" s="2"/>
    </row>
    <row r="49" spans="1:6" s="13" customFormat="1" ht="17.25" customHeight="1" x14ac:dyDescent="0.35">
      <c r="A49" s="2">
        <v>43</v>
      </c>
      <c r="B49" s="3">
        <v>246.66</v>
      </c>
      <c r="C49" s="2">
        <f t="shared" si="0"/>
        <v>234.83254641909821</v>
      </c>
      <c r="D49" s="2">
        <f t="shared" si="1"/>
        <v>-11.827453580901789</v>
      </c>
      <c r="E49" s="2">
        <f t="shared" si="2"/>
        <v>139.88865820838654</v>
      </c>
      <c r="F49" s="2"/>
    </row>
    <row r="50" spans="1:6" s="13" customFormat="1" ht="17.25" customHeight="1" x14ac:dyDescent="0.35">
      <c r="A50" s="2">
        <v>44</v>
      </c>
      <c r="B50" s="3">
        <v>199.28</v>
      </c>
      <c r="C50" s="2">
        <f t="shared" si="0"/>
        <v>234.83254641909821</v>
      </c>
      <c r="D50" s="2">
        <f t="shared" si="1"/>
        <v>35.552546419098206</v>
      </c>
      <c r="E50" s="2">
        <f t="shared" si="2"/>
        <v>1263.9835568821327</v>
      </c>
      <c r="F50" s="2"/>
    </row>
    <row r="51" spans="1:6" s="13" customFormat="1" ht="17.25" customHeight="1" x14ac:dyDescent="0.35">
      <c r="A51" s="2">
        <v>45</v>
      </c>
      <c r="B51" s="3">
        <v>194.15</v>
      </c>
      <c r="C51" s="2">
        <f t="shared" si="0"/>
        <v>234.83254641909821</v>
      </c>
      <c r="D51" s="2">
        <f t="shared" si="1"/>
        <v>40.682546419098202</v>
      </c>
      <c r="E51" s="2">
        <f t="shared" si="2"/>
        <v>1655.0695831420799</v>
      </c>
      <c r="F51" s="2"/>
    </row>
    <row r="52" spans="1:6" s="13" customFormat="1" ht="17.25" customHeight="1" x14ac:dyDescent="0.35">
      <c r="A52" s="2">
        <v>46</v>
      </c>
      <c r="B52" s="3">
        <v>86.37</v>
      </c>
      <c r="C52" s="2">
        <f t="shared" si="0"/>
        <v>234.83254641909821</v>
      </c>
      <c r="D52" s="2">
        <f t="shared" si="1"/>
        <v>148.4625464190982</v>
      </c>
      <c r="E52" s="2">
        <f t="shared" si="2"/>
        <v>22041.127689242887</v>
      </c>
      <c r="F52" s="2"/>
    </row>
    <row r="53" spans="1:6" s="13" customFormat="1" ht="17.25" customHeight="1" x14ac:dyDescent="0.35">
      <c r="A53" s="2">
        <v>47</v>
      </c>
      <c r="B53" s="3">
        <v>192.79</v>
      </c>
      <c r="C53" s="2">
        <f t="shared" si="0"/>
        <v>234.83254641909821</v>
      </c>
      <c r="D53" s="2">
        <f t="shared" si="1"/>
        <v>42.042546419098215</v>
      </c>
      <c r="E53" s="2">
        <f t="shared" si="2"/>
        <v>1767.5757094020282</v>
      </c>
      <c r="F53" s="2"/>
    </row>
    <row r="54" spans="1:6" s="13" customFormat="1" ht="17.25" customHeight="1" x14ac:dyDescent="0.35">
      <c r="A54" s="2">
        <v>48</v>
      </c>
      <c r="B54" s="3">
        <v>198.71</v>
      </c>
      <c r="C54" s="2">
        <f t="shared" si="0"/>
        <v>234.83254641909821</v>
      </c>
      <c r="D54" s="2">
        <f t="shared" si="1"/>
        <v>36.1225464190982</v>
      </c>
      <c r="E54" s="2">
        <f t="shared" si="2"/>
        <v>1304.8383597999041</v>
      </c>
      <c r="F54" s="2"/>
    </row>
    <row r="55" spans="1:6" s="13" customFormat="1" ht="17.25" customHeight="1" x14ac:dyDescent="0.35">
      <c r="A55" s="2">
        <v>49</v>
      </c>
      <c r="B55" s="3">
        <v>197.75</v>
      </c>
      <c r="C55" s="2">
        <f t="shared" si="0"/>
        <v>234.83254641909821</v>
      </c>
      <c r="D55" s="2">
        <f t="shared" si="1"/>
        <v>37.082546419098207</v>
      </c>
      <c r="E55" s="2">
        <f t="shared" si="2"/>
        <v>1375.1152489245733</v>
      </c>
      <c r="F55" s="2"/>
    </row>
    <row r="56" spans="1:6" s="13" customFormat="1" ht="17.25" customHeight="1" x14ac:dyDescent="0.35">
      <c r="A56" s="2">
        <v>50</v>
      </c>
      <c r="B56" s="3">
        <v>238.28</v>
      </c>
      <c r="C56" s="2">
        <f t="shared" si="0"/>
        <v>234.83254641909821</v>
      </c>
      <c r="D56" s="2">
        <f t="shared" si="1"/>
        <v>-3.4474535809017937</v>
      </c>
      <c r="E56" s="2">
        <f t="shared" si="2"/>
        <v>11.884936192472599</v>
      </c>
      <c r="F56" s="2"/>
    </row>
    <row r="57" spans="1:6" s="13" customFormat="1" ht="17.25" customHeight="1" x14ac:dyDescent="0.35">
      <c r="A57" s="2">
        <v>51</v>
      </c>
      <c r="B57" s="3">
        <v>312.33999999999997</v>
      </c>
      <c r="C57" s="2">
        <f t="shared" si="0"/>
        <v>234.83254641909821</v>
      </c>
      <c r="D57" s="2">
        <f t="shared" si="1"/>
        <v>-77.507453580901768</v>
      </c>
      <c r="E57" s="2">
        <f t="shared" si="2"/>
        <v>6007.4053605956424</v>
      </c>
      <c r="F57" s="2"/>
    </row>
    <row r="58" spans="1:6" s="13" customFormat="1" ht="17.25" customHeight="1" x14ac:dyDescent="0.35">
      <c r="A58" s="2">
        <v>52</v>
      </c>
      <c r="B58" s="3">
        <v>209.44</v>
      </c>
      <c r="C58" s="2">
        <f t="shared" si="0"/>
        <v>234.83254641909821</v>
      </c>
      <c r="D58" s="2">
        <f t="shared" si="1"/>
        <v>25.39254641909821</v>
      </c>
      <c r="E58" s="2">
        <f t="shared" si="2"/>
        <v>644.78141364605733</v>
      </c>
      <c r="F58" s="2"/>
    </row>
    <row r="59" spans="1:6" s="13" customFormat="1" ht="17.25" customHeight="1" x14ac:dyDescent="0.35">
      <c r="A59" s="2">
        <v>53</v>
      </c>
      <c r="B59" s="3">
        <v>211.54</v>
      </c>
      <c r="C59" s="2">
        <f t="shared" si="0"/>
        <v>234.83254641909821</v>
      </c>
      <c r="D59" s="2">
        <f t="shared" si="1"/>
        <v>23.292546419098215</v>
      </c>
      <c r="E59" s="2">
        <f t="shared" si="2"/>
        <v>542.5427186858451</v>
      </c>
      <c r="F59" s="2"/>
    </row>
    <row r="60" spans="1:6" s="13" customFormat="1" ht="17.25" customHeight="1" x14ac:dyDescent="0.35">
      <c r="A60" s="2">
        <v>54</v>
      </c>
      <c r="B60" s="3">
        <v>179.45</v>
      </c>
      <c r="C60" s="2">
        <f t="shared" si="0"/>
        <v>234.83254641909821</v>
      </c>
      <c r="D60" s="2">
        <f t="shared" si="1"/>
        <v>55.382546419098219</v>
      </c>
      <c r="E60" s="2">
        <f t="shared" si="2"/>
        <v>3067.2264478635689</v>
      </c>
      <c r="F60" s="2"/>
    </row>
    <row r="61" spans="1:6" s="13" customFormat="1" ht="17.25" customHeight="1" x14ac:dyDescent="0.35">
      <c r="A61" s="2">
        <v>55</v>
      </c>
      <c r="B61" s="3">
        <v>252.79</v>
      </c>
      <c r="C61" s="2">
        <f t="shared" si="0"/>
        <v>234.83254641909821</v>
      </c>
      <c r="D61" s="2">
        <f t="shared" si="1"/>
        <v>-17.957453580901785</v>
      </c>
      <c r="E61" s="2">
        <f t="shared" si="2"/>
        <v>322.47013911024231</v>
      </c>
      <c r="F61" s="2"/>
    </row>
    <row r="62" spans="1:6" s="13" customFormat="1" ht="17.25" customHeight="1" x14ac:dyDescent="0.35">
      <c r="A62" s="2">
        <v>56</v>
      </c>
      <c r="B62" s="3">
        <v>209.67</v>
      </c>
      <c r="C62" s="2">
        <f t="shared" si="0"/>
        <v>234.83254641909821</v>
      </c>
      <c r="D62" s="2">
        <f t="shared" si="1"/>
        <v>25.16254641909822</v>
      </c>
      <c r="E62" s="2">
        <f t="shared" si="2"/>
        <v>633.15374229327267</v>
      </c>
      <c r="F62" s="2"/>
    </row>
    <row r="63" spans="1:6" s="13" customFormat="1" ht="17.25" customHeight="1" x14ac:dyDescent="0.35">
      <c r="A63" s="2">
        <v>57</v>
      </c>
      <c r="B63" s="3">
        <v>168.08</v>
      </c>
      <c r="C63" s="2">
        <f t="shared" si="0"/>
        <v>234.83254641909821</v>
      </c>
      <c r="D63" s="2">
        <f t="shared" si="1"/>
        <v>66.752546419098195</v>
      </c>
      <c r="E63" s="2">
        <f t="shared" si="2"/>
        <v>4455.9024534338596</v>
      </c>
      <c r="F63" s="2"/>
    </row>
    <row r="64" spans="1:6" s="13" customFormat="1" ht="17.25" customHeight="1" x14ac:dyDescent="0.35">
      <c r="A64" s="2">
        <v>58</v>
      </c>
      <c r="B64" s="3">
        <v>179.9</v>
      </c>
      <c r="C64" s="2">
        <f t="shared" si="0"/>
        <v>234.83254641909821</v>
      </c>
      <c r="D64" s="2">
        <f t="shared" si="1"/>
        <v>54.932546419098202</v>
      </c>
      <c r="E64" s="2">
        <f t="shared" si="2"/>
        <v>3017.5846560863788</v>
      </c>
      <c r="F64" s="2"/>
    </row>
    <row r="65" spans="1:6" s="13" customFormat="1" ht="17.25" customHeight="1" x14ac:dyDescent="0.35">
      <c r="A65" s="2">
        <v>59</v>
      </c>
      <c r="B65" s="3">
        <v>181.66</v>
      </c>
      <c r="C65" s="2">
        <f t="shared" si="0"/>
        <v>234.83254641909821</v>
      </c>
      <c r="D65" s="2">
        <f t="shared" si="1"/>
        <v>53.172546419098211</v>
      </c>
      <c r="E65" s="2">
        <f t="shared" si="2"/>
        <v>2827.3196926911542</v>
      </c>
      <c r="F65" s="2"/>
    </row>
    <row r="66" spans="1:6" s="13" customFormat="1" ht="17.25" customHeight="1" x14ac:dyDescent="0.35">
      <c r="A66" s="2">
        <v>60</v>
      </c>
      <c r="B66" s="3">
        <v>199.95</v>
      </c>
      <c r="C66" s="2">
        <f t="shared" si="0"/>
        <v>234.83254641909821</v>
      </c>
      <c r="D66" s="2">
        <f t="shared" si="1"/>
        <v>34.882546419098219</v>
      </c>
      <c r="E66" s="2">
        <f t="shared" si="2"/>
        <v>1216.7920446805419</v>
      </c>
      <c r="F66" s="2"/>
    </row>
    <row r="67" spans="1:6" s="13" customFormat="1" ht="17.25" customHeight="1" x14ac:dyDescent="0.35">
      <c r="A67" s="2">
        <v>61</v>
      </c>
      <c r="B67" s="3">
        <v>198.57</v>
      </c>
      <c r="C67" s="2">
        <f t="shared" si="0"/>
        <v>234.83254641909821</v>
      </c>
      <c r="D67" s="2">
        <f t="shared" si="1"/>
        <v>36.262546419098214</v>
      </c>
      <c r="E67" s="2">
        <f t="shared" si="2"/>
        <v>1314.9722727972528</v>
      </c>
      <c r="F67" s="2"/>
    </row>
    <row r="68" spans="1:6" s="13" customFormat="1" ht="17.25" customHeight="1" x14ac:dyDescent="0.35">
      <c r="A68" s="2">
        <v>62</v>
      </c>
      <c r="B68" s="3">
        <v>241.74</v>
      </c>
      <c r="C68" s="2">
        <f t="shared" si="0"/>
        <v>234.83254641909821</v>
      </c>
      <c r="D68" s="2">
        <f t="shared" si="1"/>
        <v>-6.9074535809018016</v>
      </c>
      <c r="E68" s="2">
        <f t="shared" si="2"/>
        <v>47.712914972313122</v>
      </c>
      <c r="F68" s="2"/>
    </row>
    <row r="69" spans="1:6" s="13" customFormat="1" ht="17.25" customHeight="1" x14ac:dyDescent="0.35">
      <c r="A69" s="2">
        <v>63</v>
      </c>
      <c r="B69" s="3">
        <v>222.64</v>
      </c>
      <c r="C69" s="2">
        <f t="shared" si="0"/>
        <v>234.83254641909821</v>
      </c>
      <c r="D69" s="2">
        <f t="shared" si="1"/>
        <v>12.192546419098221</v>
      </c>
      <c r="E69" s="2">
        <f t="shared" si="2"/>
        <v>148.65818818186486</v>
      </c>
      <c r="F69" s="2"/>
    </row>
    <row r="70" spans="1:6" s="13" customFormat="1" ht="17.25" customHeight="1" x14ac:dyDescent="0.35">
      <c r="A70" s="2">
        <v>64</v>
      </c>
      <c r="B70" s="3">
        <v>300.33</v>
      </c>
      <c r="C70" s="2">
        <f t="shared" si="0"/>
        <v>234.83254641909821</v>
      </c>
      <c r="D70" s="2">
        <f t="shared" si="1"/>
        <v>-65.497453580901777</v>
      </c>
      <c r="E70" s="2">
        <f t="shared" si="2"/>
        <v>4289.9164255823825</v>
      </c>
      <c r="F70" s="2"/>
    </row>
    <row r="71" spans="1:6" s="13" customFormat="1" ht="17.25" customHeight="1" x14ac:dyDescent="0.35">
      <c r="A71" s="2">
        <v>65</v>
      </c>
      <c r="B71" s="3">
        <v>209.75</v>
      </c>
      <c r="C71" s="2">
        <f t="shared" si="0"/>
        <v>234.83254641909821</v>
      </c>
      <c r="D71" s="2">
        <f t="shared" si="1"/>
        <v>25.082546419098207</v>
      </c>
      <c r="E71" s="2">
        <f t="shared" si="2"/>
        <v>629.1341348662163</v>
      </c>
      <c r="F71" s="2"/>
    </row>
    <row r="72" spans="1:6" s="13" customFormat="1" ht="17.25" customHeight="1" x14ac:dyDescent="0.35">
      <c r="A72" s="2">
        <v>66</v>
      </c>
      <c r="B72" s="3">
        <v>204.36</v>
      </c>
      <c r="C72" s="2">
        <f t="shared" ref="C72:C135" si="3">$B$1</f>
        <v>234.83254641909821</v>
      </c>
      <c r="D72" s="2">
        <f t="shared" ref="D72:D135" si="4">(C72-B72)</f>
        <v>30.472546419098194</v>
      </c>
      <c r="E72" s="2">
        <f t="shared" ref="E72:E135" si="5">D72^2</f>
        <v>928.5760852640941</v>
      </c>
      <c r="F72" s="2"/>
    </row>
    <row r="73" spans="1:6" s="13" customFormat="1" ht="17.25" customHeight="1" x14ac:dyDescent="0.35">
      <c r="A73" s="2">
        <v>67</v>
      </c>
      <c r="B73" s="3">
        <v>190.61</v>
      </c>
      <c r="C73" s="2">
        <f t="shared" si="3"/>
        <v>234.83254641909821</v>
      </c>
      <c r="D73" s="2">
        <f t="shared" si="4"/>
        <v>44.222546419098194</v>
      </c>
      <c r="E73" s="2">
        <f t="shared" si="5"/>
        <v>1955.6336117892945</v>
      </c>
      <c r="F73" s="2"/>
    </row>
    <row r="74" spans="1:6" s="13" customFormat="1" ht="17.25" customHeight="1" x14ac:dyDescent="0.35">
      <c r="A74" s="2">
        <v>68</v>
      </c>
      <c r="B74" s="3">
        <v>224.61</v>
      </c>
      <c r="C74" s="2">
        <f t="shared" si="3"/>
        <v>234.83254641909821</v>
      </c>
      <c r="D74" s="2">
        <f t="shared" si="4"/>
        <v>10.222546419098194</v>
      </c>
      <c r="E74" s="2">
        <f t="shared" si="5"/>
        <v>104.50045529061731</v>
      </c>
      <c r="F74" s="2"/>
    </row>
    <row r="75" spans="1:6" s="13" customFormat="1" ht="17.25" customHeight="1" x14ac:dyDescent="0.35">
      <c r="A75" s="2">
        <v>69</v>
      </c>
      <c r="B75" s="3">
        <v>216.37</v>
      </c>
      <c r="C75" s="2">
        <f t="shared" si="3"/>
        <v>234.83254641909821</v>
      </c>
      <c r="D75" s="2">
        <f t="shared" si="4"/>
        <v>18.462546419098203</v>
      </c>
      <c r="E75" s="2">
        <f t="shared" si="5"/>
        <v>340.8656202773559</v>
      </c>
      <c r="F75" s="2"/>
    </row>
    <row r="76" spans="1:6" s="13" customFormat="1" ht="17.25" customHeight="1" x14ac:dyDescent="0.35">
      <c r="A76" s="2">
        <v>70</v>
      </c>
      <c r="B76" s="3">
        <v>232.33</v>
      </c>
      <c r="C76" s="2">
        <f t="shared" si="3"/>
        <v>234.83254641909821</v>
      </c>
      <c r="D76" s="2">
        <f t="shared" si="4"/>
        <v>2.502546419098195</v>
      </c>
      <c r="E76" s="2">
        <f t="shared" si="5"/>
        <v>6.2627385797411987</v>
      </c>
      <c r="F76" s="2"/>
    </row>
    <row r="77" spans="1:6" s="13" customFormat="1" ht="17.25" customHeight="1" x14ac:dyDescent="0.35">
      <c r="A77" s="2">
        <v>71</v>
      </c>
      <c r="B77" s="3">
        <v>358.04</v>
      </c>
      <c r="C77" s="2">
        <f t="shared" si="3"/>
        <v>234.83254641909821</v>
      </c>
      <c r="D77" s="2">
        <f t="shared" si="4"/>
        <v>-123.20745358090181</v>
      </c>
      <c r="E77" s="2">
        <f t="shared" si="5"/>
        <v>15180.076617890076</v>
      </c>
      <c r="F77" s="2"/>
    </row>
    <row r="78" spans="1:6" s="13" customFormat="1" ht="17.25" customHeight="1" x14ac:dyDescent="0.35">
      <c r="A78" s="2">
        <v>72</v>
      </c>
      <c r="B78" s="3">
        <v>149.59</v>
      </c>
      <c r="C78" s="2">
        <f t="shared" si="3"/>
        <v>234.83254641909821</v>
      </c>
      <c r="D78" s="2">
        <f t="shared" si="4"/>
        <v>85.242546419098204</v>
      </c>
      <c r="E78" s="2">
        <f t="shared" si="5"/>
        <v>7266.2917200121119</v>
      </c>
      <c r="F78" s="2"/>
    </row>
    <row r="79" spans="1:6" s="13" customFormat="1" ht="17.25" customHeight="1" x14ac:dyDescent="0.35">
      <c r="A79" s="2">
        <v>73</v>
      </c>
      <c r="B79" s="3">
        <v>180.64</v>
      </c>
      <c r="C79" s="2">
        <f t="shared" si="3"/>
        <v>234.83254641909821</v>
      </c>
      <c r="D79" s="2">
        <f t="shared" si="4"/>
        <v>54.192546419098221</v>
      </c>
      <c r="E79" s="2">
        <f t="shared" si="5"/>
        <v>2936.8320873861153</v>
      </c>
      <c r="F79" s="2"/>
    </row>
    <row r="80" spans="1:6" s="13" customFormat="1" ht="17.25" customHeight="1" x14ac:dyDescent="0.35">
      <c r="A80" s="2">
        <v>74</v>
      </c>
      <c r="B80" s="3">
        <v>316.33</v>
      </c>
      <c r="C80" s="2">
        <f t="shared" si="3"/>
        <v>234.83254641909821</v>
      </c>
      <c r="D80" s="2">
        <f t="shared" si="4"/>
        <v>-81.497453580901777</v>
      </c>
      <c r="E80" s="2">
        <f t="shared" si="5"/>
        <v>6641.8349401712394</v>
      </c>
      <c r="F80" s="2"/>
    </row>
    <row r="81" spans="1:6" s="13" customFormat="1" ht="17.25" customHeight="1" x14ac:dyDescent="0.35">
      <c r="A81" s="2">
        <v>75</v>
      </c>
      <c r="B81" s="3">
        <v>229.64</v>
      </c>
      <c r="C81" s="2">
        <f t="shared" si="3"/>
        <v>234.83254641909821</v>
      </c>
      <c r="D81" s="2">
        <f t="shared" si="4"/>
        <v>5.1925464190982211</v>
      </c>
      <c r="E81" s="2">
        <f t="shared" si="5"/>
        <v>26.962538314489759</v>
      </c>
      <c r="F81" s="2"/>
    </row>
    <row r="82" spans="1:6" s="13" customFormat="1" ht="17.25" customHeight="1" x14ac:dyDescent="0.35">
      <c r="A82" s="2">
        <v>76</v>
      </c>
      <c r="B82" s="3">
        <v>238.95</v>
      </c>
      <c r="C82" s="2">
        <f t="shared" si="3"/>
        <v>234.83254641909821</v>
      </c>
      <c r="D82" s="2">
        <f t="shared" si="4"/>
        <v>-4.1174535809017812</v>
      </c>
      <c r="E82" s="2">
        <f t="shared" si="5"/>
        <v>16.9534239908809</v>
      </c>
      <c r="F82" s="2"/>
    </row>
    <row r="83" spans="1:6" s="13" customFormat="1" ht="17.25" customHeight="1" x14ac:dyDescent="0.35">
      <c r="A83" s="2">
        <v>77</v>
      </c>
      <c r="B83" s="3">
        <v>268.32</v>
      </c>
      <c r="C83" s="2">
        <f t="shared" si="3"/>
        <v>234.83254641909821</v>
      </c>
      <c r="D83" s="2">
        <f t="shared" si="4"/>
        <v>-33.487453580901786</v>
      </c>
      <c r="E83" s="2">
        <f t="shared" si="5"/>
        <v>1121.4095473330519</v>
      </c>
      <c r="F83" s="2"/>
    </row>
    <row r="84" spans="1:6" s="13" customFormat="1" ht="17.25" customHeight="1" x14ac:dyDescent="0.35">
      <c r="A84" s="2">
        <v>78</v>
      </c>
      <c r="B84" s="3">
        <v>323.20999999999998</v>
      </c>
      <c r="C84" s="2">
        <f t="shared" si="3"/>
        <v>234.83254641909821</v>
      </c>
      <c r="D84" s="2">
        <f t="shared" si="4"/>
        <v>-88.377453580901772</v>
      </c>
      <c r="E84" s="2">
        <f t="shared" si="5"/>
        <v>7810.5743014444479</v>
      </c>
      <c r="F84" s="2"/>
    </row>
    <row r="85" spans="1:6" s="13" customFormat="1" ht="17.25" customHeight="1" x14ac:dyDescent="0.35">
      <c r="A85" s="2">
        <v>79</v>
      </c>
      <c r="B85" s="3">
        <v>295.91000000000003</v>
      </c>
      <c r="C85" s="2">
        <f t="shared" si="3"/>
        <v>234.83254641909821</v>
      </c>
      <c r="D85" s="2">
        <f t="shared" si="4"/>
        <v>-61.077453580901818</v>
      </c>
      <c r="E85" s="2">
        <f t="shared" si="5"/>
        <v>3730.4553359272163</v>
      </c>
      <c r="F85" s="2"/>
    </row>
    <row r="86" spans="1:6" s="13" customFormat="1" ht="17.25" customHeight="1" x14ac:dyDescent="0.35">
      <c r="A86" s="2">
        <v>80</v>
      </c>
      <c r="B86" s="3">
        <v>261.37</v>
      </c>
      <c r="C86" s="2">
        <f t="shared" si="3"/>
        <v>234.83254641909821</v>
      </c>
      <c r="D86" s="2">
        <f t="shared" si="4"/>
        <v>-26.537453580901797</v>
      </c>
      <c r="E86" s="2">
        <f t="shared" si="5"/>
        <v>704.23644255851764</v>
      </c>
      <c r="F86" s="2"/>
    </row>
    <row r="87" spans="1:6" s="13" customFormat="1" ht="17.25" customHeight="1" x14ac:dyDescent="0.35">
      <c r="A87" s="2">
        <v>81</v>
      </c>
      <c r="B87" s="3">
        <v>311.79000000000002</v>
      </c>
      <c r="C87" s="2">
        <f t="shared" si="3"/>
        <v>234.83254641909821</v>
      </c>
      <c r="D87" s="2">
        <f t="shared" si="4"/>
        <v>-76.957453580901813</v>
      </c>
      <c r="E87" s="2">
        <f t="shared" si="5"/>
        <v>5922.4496616566576</v>
      </c>
      <c r="F87" s="2"/>
    </row>
    <row r="88" spans="1:6" s="13" customFormat="1" ht="17.25" customHeight="1" x14ac:dyDescent="0.35">
      <c r="A88" s="2">
        <v>82</v>
      </c>
      <c r="B88" s="3">
        <v>158.01</v>
      </c>
      <c r="C88" s="2">
        <f t="shared" si="3"/>
        <v>234.83254641909821</v>
      </c>
      <c r="D88" s="2">
        <f t="shared" si="4"/>
        <v>76.822546419098217</v>
      </c>
      <c r="E88" s="2">
        <f t="shared" si="5"/>
        <v>5901.7036383145005</v>
      </c>
      <c r="F88" s="2"/>
    </row>
    <row r="89" spans="1:6" s="13" customFormat="1" ht="17.25" customHeight="1" x14ac:dyDescent="0.35">
      <c r="A89" s="2">
        <v>83</v>
      </c>
      <c r="B89" s="3">
        <v>120.52</v>
      </c>
      <c r="C89" s="2">
        <f t="shared" si="3"/>
        <v>234.83254641909821</v>
      </c>
      <c r="D89" s="2">
        <f t="shared" si="4"/>
        <v>114.31254641909821</v>
      </c>
      <c r="E89" s="2">
        <f t="shared" si="5"/>
        <v>13067.358268818483</v>
      </c>
      <c r="F89" s="2"/>
    </row>
    <row r="90" spans="1:6" s="13" customFormat="1" ht="17.25" customHeight="1" x14ac:dyDescent="0.35">
      <c r="A90" s="2">
        <v>84</v>
      </c>
      <c r="B90" s="3">
        <v>232.25</v>
      </c>
      <c r="C90" s="2">
        <f t="shared" si="3"/>
        <v>234.83254641909821</v>
      </c>
      <c r="D90" s="2">
        <f t="shared" si="4"/>
        <v>2.5825464190982075</v>
      </c>
      <c r="E90" s="2">
        <f t="shared" si="5"/>
        <v>6.6695460067969741</v>
      </c>
      <c r="F90" s="2"/>
    </row>
    <row r="91" spans="1:6" s="13" customFormat="1" ht="17.25" customHeight="1" x14ac:dyDescent="0.35">
      <c r="A91" s="2">
        <v>85</v>
      </c>
      <c r="B91" s="3">
        <v>190.68</v>
      </c>
      <c r="C91" s="2">
        <f t="shared" si="3"/>
        <v>234.83254641909821</v>
      </c>
      <c r="D91" s="2">
        <f t="shared" si="4"/>
        <v>44.152546419098201</v>
      </c>
      <c r="E91" s="2">
        <f t="shared" si="5"/>
        <v>1949.4473552906213</v>
      </c>
      <c r="F91" s="2"/>
    </row>
    <row r="92" spans="1:6" s="13" customFormat="1" ht="17.25" customHeight="1" x14ac:dyDescent="0.35">
      <c r="A92" s="2">
        <v>86</v>
      </c>
      <c r="B92" s="3">
        <v>147.37</v>
      </c>
      <c r="C92" s="2">
        <f t="shared" si="3"/>
        <v>234.83254641909821</v>
      </c>
      <c r="D92" s="2">
        <f t="shared" si="4"/>
        <v>87.462546419098203</v>
      </c>
      <c r="E92" s="2">
        <f t="shared" si="5"/>
        <v>7649.6970261129081</v>
      </c>
      <c r="F92" s="2"/>
    </row>
    <row r="93" spans="1:6" s="13" customFormat="1" ht="17.25" customHeight="1" x14ac:dyDescent="0.35">
      <c r="A93" s="2">
        <v>87</v>
      </c>
      <c r="B93" s="3">
        <v>245.27</v>
      </c>
      <c r="C93" s="2">
        <f t="shared" si="3"/>
        <v>234.83254641909821</v>
      </c>
      <c r="D93" s="2">
        <f t="shared" si="4"/>
        <v>-10.437453580901803</v>
      </c>
      <c r="E93" s="2">
        <f t="shared" si="5"/>
        <v>108.94043725347987</v>
      </c>
      <c r="F93" s="2"/>
    </row>
    <row r="94" spans="1:6" s="13" customFormat="1" ht="17.25" customHeight="1" x14ac:dyDescent="0.35">
      <c r="A94" s="2">
        <v>88</v>
      </c>
      <c r="B94" s="3">
        <v>207.38</v>
      </c>
      <c r="C94" s="2">
        <f t="shared" si="3"/>
        <v>234.83254641909821</v>
      </c>
      <c r="D94" s="2">
        <f t="shared" si="4"/>
        <v>27.452546419098212</v>
      </c>
      <c r="E94" s="2">
        <f t="shared" si="5"/>
        <v>753.64230489274212</v>
      </c>
      <c r="F94" s="2"/>
    </row>
    <row r="95" spans="1:6" s="13" customFormat="1" ht="17.25" customHeight="1" x14ac:dyDescent="0.35">
      <c r="A95" s="2">
        <v>89</v>
      </c>
      <c r="B95" s="3">
        <v>308.17</v>
      </c>
      <c r="C95" s="2">
        <f t="shared" si="3"/>
        <v>234.83254641909821</v>
      </c>
      <c r="D95" s="2">
        <f t="shared" si="4"/>
        <v>-73.337453580901808</v>
      </c>
      <c r="E95" s="2">
        <f t="shared" si="5"/>
        <v>5378.3820977309279</v>
      </c>
      <c r="F95" s="2"/>
    </row>
    <row r="96" spans="1:6" s="13" customFormat="1" ht="17.25" customHeight="1" x14ac:dyDescent="0.35">
      <c r="A96" s="2">
        <v>90</v>
      </c>
      <c r="B96" s="3">
        <v>384.35</v>
      </c>
      <c r="C96" s="2">
        <f t="shared" si="3"/>
        <v>234.83254641909821</v>
      </c>
      <c r="D96" s="2">
        <f t="shared" si="4"/>
        <v>-149.51745358090182</v>
      </c>
      <c r="E96" s="2">
        <f t="shared" si="5"/>
        <v>22355.468925317127</v>
      </c>
      <c r="F96" s="2"/>
    </row>
    <row r="97" spans="1:6" s="13" customFormat="1" ht="17.25" customHeight="1" x14ac:dyDescent="0.35">
      <c r="A97" s="2">
        <v>91</v>
      </c>
      <c r="B97" s="3">
        <v>308.02999999999997</v>
      </c>
      <c r="C97" s="2">
        <f t="shared" si="3"/>
        <v>234.83254641909821</v>
      </c>
      <c r="D97" s="2">
        <f t="shared" si="4"/>
        <v>-73.197453580901765</v>
      </c>
      <c r="E97" s="2">
        <f t="shared" si="5"/>
        <v>5357.8672107282682</v>
      </c>
      <c r="F97" s="2"/>
    </row>
    <row r="98" spans="1:6" s="13" customFormat="1" ht="17.25" customHeight="1" x14ac:dyDescent="0.35">
      <c r="A98" s="2">
        <v>92</v>
      </c>
      <c r="B98" s="3">
        <v>262.49</v>
      </c>
      <c r="C98" s="2">
        <f t="shared" si="3"/>
        <v>234.83254641909821</v>
      </c>
      <c r="D98" s="2">
        <f t="shared" si="4"/>
        <v>-27.657453580901802</v>
      </c>
      <c r="E98" s="2">
        <f t="shared" si="5"/>
        <v>764.93473857973788</v>
      </c>
      <c r="F98" s="2"/>
    </row>
    <row r="99" spans="1:6" s="13" customFormat="1" ht="17.25" customHeight="1" x14ac:dyDescent="0.35">
      <c r="A99" s="2">
        <v>93</v>
      </c>
      <c r="B99" s="3">
        <v>244.94</v>
      </c>
      <c r="C99" s="2">
        <f t="shared" si="3"/>
        <v>234.83254641909821</v>
      </c>
      <c r="D99" s="2">
        <f t="shared" si="4"/>
        <v>-10.10745358090179</v>
      </c>
      <c r="E99" s="2">
        <f t="shared" si="5"/>
        <v>102.16061789008442</v>
      </c>
      <c r="F99" s="2"/>
    </row>
    <row r="100" spans="1:6" s="13" customFormat="1" ht="17.25" customHeight="1" x14ac:dyDescent="0.35">
      <c r="A100" s="2">
        <v>94</v>
      </c>
      <c r="B100" s="3">
        <v>321.62</v>
      </c>
      <c r="C100" s="2">
        <f t="shared" si="3"/>
        <v>234.83254641909821</v>
      </c>
      <c r="D100" s="2">
        <f t="shared" si="4"/>
        <v>-86.787453580901797</v>
      </c>
      <c r="E100" s="2">
        <f t="shared" si="5"/>
        <v>7532.0620990571842</v>
      </c>
      <c r="F100" s="2"/>
    </row>
    <row r="101" spans="1:6" s="13" customFormat="1" ht="17.25" customHeight="1" x14ac:dyDescent="0.35">
      <c r="A101" s="2">
        <v>95</v>
      </c>
      <c r="B101" s="3">
        <v>248.1</v>
      </c>
      <c r="C101" s="2">
        <f t="shared" si="3"/>
        <v>234.83254641909821</v>
      </c>
      <c r="D101" s="2">
        <f t="shared" si="4"/>
        <v>-13.267453580901787</v>
      </c>
      <c r="E101" s="2">
        <f t="shared" si="5"/>
        <v>176.02532452138365</v>
      </c>
      <c r="F101" s="2"/>
    </row>
    <row r="102" spans="1:6" s="13" customFormat="1" ht="17.25" customHeight="1" x14ac:dyDescent="0.35">
      <c r="A102" s="2">
        <v>96</v>
      </c>
      <c r="B102" s="3">
        <v>320.67</v>
      </c>
      <c r="C102" s="2">
        <f t="shared" si="3"/>
        <v>234.83254641909821</v>
      </c>
      <c r="D102" s="2">
        <f t="shared" si="4"/>
        <v>-85.837453580901808</v>
      </c>
      <c r="E102" s="2">
        <f t="shared" si="5"/>
        <v>7368.0684372534724</v>
      </c>
      <c r="F102" s="2"/>
    </row>
    <row r="103" spans="1:6" s="13" customFormat="1" ht="17.25" customHeight="1" x14ac:dyDescent="0.35">
      <c r="A103" s="2">
        <v>97</v>
      </c>
      <c r="B103" s="3">
        <v>120.97</v>
      </c>
      <c r="C103" s="2">
        <f t="shared" si="3"/>
        <v>234.83254641909821</v>
      </c>
      <c r="D103" s="2">
        <f t="shared" si="4"/>
        <v>113.86254641909821</v>
      </c>
      <c r="E103" s="2">
        <f t="shared" si="5"/>
        <v>12964.679477041294</v>
      </c>
      <c r="F103" s="2"/>
    </row>
    <row r="104" spans="1:6" s="13" customFormat="1" ht="17.25" customHeight="1" x14ac:dyDescent="0.35">
      <c r="A104" s="2">
        <v>98</v>
      </c>
      <c r="B104" s="3">
        <v>175.64</v>
      </c>
      <c r="C104" s="2">
        <f t="shared" si="3"/>
        <v>234.83254641909821</v>
      </c>
      <c r="D104" s="2">
        <f t="shared" si="4"/>
        <v>59.192546419098221</v>
      </c>
      <c r="E104" s="2">
        <f t="shared" si="5"/>
        <v>3503.7575515770977</v>
      </c>
      <c r="F104" s="2"/>
    </row>
    <row r="105" spans="1:6" s="13" customFormat="1" ht="17.25" customHeight="1" x14ac:dyDescent="0.35">
      <c r="A105" s="2">
        <v>99</v>
      </c>
      <c r="B105" s="3">
        <v>221.56</v>
      </c>
      <c r="C105" s="2">
        <f t="shared" si="3"/>
        <v>234.83254641909821</v>
      </c>
      <c r="D105" s="2">
        <f t="shared" si="4"/>
        <v>13.272546419098205</v>
      </c>
      <c r="E105" s="2">
        <f t="shared" si="5"/>
        <v>176.16048844711659</v>
      </c>
      <c r="F105" s="2"/>
    </row>
    <row r="106" spans="1:6" s="13" customFormat="1" ht="17.25" customHeight="1" x14ac:dyDescent="0.35">
      <c r="A106" s="2">
        <v>100</v>
      </c>
      <c r="B106" s="3">
        <v>197.19</v>
      </c>
      <c r="C106" s="2">
        <f t="shared" si="3"/>
        <v>234.83254641909821</v>
      </c>
      <c r="D106" s="2">
        <f t="shared" si="4"/>
        <v>37.64254641909821</v>
      </c>
      <c r="E106" s="2">
        <f t="shared" si="5"/>
        <v>1416.9613009139634</v>
      </c>
      <c r="F106" s="2"/>
    </row>
    <row r="107" spans="1:6" s="13" customFormat="1" ht="17.25" customHeight="1" x14ac:dyDescent="0.35">
      <c r="A107" s="2">
        <v>101</v>
      </c>
      <c r="B107" s="3">
        <v>389.88</v>
      </c>
      <c r="C107" s="2">
        <f t="shared" si="3"/>
        <v>234.83254641909821</v>
      </c>
      <c r="D107" s="2">
        <f t="shared" si="4"/>
        <v>-155.04745358090179</v>
      </c>
      <c r="E107" s="2">
        <f t="shared" si="5"/>
        <v>24039.712861921893</v>
      </c>
      <c r="F107" s="2"/>
    </row>
    <row r="108" spans="1:6" s="13" customFormat="1" ht="17.25" customHeight="1" x14ac:dyDescent="0.35">
      <c r="A108" s="2">
        <v>102</v>
      </c>
      <c r="B108" s="3">
        <v>169.73</v>
      </c>
      <c r="C108" s="2">
        <f t="shared" si="3"/>
        <v>234.83254641909821</v>
      </c>
      <c r="D108" s="2">
        <f t="shared" si="4"/>
        <v>65.102546419098218</v>
      </c>
      <c r="E108" s="2">
        <f t="shared" si="5"/>
        <v>4238.3415502508378</v>
      </c>
      <c r="F108" s="2"/>
    </row>
    <row r="109" spans="1:6" s="13" customFormat="1" ht="17.25" customHeight="1" x14ac:dyDescent="0.35">
      <c r="A109" s="2">
        <v>103</v>
      </c>
      <c r="B109" s="3">
        <v>285.66000000000003</v>
      </c>
      <c r="C109" s="2">
        <f t="shared" si="3"/>
        <v>234.83254641909821</v>
      </c>
      <c r="D109" s="2">
        <f t="shared" si="4"/>
        <v>-50.827453580901818</v>
      </c>
      <c r="E109" s="2">
        <f t="shared" si="5"/>
        <v>2583.430037518729</v>
      </c>
      <c r="F109" s="2"/>
    </row>
    <row r="110" spans="1:6" s="13" customFormat="1" ht="17.25" customHeight="1" x14ac:dyDescent="0.35">
      <c r="A110" s="2">
        <v>104</v>
      </c>
      <c r="B110" s="3">
        <v>232.95</v>
      </c>
      <c r="C110" s="2">
        <f t="shared" si="3"/>
        <v>234.83254641909821</v>
      </c>
      <c r="D110" s="2">
        <f t="shared" si="4"/>
        <v>1.8825464190982188</v>
      </c>
      <c r="E110" s="2">
        <f t="shared" si="5"/>
        <v>3.5439810200595265</v>
      </c>
      <c r="F110" s="2"/>
    </row>
    <row r="111" spans="1:6" s="13" customFormat="1" ht="17.25" customHeight="1" x14ac:dyDescent="0.35">
      <c r="A111" s="2">
        <v>105</v>
      </c>
      <c r="B111" s="3">
        <v>229.1</v>
      </c>
      <c r="C111" s="2">
        <f t="shared" si="3"/>
        <v>234.83254641909821</v>
      </c>
      <c r="D111" s="2">
        <f t="shared" si="4"/>
        <v>5.7325464190982132</v>
      </c>
      <c r="E111" s="2">
        <f t="shared" si="5"/>
        <v>32.862088447115745</v>
      </c>
      <c r="F111" s="2"/>
    </row>
    <row r="112" spans="1:6" s="13" customFormat="1" ht="17.25" customHeight="1" x14ac:dyDescent="0.35">
      <c r="A112" s="2">
        <v>106</v>
      </c>
      <c r="B112" s="3">
        <v>210.41</v>
      </c>
      <c r="C112" s="2">
        <f t="shared" si="3"/>
        <v>234.83254641909821</v>
      </c>
      <c r="D112" s="2">
        <f t="shared" si="4"/>
        <v>24.422546419098211</v>
      </c>
      <c r="E112" s="2">
        <f t="shared" si="5"/>
        <v>596.46077359300682</v>
      </c>
      <c r="F112" s="2"/>
    </row>
    <row r="113" spans="1:6" s="13" customFormat="1" ht="17.25" customHeight="1" x14ac:dyDescent="0.35">
      <c r="A113" s="2">
        <v>107</v>
      </c>
      <c r="B113" s="3">
        <v>207.22</v>
      </c>
      <c r="C113" s="2">
        <f t="shared" si="3"/>
        <v>234.83254641909821</v>
      </c>
      <c r="D113" s="2">
        <f t="shared" si="4"/>
        <v>27.612546419098209</v>
      </c>
      <c r="E113" s="2">
        <f t="shared" si="5"/>
        <v>762.45271974685329</v>
      </c>
      <c r="F113" s="2"/>
    </row>
    <row r="114" spans="1:6" s="13" customFormat="1" ht="17.25" customHeight="1" x14ac:dyDescent="0.35">
      <c r="A114" s="2">
        <v>108</v>
      </c>
      <c r="B114" s="3">
        <v>234.73</v>
      </c>
      <c r="C114" s="2">
        <f t="shared" si="3"/>
        <v>234.83254641909821</v>
      </c>
      <c r="D114" s="2">
        <f t="shared" si="4"/>
        <v>0.10254641909821771</v>
      </c>
      <c r="E114" s="2">
        <f t="shared" si="5"/>
        <v>1.051576806986731E-2</v>
      </c>
      <c r="F114" s="2"/>
    </row>
    <row r="115" spans="1:6" s="13" customFormat="1" ht="17.25" customHeight="1" x14ac:dyDescent="0.35">
      <c r="A115" s="2">
        <v>109</v>
      </c>
      <c r="B115" s="3">
        <v>191.47</v>
      </c>
      <c r="C115" s="2">
        <f t="shared" si="3"/>
        <v>234.83254641909821</v>
      </c>
      <c r="D115" s="2">
        <f t="shared" si="4"/>
        <v>43.362546419098209</v>
      </c>
      <c r="E115" s="2">
        <f t="shared" si="5"/>
        <v>1880.3104319484469</v>
      </c>
      <c r="F115" s="2"/>
    </row>
    <row r="116" spans="1:6" s="13" customFormat="1" ht="17.25" customHeight="1" x14ac:dyDescent="0.35">
      <c r="A116" s="2">
        <v>110</v>
      </c>
      <c r="B116" s="3">
        <v>202.8</v>
      </c>
      <c r="C116" s="2">
        <f t="shared" si="3"/>
        <v>234.83254641909821</v>
      </c>
      <c r="D116" s="2">
        <f t="shared" si="4"/>
        <v>32.032546419098196</v>
      </c>
      <c r="E116" s="2">
        <f t="shared" si="5"/>
        <v>1026.0840300916807</v>
      </c>
      <c r="F116" s="2"/>
    </row>
    <row r="117" spans="1:6" s="13" customFormat="1" ht="17.25" customHeight="1" x14ac:dyDescent="0.35">
      <c r="A117" s="2">
        <v>111</v>
      </c>
      <c r="B117" s="3">
        <v>199.54</v>
      </c>
      <c r="C117" s="2">
        <f t="shared" si="3"/>
        <v>234.83254641909821</v>
      </c>
      <c r="D117" s="2">
        <f t="shared" si="4"/>
        <v>35.292546419098215</v>
      </c>
      <c r="E117" s="2">
        <f t="shared" si="5"/>
        <v>1245.5638327442023</v>
      </c>
      <c r="F117" s="2"/>
    </row>
    <row r="118" spans="1:6" s="13" customFormat="1" ht="17.25" customHeight="1" x14ac:dyDescent="0.35">
      <c r="A118" s="2">
        <v>112</v>
      </c>
      <c r="B118" s="3">
        <v>225.15</v>
      </c>
      <c r="C118" s="2">
        <f t="shared" si="3"/>
        <v>234.83254641909821</v>
      </c>
      <c r="D118" s="2">
        <f t="shared" si="4"/>
        <v>9.6825464190982018</v>
      </c>
      <c r="E118" s="2">
        <f t="shared" si="5"/>
        <v>93.75170515799141</v>
      </c>
      <c r="F118" s="2"/>
    </row>
    <row r="119" spans="1:6" s="13" customFormat="1" ht="17.25" customHeight="1" x14ac:dyDescent="0.35">
      <c r="A119" s="2">
        <v>113</v>
      </c>
      <c r="B119" s="3">
        <v>264.64999999999998</v>
      </c>
      <c r="C119" s="2">
        <f t="shared" si="3"/>
        <v>234.83254641909821</v>
      </c>
      <c r="D119" s="2">
        <f t="shared" si="4"/>
        <v>-29.81745358090177</v>
      </c>
      <c r="E119" s="2">
        <f t="shared" si="5"/>
        <v>889.08053804923179</v>
      </c>
      <c r="F119" s="2"/>
    </row>
    <row r="120" spans="1:6" s="13" customFormat="1" ht="17.25" customHeight="1" x14ac:dyDescent="0.35">
      <c r="A120" s="2">
        <v>114</v>
      </c>
      <c r="B120" s="3">
        <v>289.48</v>
      </c>
      <c r="C120" s="2">
        <f t="shared" si="3"/>
        <v>234.83254641909821</v>
      </c>
      <c r="D120" s="2">
        <f t="shared" si="4"/>
        <v>-54.647453580901811</v>
      </c>
      <c r="E120" s="2">
        <f t="shared" si="5"/>
        <v>2986.3441828768182</v>
      </c>
      <c r="F120" s="2"/>
    </row>
    <row r="121" spans="1:6" s="13" customFormat="1" ht="17.25" customHeight="1" x14ac:dyDescent="0.35">
      <c r="A121" s="2">
        <v>115</v>
      </c>
      <c r="B121" s="3">
        <v>282.14999999999998</v>
      </c>
      <c r="C121" s="2">
        <f t="shared" si="3"/>
        <v>234.83254641909821</v>
      </c>
      <c r="D121" s="2">
        <f t="shared" si="4"/>
        <v>-47.31745358090177</v>
      </c>
      <c r="E121" s="2">
        <f t="shared" si="5"/>
        <v>2238.9414133807936</v>
      </c>
      <c r="F121" s="2"/>
    </row>
    <row r="122" spans="1:6" s="13" customFormat="1" ht="17.25" customHeight="1" x14ac:dyDescent="0.35">
      <c r="A122" s="2">
        <v>116</v>
      </c>
      <c r="B122" s="3">
        <v>109.99</v>
      </c>
      <c r="C122" s="2">
        <f t="shared" si="3"/>
        <v>234.83254641909821</v>
      </c>
      <c r="D122" s="2">
        <f t="shared" si="4"/>
        <v>124.84254641909821</v>
      </c>
      <c r="E122" s="2">
        <f t="shared" si="5"/>
        <v>15585.661396404692</v>
      </c>
      <c r="F122" s="2"/>
    </row>
    <row r="123" spans="1:6" s="13" customFormat="1" ht="17.25" customHeight="1" x14ac:dyDescent="0.35">
      <c r="A123" s="2">
        <v>117</v>
      </c>
      <c r="B123" s="3">
        <v>125.21</v>
      </c>
      <c r="C123" s="2">
        <f t="shared" si="3"/>
        <v>234.83254641909821</v>
      </c>
      <c r="D123" s="2">
        <f t="shared" si="4"/>
        <v>109.62254641909821</v>
      </c>
      <c r="E123" s="2">
        <f t="shared" si="5"/>
        <v>12017.102683407342</v>
      </c>
      <c r="F123" s="2"/>
    </row>
    <row r="124" spans="1:6" s="13" customFormat="1" ht="17.25" customHeight="1" x14ac:dyDescent="0.35">
      <c r="A124" s="2">
        <v>118</v>
      </c>
      <c r="B124" s="3">
        <v>140.44</v>
      </c>
      <c r="C124" s="2">
        <f t="shared" si="3"/>
        <v>234.83254641909821</v>
      </c>
      <c r="D124" s="2">
        <f t="shared" si="4"/>
        <v>94.39254641909821</v>
      </c>
      <c r="E124" s="2">
        <f t="shared" si="5"/>
        <v>8909.9528194816103</v>
      </c>
      <c r="F124" s="2"/>
    </row>
    <row r="125" spans="1:6" s="13" customFormat="1" ht="17.25" customHeight="1" x14ac:dyDescent="0.35">
      <c r="A125" s="2">
        <v>119</v>
      </c>
      <c r="B125" s="3">
        <v>245.11</v>
      </c>
      <c r="C125" s="2">
        <f t="shared" si="3"/>
        <v>234.83254641909821</v>
      </c>
      <c r="D125" s="2">
        <f t="shared" si="4"/>
        <v>-10.277453580901806</v>
      </c>
      <c r="E125" s="2">
        <f t="shared" si="5"/>
        <v>105.62605210759136</v>
      </c>
      <c r="F125" s="2"/>
    </row>
    <row r="126" spans="1:6" s="13" customFormat="1" ht="17.25" customHeight="1" x14ac:dyDescent="0.35">
      <c r="A126" s="2">
        <v>120</v>
      </c>
      <c r="B126" s="3">
        <v>179.03</v>
      </c>
      <c r="C126" s="2">
        <f t="shared" si="3"/>
        <v>234.83254641909821</v>
      </c>
      <c r="D126" s="2">
        <f t="shared" si="4"/>
        <v>55.802546419098206</v>
      </c>
      <c r="E126" s="2">
        <f t="shared" si="5"/>
        <v>3113.9241868556101</v>
      </c>
      <c r="F126" s="2"/>
    </row>
    <row r="127" spans="1:6" s="13" customFormat="1" ht="17.25" customHeight="1" x14ac:dyDescent="0.35">
      <c r="A127" s="2">
        <v>121</v>
      </c>
      <c r="B127" s="3">
        <v>236.81</v>
      </c>
      <c r="C127" s="2">
        <f t="shared" si="3"/>
        <v>234.83254641909821</v>
      </c>
      <c r="D127" s="2">
        <f t="shared" si="4"/>
        <v>-1.9774535809017948</v>
      </c>
      <c r="E127" s="2">
        <f t="shared" si="5"/>
        <v>3.9103226646213312</v>
      </c>
      <c r="F127" s="2"/>
    </row>
    <row r="128" spans="1:6" s="13" customFormat="1" ht="17.25" customHeight="1" x14ac:dyDescent="0.35">
      <c r="A128" s="2">
        <v>122</v>
      </c>
      <c r="B128" s="3">
        <v>313.79000000000002</v>
      </c>
      <c r="C128" s="2">
        <f t="shared" si="3"/>
        <v>234.83254641909821</v>
      </c>
      <c r="D128" s="2">
        <f t="shared" si="4"/>
        <v>-78.957453580901813</v>
      </c>
      <c r="E128" s="2">
        <f t="shared" si="5"/>
        <v>6234.2794759802646</v>
      </c>
      <c r="F128" s="2"/>
    </row>
    <row r="129" spans="1:6" s="13" customFormat="1" ht="17.25" customHeight="1" x14ac:dyDescent="0.35">
      <c r="A129" s="2">
        <v>123</v>
      </c>
      <c r="B129" s="3">
        <v>288.14</v>
      </c>
      <c r="C129" s="2">
        <f t="shared" si="3"/>
        <v>234.83254641909821</v>
      </c>
      <c r="D129" s="2">
        <f t="shared" si="4"/>
        <v>-53.307453580901779</v>
      </c>
      <c r="E129" s="2">
        <f t="shared" si="5"/>
        <v>2841.6846072799981</v>
      </c>
      <c r="F129" s="2"/>
    </row>
    <row r="130" spans="1:6" s="13" customFormat="1" ht="17.25" customHeight="1" x14ac:dyDescent="0.35">
      <c r="A130" s="2">
        <v>124</v>
      </c>
      <c r="B130" s="3">
        <v>348.34</v>
      </c>
      <c r="C130" s="2">
        <f t="shared" si="3"/>
        <v>234.83254641909821</v>
      </c>
      <c r="D130" s="2">
        <f t="shared" si="4"/>
        <v>-113.50745358090177</v>
      </c>
      <c r="E130" s="2">
        <f t="shared" si="5"/>
        <v>12883.94201842057</v>
      </c>
      <c r="F130" s="2"/>
    </row>
    <row r="131" spans="1:6" s="13" customFormat="1" ht="17.25" customHeight="1" x14ac:dyDescent="0.35">
      <c r="A131" s="2">
        <v>125</v>
      </c>
      <c r="B131" s="3">
        <v>256.58</v>
      </c>
      <c r="C131" s="2">
        <f t="shared" si="3"/>
        <v>234.83254641909821</v>
      </c>
      <c r="D131" s="2">
        <f t="shared" si="4"/>
        <v>-21.747453580901777</v>
      </c>
      <c r="E131" s="2">
        <f t="shared" si="5"/>
        <v>472.95173725347752</v>
      </c>
      <c r="F131" s="2"/>
    </row>
    <row r="132" spans="1:6" s="13" customFormat="1" ht="17.25" customHeight="1" x14ac:dyDescent="0.35">
      <c r="A132" s="2">
        <v>126</v>
      </c>
      <c r="B132" s="3">
        <v>203.17</v>
      </c>
      <c r="C132" s="2">
        <f t="shared" si="3"/>
        <v>234.83254641909821</v>
      </c>
      <c r="D132" s="2">
        <f t="shared" si="4"/>
        <v>31.66254641909822</v>
      </c>
      <c r="E132" s="2">
        <f t="shared" si="5"/>
        <v>1002.5168457415496</v>
      </c>
      <c r="F132" s="2"/>
    </row>
    <row r="133" spans="1:6" s="13" customFormat="1" ht="17.25" customHeight="1" x14ac:dyDescent="0.35">
      <c r="A133" s="2">
        <v>127</v>
      </c>
      <c r="B133" s="3">
        <v>238.14</v>
      </c>
      <c r="C133" s="2">
        <f t="shared" si="3"/>
        <v>234.83254641909821</v>
      </c>
      <c r="D133" s="2">
        <f t="shared" si="4"/>
        <v>-3.3074535809017789</v>
      </c>
      <c r="E133" s="2">
        <f t="shared" si="5"/>
        <v>10.93924918982</v>
      </c>
      <c r="F133" s="2"/>
    </row>
    <row r="134" spans="1:6" s="13" customFormat="1" ht="17.25" customHeight="1" x14ac:dyDescent="0.35">
      <c r="A134" s="2">
        <v>128</v>
      </c>
      <c r="B134" s="3">
        <v>235.86</v>
      </c>
      <c r="C134" s="2">
        <f t="shared" si="3"/>
        <v>234.83254641909821</v>
      </c>
      <c r="D134" s="2">
        <f t="shared" si="4"/>
        <v>-1.0274535809018062</v>
      </c>
      <c r="E134" s="2">
        <f t="shared" si="5"/>
        <v>1.0556608609079443</v>
      </c>
      <c r="F134" s="2"/>
    </row>
    <row r="135" spans="1:6" s="13" customFormat="1" ht="17.25" customHeight="1" x14ac:dyDescent="0.35">
      <c r="A135" s="2">
        <v>129</v>
      </c>
      <c r="B135" s="3">
        <v>175.06</v>
      </c>
      <c r="C135" s="2">
        <f t="shared" si="3"/>
        <v>234.83254641909821</v>
      </c>
      <c r="D135" s="2">
        <f t="shared" si="4"/>
        <v>59.772546419098205</v>
      </c>
      <c r="E135" s="2">
        <f t="shared" si="5"/>
        <v>3572.7573054232498</v>
      </c>
      <c r="F135" s="2"/>
    </row>
    <row r="136" spans="1:6" s="13" customFormat="1" ht="17.25" customHeight="1" x14ac:dyDescent="0.35">
      <c r="A136" s="2">
        <v>130</v>
      </c>
      <c r="B136" s="3">
        <v>201.55</v>
      </c>
      <c r="C136" s="2">
        <f t="shared" ref="C136:C199" si="6">$B$1</f>
        <v>234.83254641909821</v>
      </c>
      <c r="D136" s="2">
        <f t="shared" ref="D136:D199" si="7">(C136-B136)</f>
        <v>33.282546419098196</v>
      </c>
      <c r="E136" s="2">
        <f t="shared" ref="E136:E199" si="8">D136^2</f>
        <v>1107.7278961394261</v>
      </c>
      <c r="F136" s="2"/>
    </row>
    <row r="137" spans="1:6" s="13" customFormat="1" ht="17.25" customHeight="1" x14ac:dyDescent="0.35">
      <c r="A137" s="2">
        <v>131</v>
      </c>
      <c r="B137" s="3">
        <v>165.05</v>
      </c>
      <c r="C137" s="2">
        <f t="shared" si="6"/>
        <v>234.83254641909821</v>
      </c>
      <c r="D137" s="2">
        <f t="shared" si="7"/>
        <v>69.782546419098196</v>
      </c>
      <c r="E137" s="2">
        <f t="shared" si="8"/>
        <v>4869.6037847335947</v>
      </c>
      <c r="F137" s="2"/>
    </row>
    <row r="138" spans="1:6" s="13" customFormat="1" ht="17.25" customHeight="1" x14ac:dyDescent="0.35">
      <c r="A138" s="2">
        <v>132</v>
      </c>
      <c r="B138" s="3">
        <v>311.57</v>
      </c>
      <c r="C138" s="2">
        <f t="shared" si="6"/>
        <v>234.83254641909821</v>
      </c>
      <c r="D138" s="2">
        <f t="shared" si="7"/>
        <v>-76.737453580901786</v>
      </c>
      <c r="E138" s="2">
        <f t="shared" si="8"/>
        <v>5888.6367820810565</v>
      </c>
      <c r="F138" s="2"/>
    </row>
    <row r="139" spans="1:6" s="13" customFormat="1" ht="17.25" customHeight="1" x14ac:dyDescent="0.35">
      <c r="A139" s="2">
        <v>133</v>
      </c>
      <c r="B139" s="3">
        <v>236.88</v>
      </c>
      <c r="C139" s="2">
        <f t="shared" si="6"/>
        <v>234.83254641909821</v>
      </c>
      <c r="D139" s="2">
        <f t="shared" si="7"/>
        <v>-2.047453580901788</v>
      </c>
      <c r="E139" s="2">
        <f t="shared" si="8"/>
        <v>4.192066165947554</v>
      </c>
      <c r="F139" s="2"/>
    </row>
    <row r="140" spans="1:6" s="13" customFormat="1" ht="17.25" customHeight="1" x14ac:dyDescent="0.35">
      <c r="A140" s="2">
        <v>134</v>
      </c>
      <c r="B140" s="3">
        <v>216.79</v>
      </c>
      <c r="C140" s="2">
        <f t="shared" si="6"/>
        <v>234.83254641909821</v>
      </c>
      <c r="D140" s="2">
        <f t="shared" si="7"/>
        <v>18.042546419098215</v>
      </c>
      <c r="E140" s="2">
        <f t="shared" si="8"/>
        <v>325.53348128531383</v>
      </c>
      <c r="F140" s="2"/>
    </row>
    <row r="141" spans="1:6" s="13" customFormat="1" ht="17.25" customHeight="1" x14ac:dyDescent="0.35">
      <c r="A141" s="2">
        <v>135</v>
      </c>
      <c r="B141" s="3">
        <v>232.7</v>
      </c>
      <c r="C141" s="2">
        <f t="shared" si="6"/>
        <v>234.83254641909821</v>
      </c>
      <c r="D141" s="2">
        <f t="shared" si="7"/>
        <v>2.1325464190982188</v>
      </c>
      <c r="E141" s="2">
        <f t="shared" si="8"/>
        <v>4.5477542296086364</v>
      </c>
      <c r="F141" s="2"/>
    </row>
    <row r="142" spans="1:6" s="13" customFormat="1" ht="17.25" customHeight="1" x14ac:dyDescent="0.35">
      <c r="A142" s="2">
        <v>136</v>
      </c>
      <c r="B142" s="3">
        <v>304.41000000000003</v>
      </c>
      <c r="C142" s="2">
        <f t="shared" si="6"/>
        <v>234.83254641909821</v>
      </c>
      <c r="D142" s="2">
        <f t="shared" si="7"/>
        <v>-69.577453580901818</v>
      </c>
      <c r="E142" s="2">
        <f t="shared" si="8"/>
        <v>4841.0220468025473</v>
      </c>
      <c r="F142" s="2"/>
    </row>
    <row r="143" spans="1:6" s="13" customFormat="1" ht="17.25" customHeight="1" x14ac:dyDescent="0.35">
      <c r="A143" s="2">
        <v>137</v>
      </c>
      <c r="B143" s="3">
        <v>211.74</v>
      </c>
      <c r="C143" s="2">
        <f t="shared" si="6"/>
        <v>234.83254641909821</v>
      </c>
      <c r="D143" s="2">
        <f t="shared" si="7"/>
        <v>23.092546419098198</v>
      </c>
      <c r="E143" s="2">
        <f t="shared" si="8"/>
        <v>533.26570011820502</v>
      </c>
      <c r="F143" s="2"/>
    </row>
    <row r="144" spans="1:6" s="13" customFormat="1" ht="17.25" customHeight="1" x14ac:dyDescent="0.35">
      <c r="A144" s="2">
        <v>138</v>
      </c>
      <c r="B144" s="3">
        <v>252.01</v>
      </c>
      <c r="C144" s="2">
        <f t="shared" si="6"/>
        <v>234.83254641909821</v>
      </c>
      <c r="D144" s="2">
        <f t="shared" si="7"/>
        <v>-17.177453580901783</v>
      </c>
      <c r="E144" s="2">
        <f t="shared" si="8"/>
        <v>295.06491152403549</v>
      </c>
      <c r="F144" s="2"/>
    </row>
    <row r="145" spans="1:6" s="13" customFormat="1" ht="17.25" customHeight="1" x14ac:dyDescent="0.35">
      <c r="A145" s="2">
        <v>139</v>
      </c>
      <c r="B145" s="3">
        <v>327.27999999999997</v>
      </c>
      <c r="C145" s="2">
        <f t="shared" si="6"/>
        <v>234.83254641909821</v>
      </c>
      <c r="D145" s="2">
        <f t="shared" si="7"/>
        <v>-92.447453580901765</v>
      </c>
      <c r="E145" s="2">
        <f t="shared" si="8"/>
        <v>8546.5316735929864</v>
      </c>
      <c r="F145" s="2"/>
    </row>
    <row r="146" spans="1:6" s="13" customFormat="1" ht="17.25" customHeight="1" x14ac:dyDescent="0.35">
      <c r="A146" s="2">
        <v>140</v>
      </c>
      <c r="B146" s="3">
        <v>204.31</v>
      </c>
      <c r="C146" s="2">
        <f t="shared" si="6"/>
        <v>234.83254641909821</v>
      </c>
      <c r="D146" s="2">
        <f t="shared" si="7"/>
        <v>30.522546419098205</v>
      </c>
      <c r="E146" s="2">
        <f t="shared" si="8"/>
        <v>931.62583990600467</v>
      </c>
      <c r="F146" s="2"/>
    </row>
    <row r="147" spans="1:6" s="13" customFormat="1" ht="17.25" customHeight="1" x14ac:dyDescent="0.35">
      <c r="A147" s="2">
        <v>141</v>
      </c>
      <c r="B147" s="3">
        <v>165.44</v>
      </c>
      <c r="C147" s="2">
        <f t="shared" si="6"/>
        <v>234.83254641909821</v>
      </c>
      <c r="D147" s="2">
        <f t="shared" si="7"/>
        <v>69.39254641909821</v>
      </c>
      <c r="E147" s="2">
        <f t="shared" si="8"/>
        <v>4815.3254985266994</v>
      </c>
      <c r="F147" s="2"/>
    </row>
    <row r="148" spans="1:6" s="13" customFormat="1" ht="17.25" customHeight="1" x14ac:dyDescent="0.35">
      <c r="A148" s="2">
        <v>142</v>
      </c>
      <c r="B148" s="3">
        <v>256.45</v>
      </c>
      <c r="C148" s="2">
        <f t="shared" si="6"/>
        <v>234.83254641909821</v>
      </c>
      <c r="D148" s="2">
        <f t="shared" si="7"/>
        <v>-21.617453580901781</v>
      </c>
      <c r="E148" s="2">
        <f t="shared" si="8"/>
        <v>467.31429932244322</v>
      </c>
      <c r="F148" s="2"/>
    </row>
    <row r="149" spans="1:6" s="13" customFormat="1" ht="17.25" customHeight="1" x14ac:dyDescent="0.35">
      <c r="A149" s="2">
        <v>143</v>
      </c>
      <c r="B149" s="3">
        <v>214.36</v>
      </c>
      <c r="C149" s="2">
        <f t="shared" si="6"/>
        <v>234.83254641909821</v>
      </c>
      <c r="D149" s="2">
        <f t="shared" si="7"/>
        <v>20.472546419098194</v>
      </c>
      <c r="E149" s="2">
        <f t="shared" si="8"/>
        <v>419.12515688213028</v>
      </c>
      <c r="F149" s="2"/>
    </row>
    <row r="150" spans="1:6" s="13" customFormat="1" ht="17.25" customHeight="1" x14ac:dyDescent="0.35">
      <c r="A150" s="2">
        <v>144</v>
      </c>
      <c r="B150" s="3">
        <v>402.44</v>
      </c>
      <c r="C150" s="2">
        <f t="shared" si="6"/>
        <v>234.83254641909821</v>
      </c>
      <c r="D150" s="2">
        <f t="shared" si="7"/>
        <v>-167.60745358090179</v>
      </c>
      <c r="E150" s="2">
        <f t="shared" si="8"/>
        <v>28092.25849587415</v>
      </c>
      <c r="F150" s="2"/>
    </row>
    <row r="151" spans="1:6" s="13" customFormat="1" ht="17.25" customHeight="1" x14ac:dyDescent="0.35">
      <c r="A151" s="2">
        <v>145</v>
      </c>
      <c r="B151" s="3">
        <v>152.58000000000001</v>
      </c>
      <c r="C151" s="2">
        <f t="shared" si="6"/>
        <v>234.83254641909821</v>
      </c>
      <c r="D151" s="2">
        <f t="shared" si="7"/>
        <v>82.252546419098195</v>
      </c>
      <c r="E151" s="2">
        <f t="shared" si="8"/>
        <v>6765.4813924259033</v>
      </c>
      <c r="F151" s="2"/>
    </row>
    <row r="152" spans="1:6" s="13" customFormat="1" ht="17.25" customHeight="1" x14ac:dyDescent="0.35">
      <c r="A152" s="2">
        <v>146</v>
      </c>
      <c r="B152" s="3">
        <v>194.21</v>
      </c>
      <c r="C152" s="2">
        <f t="shared" si="6"/>
        <v>234.83254641909821</v>
      </c>
      <c r="D152" s="2">
        <f t="shared" si="7"/>
        <v>40.6225464190982</v>
      </c>
      <c r="E152" s="2">
        <f t="shared" si="8"/>
        <v>1650.1912775717879</v>
      </c>
      <c r="F152" s="2"/>
    </row>
    <row r="153" spans="1:6" s="13" customFormat="1" ht="17.25" customHeight="1" x14ac:dyDescent="0.35">
      <c r="A153" s="2">
        <v>147</v>
      </c>
      <c r="B153" s="3">
        <v>177.01</v>
      </c>
      <c r="C153" s="2">
        <f t="shared" si="6"/>
        <v>234.83254641909821</v>
      </c>
      <c r="D153" s="2">
        <f t="shared" si="7"/>
        <v>57.822546419098217</v>
      </c>
      <c r="E153" s="2">
        <f t="shared" si="8"/>
        <v>3343.4468743887678</v>
      </c>
      <c r="F153" s="2"/>
    </row>
    <row r="154" spans="1:6" s="13" customFormat="1" ht="17.25" customHeight="1" x14ac:dyDescent="0.35">
      <c r="A154" s="2">
        <v>148</v>
      </c>
      <c r="B154" s="3">
        <v>223.65</v>
      </c>
      <c r="C154" s="2">
        <f t="shared" si="6"/>
        <v>234.83254641909821</v>
      </c>
      <c r="D154" s="2">
        <f t="shared" si="7"/>
        <v>11.182546419098202</v>
      </c>
      <c r="E154" s="2">
        <f t="shared" si="8"/>
        <v>125.04934441528601</v>
      </c>
      <c r="F154" s="2"/>
    </row>
    <row r="155" spans="1:6" s="13" customFormat="1" ht="17.25" customHeight="1" x14ac:dyDescent="0.35">
      <c r="A155" s="2">
        <v>149</v>
      </c>
      <c r="B155" s="3">
        <v>243.14</v>
      </c>
      <c r="C155" s="2">
        <f t="shared" si="6"/>
        <v>234.83254641909821</v>
      </c>
      <c r="D155" s="2">
        <f t="shared" si="7"/>
        <v>-8.3074535809017789</v>
      </c>
      <c r="E155" s="2">
        <f t="shared" si="8"/>
        <v>69.013784998837792</v>
      </c>
      <c r="F155" s="2"/>
    </row>
    <row r="156" spans="1:6" s="13" customFormat="1" ht="17.25" customHeight="1" x14ac:dyDescent="0.35">
      <c r="A156" s="2">
        <v>150</v>
      </c>
      <c r="B156" s="3">
        <v>234.85</v>
      </c>
      <c r="C156" s="2">
        <f t="shared" si="6"/>
        <v>234.83254641909821</v>
      </c>
      <c r="D156" s="2">
        <f t="shared" si="7"/>
        <v>-1.7453580901786836E-2</v>
      </c>
      <c r="E156" s="2">
        <f t="shared" si="8"/>
        <v>3.046274862952182E-4</v>
      </c>
      <c r="F156" s="2"/>
    </row>
    <row r="157" spans="1:6" s="13" customFormat="1" ht="17.25" customHeight="1" x14ac:dyDescent="0.35">
      <c r="A157" s="2">
        <v>151</v>
      </c>
      <c r="B157" s="3">
        <v>264.87</v>
      </c>
      <c r="C157" s="2">
        <f t="shared" si="6"/>
        <v>234.83254641909821</v>
      </c>
      <c r="D157" s="2">
        <f t="shared" si="7"/>
        <v>-30.037453580901797</v>
      </c>
      <c r="E157" s="2">
        <f t="shared" si="8"/>
        <v>902.24861762483022</v>
      </c>
      <c r="F157" s="2"/>
    </row>
    <row r="158" spans="1:6" s="13" customFormat="1" ht="17.25" customHeight="1" x14ac:dyDescent="0.35">
      <c r="A158" s="2">
        <v>152</v>
      </c>
      <c r="B158" s="3">
        <v>286.7</v>
      </c>
      <c r="C158" s="2">
        <f t="shared" si="6"/>
        <v>234.83254641909821</v>
      </c>
      <c r="D158" s="2">
        <f t="shared" si="7"/>
        <v>-51.867453580901781</v>
      </c>
      <c r="E158" s="2">
        <f t="shared" si="8"/>
        <v>2690.2327409670011</v>
      </c>
      <c r="F158" s="2"/>
    </row>
    <row r="159" spans="1:6" s="13" customFormat="1" ht="17.25" customHeight="1" x14ac:dyDescent="0.35">
      <c r="A159" s="2">
        <v>153</v>
      </c>
      <c r="B159" s="3">
        <v>199.62</v>
      </c>
      <c r="C159" s="2">
        <f t="shared" si="6"/>
        <v>234.83254641909821</v>
      </c>
      <c r="D159" s="2">
        <f t="shared" si="7"/>
        <v>35.212546419098203</v>
      </c>
      <c r="E159" s="2">
        <f t="shared" si="8"/>
        <v>1239.9234253171458</v>
      </c>
      <c r="F159" s="2"/>
    </row>
    <row r="160" spans="1:6" s="13" customFormat="1" ht="17.25" customHeight="1" x14ac:dyDescent="0.35">
      <c r="A160" s="2">
        <v>154</v>
      </c>
      <c r="B160" s="3">
        <v>126.88</v>
      </c>
      <c r="C160" s="2">
        <f t="shared" si="6"/>
        <v>234.83254641909821</v>
      </c>
      <c r="D160" s="2">
        <f t="shared" si="7"/>
        <v>107.95254641909821</v>
      </c>
      <c r="E160" s="2">
        <f t="shared" si="8"/>
        <v>11653.752278367554</v>
      </c>
      <c r="F160" s="2"/>
    </row>
    <row r="161" spans="1:6" s="13" customFormat="1" ht="17.25" customHeight="1" x14ac:dyDescent="0.35">
      <c r="A161" s="2">
        <v>155</v>
      </c>
      <c r="B161" s="3">
        <v>358.04</v>
      </c>
      <c r="C161" s="2">
        <f t="shared" si="6"/>
        <v>234.83254641909821</v>
      </c>
      <c r="D161" s="2">
        <f t="shared" si="7"/>
        <v>-123.20745358090181</v>
      </c>
      <c r="E161" s="2">
        <f t="shared" si="8"/>
        <v>15180.076617890076</v>
      </c>
      <c r="F161" s="2"/>
    </row>
    <row r="162" spans="1:6" s="13" customFormat="1" ht="17.25" customHeight="1" x14ac:dyDescent="0.35">
      <c r="A162" s="2">
        <v>156</v>
      </c>
      <c r="B162" s="3">
        <v>219.41</v>
      </c>
      <c r="C162" s="2">
        <f t="shared" si="6"/>
        <v>234.83254641909821</v>
      </c>
      <c r="D162" s="2">
        <f t="shared" si="7"/>
        <v>15.422546419098211</v>
      </c>
      <c r="E162" s="2">
        <f t="shared" si="8"/>
        <v>237.85493804923905</v>
      </c>
      <c r="F162" s="2"/>
    </row>
    <row r="163" spans="1:6" s="13" customFormat="1" ht="17.25" customHeight="1" x14ac:dyDescent="0.35">
      <c r="A163" s="2">
        <v>157</v>
      </c>
      <c r="B163" s="3">
        <v>331.52</v>
      </c>
      <c r="C163" s="2">
        <f t="shared" si="6"/>
        <v>234.83254641909821</v>
      </c>
      <c r="D163" s="2">
        <f t="shared" si="7"/>
        <v>-96.687453580901774</v>
      </c>
      <c r="E163" s="2">
        <f t="shared" si="8"/>
        <v>9348.4636799590353</v>
      </c>
      <c r="F163" s="2"/>
    </row>
    <row r="164" spans="1:6" s="13" customFormat="1" ht="17.25" customHeight="1" x14ac:dyDescent="0.35">
      <c r="A164" s="2">
        <v>158</v>
      </c>
      <c r="B164" s="3">
        <v>191.96</v>
      </c>
      <c r="C164" s="2">
        <f t="shared" si="6"/>
        <v>234.83254641909821</v>
      </c>
      <c r="D164" s="2">
        <f t="shared" si="7"/>
        <v>42.8725464190982</v>
      </c>
      <c r="E164" s="2">
        <f t="shared" si="8"/>
        <v>1838.05523645773</v>
      </c>
      <c r="F164" s="2"/>
    </row>
    <row r="165" spans="1:6" s="13" customFormat="1" ht="17.25" customHeight="1" x14ac:dyDescent="0.35">
      <c r="A165" s="2">
        <v>159</v>
      </c>
      <c r="B165" s="3">
        <v>220.77</v>
      </c>
      <c r="C165" s="2">
        <f t="shared" si="6"/>
        <v>234.83254641909821</v>
      </c>
      <c r="D165" s="2">
        <f t="shared" si="7"/>
        <v>14.062546419098197</v>
      </c>
      <c r="E165" s="2">
        <f t="shared" si="8"/>
        <v>197.75521178929154</v>
      </c>
      <c r="F165" s="2"/>
    </row>
    <row r="166" spans="1:6" s="13" customFormat="1" ht="17.25" customHeight="1" x14ac:dyDescent="0.35">
      <c r="A166" s="2">
        <v>160</v>
      </c>
      <c r="B166" s="3">
        <v>209.35</v>
      </c>
      <c r="C166" s="2">
        <f t="shared" si="6"/>
        <v>234.83254641909821</v>
      </c>
      <c r="D166" s="2">
        <f t="shared" si="7"/>
        <v>25.482546419098213</v>
      </c>
      <c r="E166" s="2">
        <f t="shared" si="8"/>
        <v>649.36017200149513</v>
      </c>
      <c r="F166" s="2"/>
    </row>
    <row r="167" spans="1:6" s="13" customFormat="1" ht="17.25" customHeight="1" x14ac:dyDescent="0.35">
      <c r="A167" s="2">
        <v>161</v>
      </c>
      <c r="B167" s="3">
        <v>270.72000000000003</v>
      </c>
      <c r="C167" s="2">
        <f t="shared" si="6"/>
        <v>234.83254641909821</v>
      </c>
      <c r="D167" s="2">
        <f t="shared" si="7"/>
        <v>-35.88745358090182</v>
      </c>
      <c r="E167" s="2">
        <f t="shared" si="8"/>
        <v>1287.9093245213828</v>
      </c>
      <c r="F167" s="2"/>
    </row>
    <row r="168" spans="1:6" s="13" customFormat="1" ht="17.25" customHeight="1" x14ac:dyDescent="0.35">
      <c r="A168" s="2">
        <v>162</v>
      </c>
      <c r="B168" s="3">
        <v>210.47</v>
      </c>
      <c r="C168" s="2">
        <f t="shared" si="6"/>
        <v>234.83254641909821</v>
      </c>
      <c r="D168" s="2">
        <f t="shared" si="7"/>
        <v>24.362546419098209</v>
      </c>
      <c r="E168" s="2">
        <f t="shared" si="8"/>
        <v>593.53366802271489</v>
      </c>
      <c r="F168" s="2"/>
    </row>
    <row r="169" spans="1:6" s="13" customFormat="1" ht="17.25" customHeight="1" x14ac:dyDescent="0.35">
      <c r="A169" s="2">
        <v>163</v>
      </c>
      <c r="B169" s="3">
        <v>400.01</v>
      </c>
      <c r="C169" s="2">
        <f t="shared" si="6"/>
        <v>234.83254641909821</v>
      </c>
      <c r="D169" s="2">
        <f t="shared" si="7"/>
        <v>-165.17745358090178</v>
      </c>
      <c r="E169" s="2">
        <f t="shared" si="8"/>
        <v>27283.591171470962</v>
      </c>
      <c r="F169" s="2"/>
    </row>
    <row r="170" spans="1:6" s="13" customFormat="1" ht="17.25" customHeight="1" x14ac:dyDescent="0.35">
      <c r="A170" s="2">
        <v>164</v>
      </c>
      <c r="B170" s="3">
        <v>191.16</v>
      </c>
      <c r="C170" s="2">
        <f t="shared" si="6"/>
        <v>234.83254641909821</v>
      </c>
      <c r="D170" s="2">
        <f t="shared" si="7"/>
        <v>43.672546419098211</v>
      </c>
      <c r="E170" s="2">
        <f t="shared" si="8"/>
        <v>1907.291310728288</v>
      </c>
      <c r="F170" s="2"/>
    </row>
    <row r="171" spans="1:6" s="13" customFormat="1" ht="17.25" customHeight="1" x14ac:dyDescent="0.35">
      <c r="A171" s="2">
        <v>165</v>
      </c>
      <c r="B171" s="3">
        <v>381.94</v>
      </c>
      <c r="C171" s="2">
        <f t="shared" si="6"/>
        <v>234.83254641909821</v>
      </c>
      <c r="D171" s="2">
        <f t="shared" si="7"/>
        <v>-147.10745358090179</v>
      </c>
      <c r="E171" s="2">
        <f t="shared" si="8"/>
        <v>21640.602899057176</v>
      </c>
      <c r="F171" s="2"/>
    </row>
    <row r="172" spans="1:6" s="13" customFormat="1" ht="17.25" customHeight="1" x14ac:dyDescent="0.35">
      <c r="A172" s="2">
        <v>166</v>
      </c>
      <c r="B172" s="3">
        <v>172.75</v>
      </c>
      <c r="C172" s="2">
        <f t="shared" si="6"/>
        <v>234.83254641909821</v>
      </c>
      <c r="D172" s="2">
        <f t="shared" si="7"/>
        <v>62.082546419098207</v>
      </c>
      <c r="E172" s="2">
        <f t="shared" si="8"/>
        <v>3854.2425698794837</v>
      </c>
      <c r="F172" s="2"/>
    </row>
    <row r="173" spans="1:6" s="13" customFormat="1" ht="17.25" customHeight="1" x14ac:dyDescent="0.35">
      <c r="A173" s="2">
        <v>167</v>
      </c>
      <c r="B173" s="3">
        <v>136.11000000000001</v>
      </c>
      <c r="C173" s="2">
        <f t="shared" si="6"/>
        <v>234.83254641909821</v>
      </c>
      <c r="D173" s="2">
        <f t="shared" si="7"/>
        <v>98.722546419098194</v>
      </c>
      <c r="E173" s="2">
        <f t="shared" si="8"/>
        <v>9746.1411714709975</v>
      </c>
      <c r="F173" s="2"/>
    </row>
    <row r="174" spans="1:6" s="13" customFormat="1" ht="17.25" customHeight="1" x14ac:dyDescent="0.35">
      <c r="A174" s="2">
        <v>168</v>
      </c>
      <c r="B174" s="3">
        <v>274.45999999999998</v>
      </c>
      <c r="C174" s="2">
        <f t="shared" si="6"/>
        <v>234.83254641909821</v>
      </c>
      <c r="D174" s="2">
        <f t="shared" si="7"/>
        <v>-39.627453580901772</v>
      </c>
      <c r="E174" s="2">
        <f t="shared" si="8"/>
        <v>1570.3350773065247</v>
      </c>
      <c r="F174" s="2"/>
    </row>
    <row r="175" spans="1:6" s="13" customFormat="1" ht="17.25" customHeight="1" x14ac:dyDescent="0.35">
      <c r="A175" s="2">
        <v>169</v>
      </c>
      <c r="B175" s="3">
        <v>172.41</v>
      </c>
      <c r="C175" s="2">
        <f t="shared" si="6"/>
        <v>234.83254641909821</v>
      </c>
      <c r="D175" s="2">
        <f t="shared" si="7"/>
        <v>62.422546419098211</v>
      </c>
      <c r="E175" s="2">
        <f t="shared" si="8"/>
        <v>3896.5743014444711</v>
      </c>
      <c r="F175" s="2"/>
    </row>
    <row r="176" spans="1:6" s="13" customFormat="1" ht="17.25" customHeight="1" x14ac:dyDescent="0.35">
      <c r="A176" s="2">
        <v>170</v>
      </c>
      <c r="B176" s="3">
        <v>311.79000000000002</v>
      </c>
      <c r="C176" s="2">
        <f t="shared" si="6"/>
        <v>234.83254641909821</v>
      </c>
      <c r="D176" s="2">
        <f t="shared" si="7"/>
        <v>-76.957453580901813</v>
      </c>
      <c r="E176" s="2">
        <f t="shared" si="8"/>
        <v>5922.4496616566576</v>
      </c>
      <c r="F176" s="2"/>
    </row>
    <row r="177" spans="1:6" s="13" customFormat="1" ht="17.25" customHeight="1" x14ac:dyDescent="0.35">
      <c r="A177" s="2">
        <v>171</v>
      </c>
      <c r="B177" s="3">
        <v>218.6</v>
      </c>
      <c r="C177" s="2">
        <f t="shared" si="6"/>
        <v>234.83254641909821</v>
      </c>
      <c r="D177" s="2">
        <f t="shared" si="7"/>
        <v>16.232546419098213</v>
      </c>
      <c r="E177" s="2">
        <f t="shared" si="8"/>
        <v>263.4955632481782</v>
      </c>
      <c r="F177" s="2"/>
    </row>
    <row r="178" spans="1:6" s="13" customFormat="1" ht="17.25" customHeight="1" x14ac:dyDescent="0.35">
      <c r="A178" s="2">
        <v>172</v>
      </c>
      <c r="B178" s="3">
        <v>248.99</v>
      </c>
      <c r="C178" s="2">
        <f t="shared" si="6"/>
        <v>234.83254641909821</v>
      </c>
      <c r="D178" s="2">
        <f t="shared" si="7"/>
        <v>-14.157453580901802</v>
      </c>
      <c r="E178" s="2">
        <f t="shared" si="8"/>
        <v>200.43349189538924</v>
      </c>
      <c r="F178" s="2"/>
    </row>
    <row r="179" spans="1:6" s="13" customFormat="1" ht="17.25" customHeight="1" x14ac:dyDescent="0.35">
      <c r="A179" s="2">
        <v>173</v>
      </c>
      <c r="B179" s="3">
        <v>194.42</v>
      </c>
      <c r="C179" s="2">
        <f t="shared" si="6"/>
        <v>234.83254641909821</v>
      </c>
      <c r="D179" s="2">
        <f t="shared" si="7"/>
        <v>40.41254641909822</v>
      </c>
      <c r="E179" s="2">
        <f t="shared" si="8"/>
        <v>1633.1739080757684</v>
      </c>
      <c r="F179" s="2"/>
    </row>
    <row r="180" spans="1:6" s="13" customFormat="1" ht="17.25" customHeight="1" x14ac:dyDescent="0.35">
      <c r="A180" s="2">
        <v>174</v>
      </c>
      <c r="B180" s="3">
        <v>298.62</v>
      </c>
      <c r="C180" s="2">
        <f t="shared" si="6"/>
        <v>234.83254641909821</v>
      </c>
      <c r="D180" s="2">
        <f t="shared" si="7"/>
        <v>-63.787453580901797</v>
      </c>
      <c r="E180" s="2">
        <f t="shared" si="8"/>
        <v>4068.8392343357013</v>
      </c>
      <c r="F180" s="2"/>
    </row>
    <row r="181" spans="1:6" s="13" customFormat="1" ht="17.25" customHeight="1" x14ac:dyDescent="0.35">
      <c r="A181" s="2">
        <v>175</v>
      </c>
      <c r="B181" s="3">
        <v>225.91</v>
      </c>
      <c r="C181" s="2">
        <f t="shared" si="6"/>
        <v>234.83254641909821</v>
      </c>
      <c r="D181" s="2">
        <f t="shared" si="7"/>
        <v>8.9225464190982109</v>
      </c>
      <c r="E181" s="2">
        <f t="shared" si="8"/>
        <v>79.611834600962311</v>
      </c>
      <c r="F181" s="2"/>
    </row>
    <row r="182" spans="1:6" s="13" customFormat="1" ht="17.25" customHeight="1" x14ac:dyDescent="0.35">
      <c r="A182" s="2">
        <v>176</v>
      </c>
      <c r="B182" s="3">
        <v>358.06</v>
      </c>
      <c r="C182" s="2">
        <f t="shared" si="6"/>
        <v>234.83254641909821</v>
      </c>
      <c r="D182" s="2">
        <f t="shared" si="7"/>
        <v>-123.22745358090179</v>
      </c>
      <c r="E182" s="2">
        <f t="shared" si="8"/>
        <v>15185.005316033306</v>
      </c>
      <c r="F182" s="2"/>
    </row>
    <row r="183" spans="1:6" s="13" customFormat="1" ht="17.25" customHeight="1" x14ac:dyDescent="0.35">
      <c r="A183" s="2">
        <v>177</v>
      </c>
      <c r="B183" s="3">
        <v>135.19</v>
      </c>
      <c r="C183" s="2">
        <f t="shared" si="6"/>
        <v>234.83254641909821</v>
      </c>
      <c r="D183" s="2">
        <f t="shared" si="7"/>
        <v>99.64254641909821</v>
      </c>
      <c r="E183" s="2">
        <f t="shared" si="8"/>
        <v>9928.6370568821421</v>
      </c>
      <c r="F183" s="2"/>
    </row>
    <row r="184" spans="1:6" s="13" customFormat="1" ht="17.25" customHeight="1" x14ac:dyDescent="0.35">
      <c r="A184" s="2">
        <v>178</v>
      </c>
      <c r="B184" s="3">
        <v>286.45</v>
      </c>
      <c r="C184" s="2">
        <f t="shared" si="6"/>
        <v>234.83254641909821</v>
      </c>
      <c r="D184" s="2">
        <f t="shared" si="7"/>
        <v>-51.617453580901781</v>
      </c>
      <c r="E184" s="2">
        <f t="shared" si="8"/>
        <v>2664.3615141765499</v>
      </c>
      <c r="F184" s="2"/>
    </row>
    <row r="185" spans="1:6" s="13" customFormat="1" ht="17.25" customHeight="1" x14ac:dyDescent="0.35">
      <c r="A185" s="2">
        <v>179</v>
      </c>
      <c r="B185" s="3">
        <v>187.61</v>
      </c>
      <c r="C185" s="2">
        <f t="shared" si="6"/>
        <v>234.83254641909821</v>
      </c>
      <c r="D185" s="2">
        <f t="shared" si="7"/>
        <v>47.222546419098194</v>
      </c>
      <c r="E185" s="2">
        <f t="shared" si="8"/>
        <v>2229.9688903038837</v>
      </c>
      <c r="F185" s="2"/>
    </row>
    <row r="186" spans="1:6" s="13" customFormat="1" ht="17.25" customHeight="1" x14ac:dyDescent="0.35">
      <c r="A186" s="2">
        <v>180</v>
      </c>
      <c r="B186" s="3">
        <v>420.76</v>
      </c>
      <c r="C186" s="2">
        <f t="shared" si="6"/>
        <v>234.83254641909821</v>
      </c>
      <c r="D186" s="2">
        <f t="shared" si="7"/>
        <v>-185.92745358090178</v>
      </c>
      <c r="E186" s="2">
        <f t="shared" si="8"/>
        <v>34569.017995078386</v>
      </c>
      <c r="F186" s="2"/>
    </row>
    <row r="187" spans="1:6" s="13" customFormat="1" ht="17.25" customHeight="1" x14ac:dyDescent="0.35">
      <c r="A187" s="2">
        <v>181</v>
      </c>
      <c r="B187" s="3">
        <v>200.54</v>
      </c>
      <c r="C187" s="2">
        <f t="shared" si="6"/>
        <v>234.83254641909821</v>
      </c>
      <c r="D187" s="2">
        <f t="shared" si="7"/>
        <v>34.292546419098215</v>
      </c>
      <c r="E187" s="2">
        <f t="shared" si="8"/>
        <v>1175.9787399060058</v>
      </c>
      <c r="F187" s="2"/>
    </row>
    <row r="188" spans="1:6" s="13" customFormat="1" ht="17.25" customHeight="1" x14ac:dyDescent="0.35">
      <c r="A188" s="2">
        <v>182</v>
      </c>
      <c r="B188" s="3">
        <v>252.12</v>
      </c>
      <c r="C188" s="2">
        <f t="shared" si="6"/>
        <v>234.83254641909821</v>
      </c>
      <c r="D188" s="2">
        <f t="shared" si="7"/>
        <v>-17.287453580901797</v>
      </c>
      <c r="E188" s="2">
        <f t="shared" si="8"/>
        <v>298.85605131183439</v>
      </c>
      <c r="F188" s="2"/>
    </row>
    <row r="189" spans="1:6" s="13" customFormat="1" ht="17.25" customHeight="1" x14ac:dyDescent="0.35">
      <c r="A189" s="2">
        <v>183</v>
      </c>
      <c r="B189" s="3">
        <v>173.57</v>
      </c>
      <c r="C189" s="2">
        <f t="shared" si="6"/>
        <v>234.83254641909821</v>
      </c>
      <c r="D189" s="2">
        <f t="shared" si="7"/>
        <v>61.262546419098214</v>
      </c>
      <c r="E189" s="2">
        <f t="shared" si="8"/>
        <v>3753.0995937521634</v>
      </c>
      <c r="F189" s="2"/>
    </row>
    <row r="190" spans="1:6" s="13" customFormat="1" ht="17.25" customHeight="1" x14ac:dyDescent="0.35">
      <c r="A190" s="2">
        <v>184</v>
      </c>
      <c r="B190" s="3">
        <v>392.65</v>
      </c>
      <c r="C190" s="2">
        <f t="shared" si="6"/>
        <v>234.83254641909821</v>
      </c>
      <c r="D190" s="2">
        <f t="shared" si="7"/>
        <v>-157.81745358090177</v>
      </c>
      <c r="E190" s="2">
        <f t="shared" si="8"/>
        <v>24906.348654760084</v>
      </c>
      <c r="F190" s="2"/>
    </row>
    <row r="191" spans="1:6" s="13" customFormat="1" ht="17.25" customHeight="1" x14ac:dyDescent="0.35">
      <c r="A191" s="2">
        <v>185</v>
      </c>
      <c r="B191" s="3">
        <v>127.42</v>
      </c>
      <c r="C191" s="2">
        <f t="shared" si="6"/>
        <v>234.83254641909821</v>
      </c>
      <c r="D191" s="2">
        <f t="shared" si="7"/>
        <v>107.41254641909821</v>
      </c>
      <c r="E191" s="2">
        <f t="shared" si="8"/>
        <v>11537.455128234928</v>
      </c>
      <c r="F191" s="2"/>
    </row>
    <row r="192" spans="1:6" s="13" customFormat="1" ht="17.25" customHeight="1" x14ac:dyDescent="0.35">
      <c r="A192" s="2">
        <v>186</v>
      </c>
      <c r="B192" s="3">
        <v>73.650000000000006</v>
      </c>
      <c r="C192" s="2">
        <f t="shared" si="6"/>
        <v>234.83254641909821</v>
      </c>
      <c r="D192" s="2">
        <f t="shared" si="7"/>
        <v>161.1825464190982</v>
      </c>
      <c r="E192" s="2">
        <f t="shared" si="8"/>
        <v>25979.813270144747</v>
      </c>
      <c r="F192" s="2"/>
    </row>
    <row r="193" spans="1:6" s="13" customFormat="1" ht="17.25" customHeight="1" x14ac:dyDescent="0.35">
      <c r="A193" s="2">
        <v>187</v>
      </c>
      <c r="B193" s="3">
        <v>234.65</v>
      </c>
      <c r="C193" s="2">
        <f t="shared" si="6"/>
        <v>234.83254641909821</v>
      </c>
      <c r="D193" s="2">
        <f t="shared" si="7"/>
        <v>0.1825464190982018</v>
      </c>
      <c r="E193" s="2">
        <f t="shared" si="8"/>
        <v>3.3323195125576334E-2</v>
      </c>
      <c r="F193" s="2"/>
    </row>
    <row r="194" spans="1:6" s="13" customFormat="1" ht="17.25" customHeight="1" x14ac:dyDescent="0.35">
      <c r="A194" s="2">
        <v>188</v>
      </c>
      <c r="B194" s="3">
        <v>326.82</v>
      </c>
      <c r="C194" s="2">
        <f t="shared" si="6"/>
        <v>234.83254641909821</v>
      </c>
      <c r="D194" s="2">
        <f t="shared" si="7"/>
        <v>-91.987453580901786</v>
      </c>
      <c r="E194" s="2">
        <f t="shared" si="8"/>
        <v>8461.6916162985599</v>
      </c>
      <c r="F194" s="2"/>
    </row>
    <row r="195" spans="1:6" s="13" customFormat="1" ht="17.25" customHeight="1" x14ac:dyDescent="0.35">
      <c r="A195" s="2">
        <v>189</v>
      </c>
      <c r="B195" s="3">
        <v>259.45</v>
      </c>
      <c r="C195" s="2">
        <f t="shared" si="6"/>
        <v>234.83254641909821</v>
      </c>
      <c r="D195" s="2">
        <f t="shared" si="7"/>
        <v>-24.617453580901781</v>
      </c>
      <c r="E195" s="2">
        <f t="shared" si="8"/>
        <v>606.01902080785396</v>
      </c>
      <c r="F195" s="2"/>
    </row>
    <row r="196" spans="1:6" s="13" customFormat="1" ht="17.25" customHeight="1" x14ac:dyDescent="0.35">
      <c r="A196" s="2">
        <v>190</v>
      </c>
      <c r="B196" s="3">
        <v>323.32</v>
      </c>
      <c r="C196" s="2">
        <f t="shared" si="6"/>
        <v>234.83254641909821</v>
      </c>
      <c r="D196" s="2">
        <f t="shared" si="7"/>
        <v>-88.487453580901786</v>
      </c>
      <c r="E196" s="2">
        <f t="shared" si="8"/>
        <v>7830.0294412322482</v>
      </c>
      <c r="F196" s="2"/>
    </row>
    <row r="197" spans="1:6" s="13" customFormat="1" ht="17.25" customHeight="1" x14ac:dyDescent="0.35">
      <c r="A197" s="2">
        <v>191</v>
      </c>
      <c r="B197" s="3">
        <v>330.76</v>
      </c>
      <c r="C197" s="2">
        <f t="shared" si="6"/>
        <v>234.83254641909821</v>
      </c>
      <c r="D197" s="2">
        <f t="shared" si="7"/>
        <v>-95.927453580901783</v>
      </c>
      <c r="E197" s="2">
        <f t="shared" si="8"/>
        <v>9202.0763505160667</v>
      </c>
      <c r="F197" s="2"/>
    </row>
    <row r="198" spans="1:6" s="13" customFormat="1" ht="17.25" customHeight="1" x14ac:dyDescent="0.35">
      <c r="A198" s="2">
        <v>192</v>
      </c>
      <c r="B198" s="3">
        <v>217.35</v>
      </c>
      <c r="C198" s="2">
        <f t="shared" si="6"/>
        <v>234.83254641909821</v>
      </c>
      <c r="D198" s="2">
        <f t="shared" si="7"/>
        <v>17.482546419098213</v>
      </c>
      <c r="E198" s="2">
        <f t="shared" si="8"/>
        <v>305.63942929592378</v>
      </c>
      <c r="F198" s="2"/>
    </row>
    <row r="199" spans="1:6" s="13" customFormat="1" ht="17.25" customHeight="1" x14ac:dyDescent="0.35">
      <c r="A199" s="2">
        <v>193</v>
      </c>
      <c r="B199" s="3">
        <v>217.27</v>
      </c>
      <c r="C199" s="2">
        <f t="shared" si="6"/>
        <v>234.83254641909821</v>
      </c>
      <c r="D199" s="2">
        <f t="shared" si="7"/>
        <v>17.562546419098197</v>
      </c>
      <c r="E199" s="2">
        <f t="shared" si="8"/>
        <v>308.44303672297889</v>
      </c>
      <c r="F199" s="2"/>
    </row>
    <row r="200" spans="1:6" s="13" customFormat="1" ht="17.25" customHeight="1" x14ac:dyDescent="0.35">
      <c r="A200" s="2">
        <v>194</v>
      </c>
      <c r="B200" s="3">
        <v>279.72000000000003</v>
      </c>
      <c r="C200" s="2">
        <f t="shared" ref="C200:C263" si="9">$B$1</f>
        <v>234.83254641909821</v>
      </c>
      <c r="D200" s="2">
        <f t="shared" ref="D200:D263" si="10">(C200-B200)</f>
        <v>-44.88745358090182</v>
      </c>
      <c r="E200" s="2">
        <f t="shared" ref="E200:E263" si="11">D200^2</f>
        <v>2014.8834889776156</v>
      </c>
      <c r="F200" s="2"/>
    </row>
    <row r="201" spans="1:6" s="13" customFormat="1" ht="17.25" customHeight="1" x14ac:dyDescent="0.35">
      <c r="A201" s="2">
        <v>195</v>
      </c>
      <c r="B201" s="3">
        <v>148.57</v>
      </c>
      <c r="C201" s="2">
        <f t="shared" si="9"/>
        <v>234.83254641909821</v>
      </c>
      <c r="D201" s="2">
        <f t="shared" si="10"/>
        <v>86.262546419098214</v>
      </c>
      <c r="E201" s="2">
        <f t="shared" si="11"/>
        <v>7441.2269147070738</v>
      </c>
      <c r="F201" s="2"/>
    </row>
    <row r="202" spans="1:6" s="13" customFormat="1" ht="17.25" customHeight="1" x14ac:dyDescent="0.35">
      <c r="A202" s="2">
        <v>196</v>
      </c>
      <c r="B202" s="3">
        <v>221.99</v>
      </c>
      <c r="C202" s="2">
        <f t="shared" si="9"/>
        <v>234.83254641909821</v>
      </c>
      <c r="D202" s="2">
        <f t="shared" si="10"/>
        <v>12.842546419098198</v>
      </c>
      <c r="E202" s="2">
        <f t="shared" si="11"/>
        <v>164.93099852669195</v>
      </c>
      <c r="F202" s="2"/>
    </row>
    <row r="203" spans="1:6" s="13" customFormat="1" ht="17.25" customHeight="1" x14ac:dyDescent="0.35">
      <c r="A203" s="2">
        <v>197</v>
      </c>
      <c r="B203" s="3">
        <v>146.96</v>
      </c>
      <c r="C203" s="2">
        <f t="shared" si="9"/>
        <v>234.83254641909821</v>
      </c>
      <c r="D203" s="2">
        <f t="shared" si="10"/>
        <v>87.8725464190982</v>
      </c>
      <c r="E203" s="2">
        <f t="shared" si="11"/>
        <v>7721.5844141765674</v>
      </c>
      <c r="F203" s="2"/>
    </row>
    <row r="204" spans="1:6" s="13" customFormat="1" ht="17.25" customHeight="1" x14ac:dyDescent="0.35">
      <c r="A204" s="2">
        <v>198</v>
      </c>
      <c r="B204" s="3">
        <v>165.05</v>
      </c>
      <c r="C204" s="2">
        <f t="shared" si="9"/>
        <v>234.83254641909821</v>
      </c>
      <c r="D204" s="2">
        <f t="shared" si="10"/>
        <v>69.782546419098196</v>
      </c>
      <c r="E204" s="2">
        <f t="shared" si="11"/>
        <v>4869.6037847335947</v>
      </c>
      <c r="F204" s="2"/>
    </row>
    <row r="205" spans="1:6" s="13" customFormat="1" ht="17.25" customHeight="1" x14ac:dyDescent="0.35">
      <c r="A205" s="2">
        <v>199</v>
      </c>
      <c r="B205" s="3">
        <v>216.63</v>
      </c>
      <c r="C205" s="2">
        <f t="shared" si="9"/>
        <v>234.83254641909821</v>
      </c>
      <c r="D205" s="2">
        <f t="shared" si="10"/>
        <v>18.202546419098212</v>
      </c>
      <c r="E205" s="2">
        <f t="shared" si="11"/>
        <v>331.33269613942514</v>
      </c>
      <c r="F205" s="2"/>
    </row>
    <row r="206" spans="1:6" s="13" customFormat="1" ht="17.25" customHeight="1" x14ac:dyDescent="0.35">
      <c r="A206" s="2">
        <v>200</v>
      </c>
      <c r="B206" s="3">
        <v>185.54</v>
      </c>
      <c r="C206" s="2">
        <f t="shared" si="9"/>
        <v>234.83254641909821</v>
      </c>
      <c r="D206" s="2">
        <f t="shared" si="10"/>
        <v>49.292546419098215</v>
      </c>
      <c r="E206" s="2">
        <f t="shared" si="11"/>
        <v>2429.7551324789524</v>
      </c>
      <c r="F206" s="2"/>
    </row>
    <row r="207" spans="1:6" s="13" customFormat="1" ht="17.25" customHeight="1" x14ac:dyDescent="0.35">
      <c r="A207" s="2">
        <v>201</v>
      </c>
      <c r="B207" s="3">
        <v>181.78</v>
      </c>
      <c r="C207" s="2">
        <f t="shared" si="9"/>
        <v>234.83254641909821</v>
      </c>
      <c r="D207" s="2">
        <f t="shared" si="10"/>
        <v>53.052546419098206</v>
      </c>
      <c r="E207" s="2">
        <f t="shared" si="11"/>
        <v>2814.57268155057</v>
      </c>
      <c r="F207" s="2"/>
    </row>
    <row r="208" spans="1:6" s="13" customFormat="1" ht="17.25" customHeight="1" x14ac:dyDescent="0.35">
      <c r="A208" s="2">
        <v>202</v>
      </c>
      <c r="B208" s="3">
        <v>183.96</v>
      </c>
      <c r="C208" s="2">
        <f t="shared" si="9"/>
        <v>234.83254641909821</v>
      </c>
      <c r="D208" s="2">
        <f t="shared" si="10"/>
        <v>50.8725464190982</v>
      </c>
      <c r="E208" s="2">
        <f t="shared" si="11"/>
        <v>2588.0159791633009</v>
      </c>
      <c r="F208" s="2"/>
    </row>
    <row r="209" spans="1:6" s="13" customFormat="1" ht="17.25" customHeight="1" x14ac:dyDescent="0.35">
      <c r="A209" s="2">
        <v>203</v>
      </c>
      <c r="B209" s="3">
        <v>237.23</v>
      </c>
      <c r="C209" s="2">
        <f t="shared" si="9"/>
        <v>234.83254641909821</v>
      </c>
      <c r="D209" s="2">
        <f t="shared" si="10"/>
        <v>-2.3974535809017823</v>
      </c>
      <c r="E209" s="2">
        <f t="shared" si="11"/>
        <v>5.7477836725787785</v>
      </c>
      <c r="F209" s="2"/>
    </row>
    <row r="210" spans="1:6" s="13" customFormat="1" ht="17.25" customHeight="1" x14ac:dyDescent="0.35">
      <c r="A210" s="2">
        <v>204</v>
      </c>
      <c r="B210" s="3">
        <v>143.5</v>
      </c>
      <c r="C210" s="2">
        <f t="shared" si="9"/>
        <v>234.83254641909821</v>
      </c>
      <c r="D210" s="2">
        <f t="shared" si="10"/>
        <v>91.332546419098207</v>
      </c>
      <c r="E210" s="2">
        <f t="shared" si="11"/>
        <v>8341.634035396728</v>
      </c>
      <c r="F210" s="2"/>
    </row>
    <row r="211" spans="1:6" s="13" customFormat="1" ht="17.25" customHeight="1" x14ac:dyDescent="0.35">
      <c r="A211" s="2">
        <v>205</v>
      </c>
      <c r="B211" s="3">
        <v>262.10000000000002</v>
      </c>
      <c r="C211" s="2">
        <f t="shared" si="9"/>
        <v>234.83254641909821</v>
      </c>
      <c r="D211" s="2">
        <f t="shared" si="10"/>
        <v>-27.267453580901815</v>
      </c>
      <c r="E211" s="2">
        <f t="shared" si="11"/>
        <v>743.51402478663522</v>
      </c>
      <c r="F211" s="2"/>
    </row>
    <row r="212" spans="1:6" s="13" customFormat="1" ht="17.25" customHeight="1" x14ac:dyDescent="0.35">
      <c r="A212" s="2">
        <v>206</v>
      </c>
      <c r="B212" s="3">
        <v>245.5</v>
      </c>
      <c r="C212" s="2">
        <f t="shared" si="9"/>
        <v>234.83254641909821</v>
      </c>
      <c r="D212" s="2">
        <f t="shared" si="10"/>
        <v>-10.667453580901793</v>
      </c>
      <c r="E212" s="2">
        <f t="shared" si="11"/>
        <v>113.79456590069448</v>
      </c>
      <c r="F212" s="2"/>
    </row>
    <row r="213" spans="1:6" s="13" customFormat="1" ht="17.25" customHeight="1" x14ac:dyDescent="0.35">
      <c r="A213" s="2">
        <v>207</v>
      </c>
      <c r="B213" s="3">
        <v>170.58</v>
      </c>
      <c r="C213" s="2">
        <f t="shared" si="9"/>
        <v>234.83254641909821</v>
      </c>
      <c r="D213" s="2">
        <f t="shared" si="10"/>
        <v>64.252546419098195</v>
      </c>
      <c r="E213" s="2">
        <f t="shared" si="11"/>
        <v>4128.389721338368</v>
      </c>
      <c r="F213" s="2"/>
    </row>
    <row r="214" spans="1:6" s="13" customFormat="1" ht="17.25" customHeight="1" x14ac:dyDescent="0.35">
      <c r="A214" s="2">
        <v>208</v>
      </c>
      <c r="B214" s="3">
        <v>302.93</v>
      </c>
      <c r="C214" s="2">
        <f t="shared" si="9"/>
        <v>234.83254641909821</v>
      </c>
      <c r="D214" s="2">
        <f t="shared" si="10"/>
        <v>-68.097453580901799</v>
      </c>
      <c r="E214" s="2">
        <f t="shared" si="11"/>
        <v>4637.2631842030751</v>
      </c>
      <c r="F214" s="2"/>
    </row>
    <row r="215" spans="1:6" s="13" customFormat="1" ht="17.25" customHeight="1" x14ac:dyDescent="0.35">
      <c r="A215" s="2">
        <v>209</v>
      </c>
      <c r="B215" s="3">
        <v>362.09</v>
      </c>
      <c r="C215" s="2">
        <f t="shared" si="9"/>
        <v>234.83254641909821</v>
      </c>
      <c r="D215" s="2">
        <f t="shared" si="10"/>
        <v>-127.25745358090177</v>
      </c>
      <c r="E215" s="2">
        <f t="shared" si="11"/>
        <v>16194.459491895368</v>
      </c>
      <c r="F215" s="2"/>
    </row>
    <row r="216" spans="1:6" s="13" customFormat="1" ht="17.25" customHeight="1" x14ac:dyDescent="0.35">
      <c r="A216" s="2">
        <v>210</v>
      </c>
      <c r="B216" s="3">
        <v>179.77</v>
      </c>
      <c r="C216" s="2">
        <f t="shared" si="9"/>
        <v>234.83254641909821</v>
      </c>
      <c r="D216" s="2">
        <f t="shared" si="10"/>
        <v>55.062546419098197</v>
      </c>
      <c r="E216" s="2">
        <f t="shared" si="11"/>
        <v>3031.8840181553437</v>
      </c>
      <c r="F216" s="2"/>
    </row>
    <row r="217" spans="1:6" s="13" customFormat="1" ht="17.25" customHeight="1" x14ac:dyDescent="0.35">
      <c r="A217" s="2">
        <v>211</v>
      </c>
      <c r="B217" s="3">
        <v>348.35</v>
      </c>
      <c r="C217" s="2">
        <f t="shared" si="9"/>
        <v>234.83254641909821</v>
      </c>
      <c r="D217" s="2">
        <f t="shared" si="10"/>
        <v>-113.51745358090182</v>
      </c>
      <c r="E217" s="2">
        <f t="shared" si="11"/>
        <v>12886.212267492197</v>
      </c>
      <c r="F217" s="2"/>
    </row>
    <row r="218" spans="1:6" s="13" customFormat="1" ht="17.25" customHeight="1" x14ac:dyDescent="0.35">
      <c r="A218" s="2">
        <v>212</v>
      </c>
      <c r="B218" s="3">
        <v>219.32</v>
      </c>
      <c r="C218" s="2">
        <f t="shared" si="9"/>
        <v>234.83254641909821</v>
      </c>
      <c r="D218" s="2">
        <f t="shared" si="10"/>
        <v>15.512546419098214</v>
      </c>
      <c r="E218" s="2">
        <f t="shared" si="11"/>
        <v>240.63909640467682</v>
      </c>
      <c r="F218" s="2"/>
    </row>
    <row r="219" spans="1:6" s="13" customFormat="1" ht="17.25" customHeight="1" x14ac:dyDescent="0.35">
      <c r="A219" s="2">
        <v>213</v>
      </c>
      <c r="B219" s="3">
        <v>204.52</v>
      </c>
      <c r="C219" s="2">
        <f t="shared" si="9"/>
        <v>234.83254641909821</v>
      </c>
      <c r="D219" s="2">
        <f t="shared" si="10"/>
        <v>30.312546419098197</v>
      </c>
      <c r="E219" s="2">
        <f t="shared" si="11"/>
        <v>918.8504704099829</v>
      </c>
      <c r="F219" s="2"/>
    </row>
    <row r="220" spans="1:6" s="13" customFormat="1" ht="17.25" customHeight="1" x14ac:dyDescent="0.35">
      <c r="A220" s="2">
        <v>214</v>
      </c>
      <c r="B220" s="3">
        <v>232.62</v>
      </c>
      <c r="C220" s="2">
        <f t="shared" si="9"/>
        <v>234.83254641909821</v>
      </c>
      <c r="D220" s="2">
        <f t="shared" si="10"/>
        <v>2.2125464190982029</v>
      </c>
      <c r="E220" s="2">
        <f t="shared" si="11"/>
        <v>4.8953616566642806</v>
      </c>
      <c r="F220" s="2"/>
    </row>
    <row r="221" spans="1:6" s="13" customFormat="1" ht="17.25" customHeight="1" x14ac:dyDescent="0.35">
      <c r="A221" s="2">
        <v>215</v>
      </c>
      <c r="B221" s="3">
        <v>216.59</v>
      </c>
      <c r="C221" s="2">
        <f t="shared" si="9"/>
        <v>234.83254641909821</v>
      </c>
      <c r="D221" s="2">
        <f t="shared" si="10"/>
        <v>18.242546419098204</v>
      </c>
      <c r="E221" s="2">
        <f t="shared" si="11"/>
        <v>332.79049985295273</v>
      </c>
      <c r="F221" s="2"/>
    </row>
    <row r="222" spans="1:6" s="13" customFormat="1" ht="17.25" customHeight="1" x14ac:dyDescent="0.35">
      <c r="A222" s="2">
        <v>216</v>
      </c>
      <c r="B222" s="3">
        <v>194.63</v>
      </c>
      <c r="C222" s="2">
        <f t="shared" si="9"/>
        <v>234.83254641909821</v>
      </c>
      <c r="D222" s="2">
        <f t="shared" si="10"/>
        <v>40.202546419098212</v>
      </c>
      <c r="E222" s="2">
        <f t="shared" si="11"/>
        <v>1616.2447385797466</v>
      </c>
      <c r="F222" s="2"/>
    </row>
    <row r="223" spans="1:6" s="13" customFormat="1" ht="17.25" customHeight="1" x14ac:dyDescent="0.35">
      <c r="A223" s="2">
        <v>217</v>
      </c>
      <c r="B223" s="3">
        <v>211.55</v>
      </c>
      <c r="C223" s="2">
        <f t="shared" si="9"/>
        <v>234.83254641909821</v>
      </c>
      <c r="D223" s="2">
        <f t="shared" si="10"/>
        <v>23.282546419098196</v>
      </c>
      <c r="E223" s="2">
        <f t="shared" si="11"/>
        <v>542.07696775746228</v>
      </c>
      <c r="F223" s="2"/>
    </row>
    <row r="224" spans="1:6" s="13" customFormat="1" ht="17.25" customHeight="1" x14ac:dyDescent="0.35">
      <c r="A224" s="2">
        <v>218</v>
      </c>
      <c r="B224" s="3">
        <v>185.44</v>
      </c>
      <c r="C224" s="2">
        <f t="shared" si="9"/>
        <v>234.83254641909821</v>
      </c>
      <c r="D224" s="2">
        <f t="shared" si="10"/>
        <v>49.39254641909821</v>
      </c>
      <c r="E224" s="2">
        <f t="shared" si="11"/>
        <v>2439.6236417627715</v>
      </c>
      <c r="F224" s="2"/>
    </row>
    <row r="225" spans="1:6" s="13" customFormat="1" ht="17.25" customHeight="1" x14ac:dyDescent="0.35">
      <c r="A225" s="2">
        <v>219</v>
      </c>
      <c r="B225" s="3">
        <v>461.21</v>
      </c>
      <c r="C225" s="2">
        <f t="shared" si="9"/>
        <v>234.83254641909821</v>
      </c>
      <c r="D225" s="2">
        <f t="shared" si="10"/>
        <v>-226.37745358090177</v>
      </c>
      <c r="E225" s="2">
        <f t="shared" si="11"/>
        <v>51246.751489773334</v>
      </c>
      <c r="F225" s="2"/>
    </row>
    <row r="226" spans="1:6" s="13" customFormat="1" ht="17.25" customHeight="1" x14ac:dyDescent="0.35">
      <c r="A226" s="2">
        <v>220</v>
      </c>
      <c r="B226" s="3">
        <v>216.64</v>
      </c>
      <c r="C226" s="2">
        <f t="shared" si="9"/>
        <v>234.83254641909821</v>
      </c>
      <c r="D226" s="2">
        <f t="shared" si="10"/>
        <v>18.192546419098221</v>
      </c>
      <c r="E226" s="2">
        <f t="shared" si="11"/>
        <v>330.96874521104348</v>
      </c>
      <c r="F226" s="2"/>
    </row>
    <row r="227" spans="1:6" s="13" customFormat="1" ht="17.25" customHeight="1" x14ac:dyDescent="0.35">
      <c r="A227" s="2">
        <v>221</v>
      </c>
      <c r="B227" s="3">
        <v>160.41</v>
      </c>
      <c r="C227" s="2">
        <f t="shared" si="9"/>
        <v>234.83254641909821</v>
      </c>
      <c r="D227" s="2">
        <f t="shared" si="10"/>
        <v>74.422546419098211</v>
      </c>
      <c r="E227" s="2">
        <f t="shared" si="11"/>
        <v>5538.7154155028284</v>
      </c>
      <c r="F227" s="2"/>
    </row>
    <row r="228" spans="1:6" s="13" customFormat="1" ht="17.25" customHeight="1" x14ac:dyDescent="0.35">
      <c r="A228" s="2">
        <v>222</v>
      </c>
      <c r="B228" s="3">
        <v>291.52</v>
      </c>
      <c r="C228" s="2">
        <f t="shared" si="9"/>
        <v>234.83254641909821</v>
      </c>
      <c r="D228" s="2">
        <f t="shared" si="10"/>
        <v>-56.687453580901774</v>
      </c>
      <c r="E228" s="2">
        <f t="shared" si="11"/>
        <v>3213.4673934868933</v>
      </c>
      <c r="F228" s="2"/>
    </row>
    <row r="229" spans="1:6" s="13" customFormat="1" ht="17.25" customHeight="1" x14ac:dyDescent="0.35">
      <c r="A229" s="2">
        <v>223</v>
      </c>
      <c r="B229" s="3">
        <v>230.73</v>
      </c>
      <c r="C229" s="2">
        <f t="shared" si="9"/>
        <v>234.83254641909821</v>
      </c>
      <c r="D229" s="2">
        <f t="shared" si="10"/>
        <v>4.1025464190982177</v>
      </c>
      <c r="E229" s="2">
        <f t="shared" si="11"/>
        <v>16.830887120855611</v>
      </c>
      <c r="F229" s="2"/>
    </row>
    <row r="230" spans="1:6" s="13" customFormat="1" ht="17.25" customHeight="1" x14ac:dyDescent="0.35">
      <c r="A230" s="2">
        <v>224</v>
      </c>
      <c r="B230" s="3">
        <v>230.43</v>
      </c>
      <c r="C230" s="2">
        <f t="shared" si="9"/>
        <v>234.83254641909821</v>
      </c>
      <c r="D230" s="2">
        <f t="shared" si="10"/>
        <v>4.4025464190982007</v>
      </c>
      <c r="E230" s="2">
        <f t="shared" si="11"/>
        <v>19.38241497231439</v>
      </c>
      <c r="F230" s="2"/>
    </row>
    <row r="231" spans="1:6" s="13" customFormat="1" ht="17.25" customHeight="1" x14ac:dyDescent="0.35">
      <c r="A231" s="2">
        <v>225</v>
      </c>
      <c r="B231" s="3">
        <v>216.17</v>
      </c>
      <c r="C231" s="2">
        <f t="shared" si="9"/>
        <v>234.83254641909821</v>
      </c>
      <c r="D231" s="2">
        <f t="shared" si="10"/>
        <v>18.66254641909822</v>
      </c>
      <c r="E231" s="2">
        <f t="shared" si="11"/>
        <v>348.29063884499578</v>
      </c>
      <c r="F231" s="2"/>
    </row>
    <row r="232" spans="1:6" s="13" customFormat="1" ht="17.25" customHeight="1" x14ac:dyDescent="0.35">
      <c r="A232" s="2">
        <v>226</v>
      </c>
      <c r="B232" s="3">
        <v>153.1</v>
      </c>
      <c r="C232" s="2">
        <f t="shared" si="9"/>
        <v>234.83254641909821</v>
      </c>
      <c r="D232" s="2">
        <f t="shared" si="10"/>
        <v>81.732546419098213</v>
      </c>
      <c r="E232" s="2">
        <f t="shared" si="11"/>
        <v>6680.2091441500443</v>
      </c>
      <c r="F232" s="2"/>
    </row>
    <row r="233" spans="1:6" s="13" customFormat="1" ht="17.25" customHeight="1" x14ac:dyDescent="0.35">
      <c r="A233" s="2">
        <v>227</v>
      </c>
      <c r="B233" s="3">
        <v>275.52</v>
      </c>
      <c r="C233" s="2">
        <f t="shared" si="9"/>
        <v>234.83254641909821</v>
      </c>
      <c r="D233" s="2">
        <f t="shared" si="10"/>
        <v>-40.687453580901774</v>
      </c>
      <c r="E233" s="2">
        <f t="shared" si="11"/>
        <v>1655.4688788980366</v>
      </c>
      <c r="F233" s="2"/>
    </row>
    <row r="234" spans="1:6" s="13" customFormat="1" ht="17.25" customHeight="1" x14ac:dyDescent="0.35">
      <c r="A234" s="2">
        <v>228</v>
      </c>
      <c r="B234" s="3">
        <v>186.59</v>
      </c>
      <c r="C234" s="2">
        <f t="shared" si="9"/>
        <v>234.83254641909821</v>
      </c>
      <c r="D234" s="2">
        <f t="shared" si="10"/>
        <v>48.242546419098204</v>
      </c>
      <c r="E234" s="2">
        <f t="shared" si="11"/>
        <v>2327.3432849988449</v>
      </c>
      <c r="F234" s="2"/>
    </row>
    <row r="235" spans="1:6" s="13" customFormat="1" ht="17.25" customHeight="1" x14ac:dyDescent="0.35">
      <c r="A235" s="2">
        <v>229</v>
      </c>
      <c r="B235" s="3">
        <v>209.41</v>
      </c>
      <c r="C235" s="2">
        <f t="shared" si="9"/>
        <v>234.83254641909821</v>
      </c>
      <c r="D235" s="2">
        <f t="shared" si="10"/>
        <v>25.422546419098211</v>
      </c>
      <c r="E235" s="2">
        <f t="shared" si="11"/>
        <v>646.3058664312033</v>
      </c>
      <c r="F235" s="2"/>
    </row>
    <row r="236" spans="1:6" s="13" customFormat="1" ht="17.25" customHeight="1" x14ac:dyDescent="0.35">
      <c r="A236" s="2">
        <v>230</v>
      </c>
      <c r="B236" s="3">
        <v>184.98</v>
      </c>
      <c r="C236" s="2">
        <f t="shared" si="9"/>
        <v>234.83254641909821</v>
      </c>
      <c r="D236" s="2">
        <f t="shared" si="10"/>
        <v>49.852546419098218</v>
      </c>
      <c r="E236" s="2">
        <f t="shared" si="11"/>
        <v>2485.2763844683427</v>
      </c>
      <c r="F236" s="2"/>
    </row>
    <row r="237" spans="1:6" s="13" customFormat="1" ht="17.25" customHeight="1" x14ac:dyDescent="0.35">
      <c r="A237" s="2">
        <v>231</v>
      </c>
      <c r="B237" s="3">
        <v>307.12</v>
      </c>
      <c r="C237" s="2">
        <f t="shared" si="9"/>
        <v>234.83254641909821</v>
      </c>
      <c r="D237" s="2">
        <f t="shared" si="10"/>
        <v>-72.287453580901797</v>
      </c>
      <c r="E237" s="2">
        <f t="shared" si="11"/>
        <v>5225.475945211032</v>
      </c>
      <c r="F237" s="2"/>
    </row>
    <row r="238" spans="1:6" s="13" customFormat="1" ht="17.25" customHeight="1" x14ac:dyDescent="0.35">
      <c r="A238" s="2">
        <v>232</v>
      </c>
      <c r="B238" s="3">
        <v>219.3</v>
      </c>
      <c r="C238" s="2">
        <f t="shared" si="9"/>
        <v>234.83254641909821</v>
      </c>
      <c r="D238" s="2">
        <f t="shared" si="10"/>
        <v>15.532546419098196</v>
      </c>
      <c r="E238" s="2">
        <f t="shared" si="11"/>
        <v>241.25999826144019</v>
      </c>
      <c r="F238" s="2"/>
    </row>
    <row r="239" spans="1:6" s="13" customFormat="1" ht="17.25" customHeight="1" x14ac:dyDescent="0.35">
      <c r="A239" s="2">
        <v>233</v>
      </c>
      <c r="B239" s="3">
        <v>248.56</v>
      </c>
      <c r="C239" s="2">
        <f t="shared" si="9"/>
        <v>234.83254641909821</v>
      </c>
      <c r="D239" s="2">
        <f t="shared" si="10"/>
        <v>-13.727453580901795</v>
      </c>
      <c r="E239" s="2">
        <f t="shared" si="11"/>
        <v>188.44298181581351</v>
      </c>
      <c r="F239" s="2"/>
    </row>
    <row r="240" spans="1:6" s="13" customFormat="1" ht="17.25" customHeight="1" x14ac:dyDescent="0.35">
      <c r="A240" s="2">
        <v>234</v>
      </c>
      <c r="B240" s="3">
        <v>339.98</v>
      </c>
      <c r="C240" s="2">
        <f t="shared" si="9"/>
        <v>234.83254641909821</v>
      </c>
      <c r="D240" s="2">
        <f t="shared" si="10"/>
        <v>-105.14745358090181</v>
      </c>
      <c r="E240" s="2">
        <f t="shared" si="11"/>
        <v>11055.9869945479</v>
      </c>
      <c r="F240" s="2"/>
    </row>
    <row r="241" spans="1:6" s="13" customFormat="1" ht="17.25" customHeight="1" x14ac:dyDescent="0.35">
      <c r="A241" s="2">
        <v>235</v>
      </c>
      <c r="B241" s="3">
        <v>305.98</v>
      </c>
      <c r="C241" s="2">
        <f t="shared" si="9"/>
        <v>234.83254641909821</v>
      </c>
      <c r="D241" s="2">
        <f t="shared" si="10"/>
        <v>-71.147453580901811</v>
      </c>
      <c r="E241" s="2">
        <f t="shared" si="11"/>
        <v>5061.9601510465782</v>
      </c>
      <c r="F241" s="2"/>
    </row>
    <row r="242" spans="1:6" s="13" customFormat="1" ht="17.25" customHeight="1" x14ac:dyDescent="0.35">
      <c r="A242" s="2">
        <v>236</v>
      </c>
      <c r="B242" s="3">
        <v>161.22</v>
      </c>
      <c r="C242" s="2">
        <f t="shared" si="9"/>
        <v>234.83254641909821</v>
      </c>
      <c r="D242" s="2">
        <f t="shared" si="10"/>
        <v>73.612546419098209</v>
      </c>
      <c r="E242" s="2">
        <f t="shared" si="11"/>
        <v>5418.8069903038886</v>
      </c>
      <c r="F242" s="2"/>
    </row>
    <row r="243" spans="1:6" s="13" customFormat="1" ht="17.25" customHeight="1" x14ac:dyDescent="0.35">
      <c r="A243" s="2">
        <v>237</v>
      </c>
      <c r="B243" s="3">
        <v>246.53</v>
      </c>
      <c r="C243" s="2">
        <f t="shared" si="9"/>
        <v>234.83254641909821</v>
      </c>
      <c r="D243" s="2">
        <f t="shared" si="10"/>
        <v>-11.697453580901794</v>
      </c>
      <c r="E243" s="2">
        <f t="shared" si="11"/>
        <v>136.8304202773522</v>
      </c>
      <c r="F243" s="2"/>
    </row>
    <row r="244" spans="1:6" s="13" customFormat="1" ht="17.25" customHeight="1" x14ac:dyDescent="0.35">
      <c r="A244" s="2">
        <v>238</v>
      </c>
      <c r="B244" s="3">
        <v>339.99</v>
      </c>
      <c r="C244" s="2">
        <f t="shared" si="9"/>
        <v>234.83254641909821</v>
      </c>
      <c r="D244" s="2">
        <f t="shared" si="10"/>
        <v>-105.1574535809018</v>
      </c>
      <c r="E244" s="2">
        <f t="shared" si="11"/>
        <v>11058.090043619517</v>
      </c>
      <c r="F244" s="2"/>
    </row>
    <row r="245" spans="1:6" s="13" customFormat="1" ht="17.25" customHeight="1" x14ac:dyDescent="0.35">
      <c r="A245" s="2">
        <v>239</v>
      </c>
      <c r="B245" s="3">
        <v>334.39</v>
      </c>
      <c r="C245" s="2">
        <f t="shared" si="9"/>
        <v>234.83254641909821</v>
      </c>
      <c r="D245" s="2">
        <f t="shared" si="10"/>
        <v>-99.557453580901779</v>
      </c>
      <c r="E245" s="2">
        <f t="shared" si="11"/>
        <v>9911.6865635134127</v>
      </c>
      <c r="F245" s="2"/>
    </row>
    <row r="246" spans="1:6" s="13" customFormat="1" ht="17.25" customHeight="1" x14ac:dyDescent="0.35">
      <c r="A246" s="2">
        <v>240</v>
      </c>
      <c r="B246" s="3">
        <v>236.19</v>
      </c>
      <c r="C246" s="2">
        <f t="shared" si="9"/>
        <v>234.83254641909821</v>
      </c>
      <c r="D246" s="2">
        <f t="shared" si="10"/>
        <v>-1.3574535809017902</v>
      </c>
      <c r="E246" s="2">
        <f t="shared" si="11"/>
        <v>1.8426802243030933</v>
      </c>
      <c r="F246" s="2"/>
    </row>
    <row r="247" spans="1:6" s="13" customFormat="1" ht="17.25" customHeight="1" x14ac:dyDescent="0.35">
      <c r="A247" s="2">
        <v>241</v>
      </c>
      <c r="B247" s="3">
        <v>145.83000000000001</v>
      </c>
      <c r="C247" s="2">
        <f t="shared" si="9"/>
        <v>234.83254641909821</v>
      </c>
      <c r="D247" s="2">
        <f t="shared" si="10"/>
        <v>89.002546419098195</v>
      </c>
      <c r="E247" s="2">
        <f t="shared" si="11"/>
        <v>7921.4532690837286</v>
      </c>
      <c r="F247" s="2"/>
    </row>
    <row r="248" spans="1:6" s="13" customFormat="1" ht="17.25" customHeight="1" x14ac:dyDescent="0.35">
      <c r="A248" s="2">
        <v>242</v>
      </c>
      <c r="B248" s="3">
        <v>157.05000000000001</v>
      </c>
      <c r="C248" s="2">
        <f t="shared" si="9"/>
        <v>234.83254641909821</v>
      </c>
      <c r="D248" s="2">
        <f t="shared" si="10"/>
        <v>77.782546419098196</v>
      </c>
      <c r="E248" s="2">
        <f t="shared" si="11"/>
        <v>6050.1245274391658</v>
      </c>
      <c r="F248" s="2"/>
    </row>
    <row r="249" spans="1:6" s="13" customFormat="1" ht="17.25" customHeight="1" x14ac:dyDescent="0.35">
      <c r="A249" s="2">
        <v>243</v>
      </c>
      <c r="B249" s="3">
        <v>318.12</v>
      </c>
      <c r="C249" s="2">
        <f t="shared" si="9"/>
        <v>234.83254641909821</v>
      </c>
      <c r="D249" s="2">
        <f t="shared" si="10"/>
        <v>-83.287453580901797</v>
      </c>
      <c r="E249" s="2">
        <f t="shared" si="11"/>
        <v>6936.7999239908713</v>
      </c>
      <c r="F249" s="2"/>
    </row>
    <row r="250" spans="1:6" s="13" customFormat="1" ht="17.25" customHeight="1" x14ac:dyDescent="0.35">
      <c r="A250" s="2">
        <v>244</v>
      </c>
      <c r="B250" s="3">
        <v>381.89</v>
      </c>
      <c r="C250" s="2">
        <f t="shared" si="9"/>
        <v>234.83254641909821</v>
      </c>
      <c r="D250" s="2">
        <f t="shared" si="10"/>
        <v>-147.05745358090178</v>
      </c>
      <c r="E250" s="2">
        <f t="shared" si="11"/>
        <v>21625.894653699081</v>
      </c>
      <c r="F250" s="2"/>
    </row>
    <row r="251" spans="1:6" s="13" customFormat="1" ht="17.25" customHeight="1" x14ac:dyDescent="0.35">
      <c r="A251" s="2">
        <v>245</v>
      </c>
      <c r="B251" s="3">
        <v>207.88</v>
      </c>
      <c r="C251" s="2">
        <f t="shared" si="9"/>
        <v>234.83254641909821</v>
      </c>
      <c r="D251" s="2">
        <f t="shared" si="10"/>
        <v>26.952546419098212</v>
      </c>
      <c r="E251" s="2">
        <f t="shared" si="11"/>
        <v>726.43975847364391</v>
      </c>
      <c r="F251" s="2"/>
    </row>
    <row r="252" spans="1:6" s="13" customFormat="1" ht="17.25" customHeight="1" x14ac:dyDescent="0.35">
      <c r="A252" s="2">
        <v>246</v>
      </c>
      <c r="B252" s="3">
        <v>255.86</v>
      </c>
      <c r="C252" s="2">
        <f t="shared" si="9"/>
        <v>234.83254641909821</v>
      </c>
      <c r="D252" s="2">
        <f t="shared" si="10"/>
        <v>-21.027453580901806</v>
      </c>
      <c r="E252" s="2">
        <f t="shared" si="11"/>
        <v>442.1538040969802</v>
      </c>
      <c r="F252" s="2"/>
    </row>
    <row r="253" spans="1:6" s="13" customFormat="1" ht="17.25" customHeight="1" x14ac:dyDescent="0.35">
      <c r="A253" s="2">
        <v>247</v>
      </c>
      <c r="B253" s="3">
        <v>241.41</v>
      </c>
      <c r="C253" s="2">
        <f t="shared" si="9"/>
        <v>234.83254641909821</v>
      </c>
      <c r="D253" s="2">
        <f t="shared" si="10"/>
        <v>-6.5774535809017891</v>
      </c>
      <c r="E253" s="2">
        <f t="shared" si="11"/>
        <v>43.262895608917766</v>
      </c>
      <c r="F253" s="2"/>
    </row>
    <row r="254" spans="1:6" s="13" customFormat="1" ht="17.25" customHeight="1" x14ac:dyDescent="0.35">
      <c r="A254" s="2">
        <v>248</v>
      </c>
      <c r="B254" s="3">
        <v>356.44</v>
      </c>
      <c r="C254" s="2">
        <f t="shared" si="9"/>
        <v>234.83254641909821</v>
      </c>
      <c r="D254" s="2">
        <f t="shared" si="10"/>
        <v>-121.60745358090179</v>
      </c>
      <c r="E254" s="2">
        <f t="shared" si="11"/>
        <v>14788.372766431183</v>
      </c>
      <c r="F254" s="2"/>
    </row>
    <row r="255" spans="1:6" s="13" customFormat="1" ht="17.25" customHeight="1" x14ac:dyDescent="0.35">
      <c r="A255" s="2">
        <v>249</v>
      </c>
      <c r="B255" s="3">
        <v>308.83999999999997</v>
      </c>
      <c r="C255" s="2">
        <f t="shared" si="9"/>
        <v>234.83254641909821</v>
      </c>
      <c r="D255" s="2">
        <f t="shared" si="10"/>
        <v>-74.007453580901768</v>
      </c>
      <c r="E255" s="2">
        <f t="shared" si="11"/>
        <v>5477.1031855293295</v>
      </c>
      <c r="F255" s="2"/>
    </row>
    <row r="256" spans="1:6" s="13" customFormat="1" ht="17.25" customHeight="1" x14ac:dyDescent="0.35">
      <c r="A256" s="2">
        <v>250</v>
      </c>
      <c r="B256" s="3">
        <v>269.98</v>
      </c>
      <c r="C256" s="2">
        <f t="shared" si="9"/>
        <v>234.83254641909821</v>
      </c>
      <c r="D256" s="2">
        <f t="shared" si="10"/>
        <v>-35.147453580901811</v>
      </c>
      <c r="E256" s="2">
        <f t="shared" si="11"/>
        <v>1235.3434932216476</v>
      </c>
      <c r="F256" s="2"/>
    </row>
    <row r="257" spans="1:6" s="13" customFormat="1" ht="17.25" customHeight="1" x14ac:dyDescent="0.35">
      <c r="A257" s="2">
        <v>251</v>
      </c>
      <c r="B257" s="3">
        <v>186.53</v>
      </c>
      <c r="C257" s="2">
        <f t="shared" si="9"/>
        <v>234.83254641909821</v>
      </c>
      <c r="D257" s="2">
        <f t="shared" si="10"/>
        <v>48.302546419098206</v>
      </c>
      <c r="E257" s="2">
        <f t="shared" si="11"/>
        <v>2333.135990569137</v>
      </c>
      <c r="F257" s="2"/>
    </row>
    <row r="258" spans="1:6" s="13" customFormat="1" ht="17.25" customHeight="1" x14ac:dyDescent="0.35">
      <c r="A258" s="2">
        <v>252</v>
      </c>
      <c r="B258" s="3">
        <v>132.93</v>
      </c>
      <c r="C258" s="2">
        <f t="shared" si="9"/>
        <v>234.83254641909821</v>
      </c>
      <c r="D258" s="2">
        <f t="shared" si="10"/>
        <v>101.9025464190982</v>
      </c>
      <c r="E258" s="2">
        <f t="shared" si="11"/>
        <v>10384.128966696464</v>
      </c>
      <c r="F258" s="2"/>
    </row>
    <row r="259" spans="1:6" s="13" customFormat="1" ht="17.25" customHeight="1" x14ac:dyDescent="0.35">
      <c r="A259" s="2">
        <v>253</v>
      </c>
      <c r="B259" s="3">
        <v>195.22</v>
      </c>
      <c r="C259" s="2">
        <f t="shared" si="9"/>
        <v>234.83254641909821</v>
      </c>
      <c r="D259" s="2">
        <f t="shared" si="10"/>
        <v>39.612546419098209</v>
      </c>
      <c r="E259" s="2">
        <f t="shared" si="11"/>
        <v>1569.1538338052103</v>
      </c>
      <c r="F259" s="2"/>
    </row>
    <row r="260" spans="1:6" s="13" customFormat="1" ht="17.25" customHeight="1" x14ac:dyDescent="0.35">
      <c r="A260" s="2">
        <v>254</v>
      </c>
      <c r="B260" s="3">
        <v>352.27</v>
      </c>
      <c r="C260" s="2">
        <f t="shared" si="9"/>
        <v>234.83254641909821</v>
      </c>
      <c r="D260" s="2">
        <f t="shared" si="10"/>
        <v>-117.43745358090177</v>
      </c>
      <c r="E260" s="2">
        <f t="shared" si="11"/>
        <v>13791.555503566458</v>
      </c>
      <c r="F260" s="2"/>
    </row>
    <row r="261" spans="1:6" s="13" customFormat="1" ht="17.25" customHeight="1" x14ac:dyDescent="0.35">
      <c r="A261" s="2">
        <v>255</v>
      </c>
      <c r="B261" s="3">
        <v>164.8</v>
      </c>
      <c r="C261" s="2">
        <f t="shared" si="9"/>
        <v>234.83254641909821</v>
      </c>
      <c r="D261" s="2">
        <f t="shared" si="10"/>
        <v>70.032546419098196</v>
      </c>
      <c r="E261" s="2">
        <f t="shared" si="11"/>
        <v>4904.5575579431434</v>
      </c>
      <c r="F261" s="2"/>
    </row>
    <row r="262" spans="1:6" s="13" customFormat="1" ht="17.25" customHeight="1" x14ac:dyDescent="0.35">
      <c r="A262" s="2">
        <v>256</v>
      </c>
      <c r="B262" s="3">
        <v>479.85</v>
      </c>
      <c r="C262" s="2">
        <f t="shared" si="9"/>
        <v>234.83254641909821</v>
      </c>
      <c r="D262" s="2">
        <f t="shared" si="10"/>
        <v>-245.01745358090182</v>
      </c>
      <c r="E262" s="2">
        <f t="shared" si="11"/>
        <v>60033.552559269374</v>
      </c>
      <c r="F262" s="2"/>
    </row>
    <row r="263" spans="1:6" s="13" customFormat="1" ht="17.25" customHeight="1" x14ac:dyDescent="0.35">
      <c r="A263" s="2">
        <v>257</v>
      </c>
      <c r="B263" s="3">
        <v>144.16</v>
      </c>
      <c r="C263" s="2">
        <f t="shared" si="9"/>
        <v>234.83254641909821</v>
      </c>
      <c r="D263" s="2">
        <f t="shared" si="10"/>
        <v>90.672546419098211</v>
      </c>
      <c r="E263" s="2">
        <f t="shared" si="11"/>
        <v>8221.5106741235195</v>
      </c>
      <c r="F263" s="2"/>
    </row>
    <row r="264" spans="1:6" s="13" customFormat="1" ht="17.25" customHeight="1" x14ac:dyDescent="0.35">
      <c r="A264" s="2">
        <v>258</v>
      </c>
      <c r="B264" s="3">
        <v>242.6</v>
      </c>
      <c r="C264" s="2">
        <f t="shared" ref="C264:C327" si="12">$B$1</f>
        <v>234.83254641909821</v>
      </c>
      <c r="D264" s="2">
        <f t="shared" ref="D264:D327" si="13">(C264-B264)</f>
        <v>-7.7674535809017868</v>
      </c>
      <c r="E264" s="2">
        <f t="shared" ref="E264:E327" si="14">D264^2</f>
        <v>60.33333513146399</v>
      </c>
      <c r="F264" s="2"/>
    </row>
    <row r="265" spans="1:6" s="13" customFormat="1" ht="17.25" customHeight="1" x14ac:dyDescent="0.35">
      <c r="A265" s="2">
        <v>259</v>
      </c>
      <c r="B265" s="3">
        <v>129.83000000000001</v>
      </c>
      <c r="C265" s="2">
        <f t="shared" si="12"/>
        <v>234.83254641909821</v>
      </c>
      <c r="D265" s="2">
        <f t="shared" si="13"/>
        <v>105.00254641909819</v>
      </c>
      <c r="E265" s="2">
        <f t="shared" si="14"/>
        <v>11025.534754494871</v>
      </c>
      <c r="F265" s="2"/>
    </row>
    <row r="266" spans="1:6" s="13" customFormat="1" ht="17.25" customHeight="1" x14ac:dyDescent="0.35">
      <c r="A266" s="2">
        <v>260</v>
      </c>
      <c r="B266" s="3">
        <v>124.36</v>
      </c>
      <c r="C266" s="2">
        <f t="shared" si="12"/>
        <v>234.83254641909821</v>
      </c>
      <c r="D266" s="2">
        <f t="shared" si="13"/>
        <v>110.47254641909821</v>
      </c>
      <c r="E266" s="2">
        <f t="shared" si="14"/>
        <v>12204.183512319809</v>
      </c>
      <c r="F266" s="2"/>
    </row>
    <row r="267" spans="1:6" s="13" customFormat="1" ht="17.25" customHeight="1" x14ac:dyDescent="0.35">
      <c r="A267" s="2">
        <v>261</v>
      </c>
      <c r="B267" s="3">
        <v>281.58</v>
      </c>
      <c r="C267" s="2">
        <f t="shared" si="12"/>
        <v>234.83254641909821</v>
      </c>
      <c r="D267" s="2">
        <f t="shared" si="13"/>
        <v>-46.747453580901777</v>
      </c>
      <c r="E267" s="2">
        <f t="shared" si="14"/>
        <v>2185.3244162985661</v>
      </c>
      <c r="F267" s="2"/>
    </row>
    <row r="268" spans="1:6" s="13" customFormat="1" ht="17.25" customHeight="1" x14ac:dyDescent="0.35">
      <c r="A268" s="2">
        <v>262</v>
      </c>
      <c r="B268" s="3">
        <v>322.12</v>
      </c>
      <c r="C268" s="2">
        <f t="shared" si="12"/>
        <v>234.83254641909821</v>
      </c>
      <c r="D268" s="2">
        <f t="shared" si="13"/>
        <v>-87.287453580901797</v>
      </c>
      <c r="E268" s="2">
        <f t="shared" si="14"/>
        <v>7619.0995526380857</v>
      </c>
      <c r="F268" s="2"/>
    </row>
    <row r="269" spans="1:6" s="13" customFormat="1" ht="17.25" customHeight="1" x14ac:dyDescent="0.35">
      <c r="A269" s="2">
        <v>263</v>
      </c>
      <c r="B269" s="3">
        <v>242.74</v>
      </c>
      <c r="C269" s="2">
        <f t="shared" si="12"/>
        <v>234.83254641909821</v>
      </c>
      <c r="D269" s="2">
        <f t="shared" si="13"/>
        <v>-7.9074535809018016</v>
      </c>
      <c r="E269" s="2">
        <f t="shared" si="14"/>
        <v>62.527822134116725</v>
      </c>
      <c r="F269" s="2"/>
    </row>
    <row r="270" spans="1:6" s="13" customFormat="1" ht="17.25" customHeight="1" x14ac:dyDescent="0.35">
      <c r="A270" s="2">
        <v>264</v>
      </c>
      <c r="B270" s="3">
        <v>101.75</v>
      </c>
      <c r="C270" s="2">
        <f t="shared" si="12"/>
        <v>234.83254641909821</v>
      </c>
      <c r="D270" s="2">
        <f t="shared" si="13"/>
        <v>133.08254641909821</v>
      </c>
      <c r="E270" s="2">
        <f t="shared" si="14"/>
        <v>17710.964161391428</v>
      </c>
      <c r="F270" s="2"/>
    </row>
    <row r="271" spans="1:6" s="13" customFormat="1" ht="17.25" customHeight="1" x14ac:dyDescent="0.35">
      <c r="A271" s="2">
        <v>265</v>
      </c>
      <c r="B271" s="3">
        <v>241.69</v>
      </c>
      <c r="C271" s="2">
        <f t="shared" si="12"/>
        <v>234.83254641909821</v>
      </c>
      <c r="D271" s="2">
        <f t="shared" si="13"/>
        <v>-6.8574535809017902</v>
      </c>
      <c r="E271" s="2">
        <f t="shared" si="14"/>
        <v>47.024669614222788</v>
      </c>
      <c r="F271" s="2"/>
    </row>
    <row r="272" spans="1:6" s="13" customFormat="1" ht="17.25" customHeight="1" x14ac:dyDescent="0.35">
      <c r="A272" s="2">
        <v>266</v>
      </c>
      <c r="B272" s="3">
        <v>221.03</v>
      </c>
      <c r="C272" s="2">
        <f t="shared" si="12"/>
        <v>234.83254641909821</v>
      </c>
      <c r="D272" s="2">
        <f t="shared" si="13"/>
        <v>13.802546419098206</v>
      </c>
      <c r="E272" s="2">
        <f t="shared" si="14"/>
        <v>190.51028765136073</v>
      </c>
      <c r="F272" s="2"/>
    </row>
    <row r="273" spans="1:6" s="13" customFormat="1" ht="17.25" customHeight="1" x14ac:dyDescent="0.35">
      <c r="A273" s="2">
        <v>267</v>
      </c>
      <c r="B273" s="3">
        <v>212.15</v>
      </c>
      <c r="C273" s="2">
        <f t="shared" si="12"/>
        <v>234.83254641909821</v>
      </c>
      <c r="D273" s="2">
        <f t="shared" si="13"/>
        <v>22.682546419098202</v>
      </c>
      <c r="E273" s="2">
        <f t="shared" si="14"/>
        <v>514.49791205454471</v>
      </c>
      <c r="F273" s="2"/>
    </row>
    <row r="274" spans="1:6" s="13" customFormat="1" ht="17.25" customHeight="1" x14ac:dyDescent="0.35">
      <c r="A274" s="2">
        <v>268</v>
      </c>
      <c r="B274" s="3">
        <v>225.09</v>
      </c>
      <c r="C274" s="2">
        <f t="shared" si="12"/>
        <v>234.83254641909821</v>
      </c>
      <c r="D274" s="2">
        <f t="shared" si="13"/>
        <v>9.7425464190982041</v>
      </c>
      <c r="E274" s="2">
        <f t="shared" si="14"/>
        <v>94.917210728283237</v>
      </c>
      <c r="F274" s="2"/>
    </row>
    <row r="275" spans="1:6" s="13" customFormat="1" ht="17.25" customHeight="1" x14ac:dyDescent="0.35">
      <c r="A275" s="2">
        <v>269</v>
      </c>
      <c r="B275" s="3">
        <v>359.83</v>
      </c>
      <c r="C275" s="2">
        <f t="shared" si="12"/>
        <v>234.83254641909821</v>
      </c>
      <c r="D275" s="2">
        <f t="shared" si="13"/>
        <v>-124.99745358090178</v>
      </c>
      <c r="E275" s="2">
        <f t="shared" si="14"/>
        <v>15624.363401709694</v>
      </c>
      <c r="F275" s="2"/>
    </row>
    <row r="276" spans="1:6" s="13" customFormat="1" ht="17.25" customHeight="1" x14ac:dyDescent="0.35">
      <c r="A276" s="2">
        <v>270</v>
      </c>
      <c r="B276" s="3">
        <v>204.11</v>
      </c>
      <c r="C276" s="2">
        <f t="shared" si="12"/>
        <v>234.83254641909821</v>
      </c>
      <c r="D276" s="2">
        <f t="shared" si="13"/>
        <v>30.722546419098194</v>
      </c>
      <c r="E276" s="2">
        <f t="shared" si="14"/>
        <v>943.87485847364326</v>
      </c>
      <c r="F276" s="2"/>
    </row>
    <row r="277" spans="1:6" s="13" customFormat="1" ht="17.25" customHeight="1" x14ac:dyDescent="0.35">
      <c r="A277" s="2">
        <v>271</v>
      </c>
      <c r="B277" s="3">
        <v>245.38</v>
      </c>
      <c r="C277" s="2">
        <f t="shared" si="12"/>
        <v>234.83254641909821</v>
      </c>
      <c r="D277" s="2">
        <f t="shared" si="13"/>
        <v>-10.547453580901788</v>
      </c>
      <c r="E277" s="2">
        <f t="shared" si="14"/>
        <v>111.24877704127795</v>
      </c>
      <c r="F277" s="2"/>
    </row>
    <row r="278" spans="1:6" s="13" customFormat="1" ht="17.25" customHeight="1" x14ac:dyDescent="0.35">
      <c r="A278" s="2">
        <v>272</v>
      </c>
      <c r="B278" s="3">
        <v>279.68</v>
      </c>
      <c r="C278" s="2">
        <f t="shared" si="12"/>
        <v>234.83254641909821</v>
      </c>
      <c r="D278" s="2">
        <f t="shared" si="13"/>
        <v>-44.847453580901799</v>
      </c>
      <c r="E278" s="2">
        <f t="shared" si="14"/>
        <v>2011.2940926911417</v>
      </c>
      <c r="F278" s="2"/>
    </row>
    <row r="279" spans="1:6" s="13" customFormat="1" ht="17.25" customHeight="1" x14ac:dyDescent="0.35">
      <c r="A279" s="2">
        <v>273</v>
      </c>
      <c r="B279" s="3">
        <v>150.94999999999999</v>
      </c>
      <c r="C279" s="2">
        <f t="shared" si="12"/>
        <v>234.83254641909821</v>
      </c>
      <c r="D279" s="2">
        <f t="shared" si="13"/>
        <v>83.882546419098219</v>
      </c>
      <c r="E279" s="2">
        <f t="shared" si="14"/>
        <v>7036.2815937521673</v>
      </c>
      <c r="F279" s="2"/>
    </row>
    <row r="280" spans="1:6" s="13" customFormat="1" ht="17.25" customHeight="1" x14ac:dyDescent="0.35">
      <c r="A280" s="2">
        <v>274</v>
      </c>
      <c r="B280" s="3">
        <v>262.31</v>
      </c>
      <c r="C280" s="2">
        <f t="shared" si="12"/>
        <v>234.83254641909821</v>
      </c>
      <c r="D280" s="2">
        <f t="shared" si="13"/>
        <v>-27.477453580901795</v>
      </c>
      <c r="E280" s="2">
        <f t="shared" si="14"/>
        <v>755.01045529061287</v>
      </c>
      <c r="F280" s="2"/>
    </row>
    <row r="281" spans="1:6" s="13" customFormat="1" ht="17.25" customHeight="1" x14ac:dyDescent="0.35">
      <c r="A281" s="2">
        <v>275</v>
      </c>
      <c r="B281" s="3">
        <v>287.83</v>
      </c>
      <c r="C281" s="2">
        <f t="shared" si="12"/>
        <v>234.83254641909821</v>
      </c>
      <c r="D281" s="2">
        <f t="shared" si="13"/>
        <v>-52.997453580901777</v>
      </c>
      <c r="E281" s="2">
        <f t="shared" si="14"/>
        <v>2808.7300860598384</v>
      </c>
      <c r="F281" s="2"/>
    </row>
    <row r="282" spans="1:6" s="13" customFormat="1" ht="17.25" customHeight="1" x14ac:dyDescent="0.35">
      <c r="A282" s="2">
        <v>276</v>
      </c>
      <c r="B282" s="3">
        <v>316.81</v>
      </c>
      <c r="C282" s="2">
        <f t="shared" si="12"/>
        <v>234.83254641909821</v>
      </c>
      <c r="D282" s="2">
        <f t="shared" si="13"/>
        <v>-81.977453580901795</v>
      </c>
      <c r="E282" s="2">
        <f t="shared" si="14"/>
        <v>6720.3028956089083</v>
      </c>
      <c r="F282" s="2"/>
    </row>
    <row r="283" spans="1:6" s="13" customFormat="1" ht="17.25" customHeight="1" x14ac:dyDescent="0.35">
      <c r="A283" s="2">
        <v>277</v>
      </c>
      <c r="B283" s="3">
        <v>266.63</v>
      </c>
      <c r="C283" s="2">
        <f t="shared" si="12"/>
        <v>234.83254641909821</v>
      </c>
      <c r="D283" s="2">
        <f t="shared" si="13"/>
        <v>-31.797453580901788</v>
      </c>
      <c r="E283" s="2">
        <f t="shared" si="14"/>
        <v>1011.0780542296039</v>
      </c>
      <c r="F283" s="2"/>
    </row>
    <row r="284" spans="1:6" s="13" customFormat="1" ht="17.25" customHeight="1" x14ac:dyDescent="0.35">
      <c r="A284" s="2">
        <v>278</v>
      </c>
      <c r="B284" s="3">
        <v>199.33</v>
      </c>
      <c r="C284" s="2">
        <f t="shared" si="12"/>
        <v>234.83254641909821</v>
      </c>
      <c r="D284" s="2">
        <f t="shared" si="13"/>
        <v>35.502546419098195</v>
      </c>
      <c r="E284" s="2">
        <f t="shared" si="14"/>
        <v>1260.430802240222</v>
      </c>
      <c r="F284" s="2"/>
    </row>
    <row r="285" spans="1:6" s="13" customFormat="1" ht="17.25" customHeight="1" x14ac:dyDescent="0.35">
      <c r="A285" s="2">
        <v>279</v>
      </c>
      <c r="B285" s="3">
        <v>331.83</v>
      </c>
      <c r="C285" s="2">
        <f t="shared" si="12"/>
        <v>234.83254641909821</v>
      </c>
      <c r="D285" s="2">
        <f t="shared" si="13"/>
        <v>-96.997453580901777</v>
      </c>
      <c r="E285" s="2">
        <f t="shared" si="14"/>
        <v>9408.5060011791957</v>
      </c>
      <c r="F285" s="2"/>
    </row>
    <row r="286" spans="1:6" s="13" customFormat="1" ht="17.25" customHeight="1" x14ac:dyDescent="0.35">
      <c r="A286" s="2">
        <v>280</v>
      </c>
      <c r="B286" s="3">
        <v>369.93</v>
      </c>
      <c r="C286" s="2">
        <f t="shared" si="12"/>
        <v>234.83254641909821</v>
      </c>
      <c r="D286" s="2">
        <f t="shared" si="13"/>
        <v>-135.0974535809018</v>
      </c>
      <c r="E286" s="2">
        <f t="shared" si="14"/>
        <v>18251.321964043917</v>
      </c>
      <c r="F286" s="2"/>
    </row>
    <row r="287" spans="1:6" s="13" customFormat="1" ht="17.25" customHeight="1" x14ac:dyDescent="0.35">
      <c r="A287" s="2">
        <v>281</v>
      </c>
      <c r="B287" s="3">
        <v>313.70999999999998</v>
      </c>
      <c r="C287" s="2">
        <f t="shared" si="12"/>
        <v>234.83254641909821</v>
      </c>
      <c r="D287" s="2">
        <f t="shared" si="13"/>
        <v>-78.877453580901772</v>
      </c>
      <c r="E287" s="2">
        <f t="shared" si="14"/>
        <v>6221.6526834073138</v>
      </c>
      <c r="F287" s="2"/>
    </row>
    <row r="288" spans="1:6" s="13" customFormat="1" ht="17.25" customHeight="1" x14ac:dyDescent="0.35">
      <c r="A288" s="2">
        <v>282</v>
      </c>
      <c r="B288" s="3">
        <v>233.33</v>
      </c>
      <c r="C288" s="2">
        <f t="shared" si="12"/>
        <v>234.83254641909821</v>
      </c>
      <c r="D288" s="2">
        <f t="shared" si="13"/>
        <v>1.502546419098195</v>
      </c>
      <c r="E288" s="2">
        <f t="shared" si="14"/>
        <v>2.2576457415448088</v>
      </c>
      <c r="F288" s="2"/>
    </row>
    <row r="289" spans="1:6" s="13" customFormat="1" ht="17.25" customHeight="1" x14ac:dyDescent="0.35">
      <c r="A289" s="2">
        <v>283</v>
      </c>
      <c r="B289" s="3">
        <v>261.29000000000002</v>
      </c>
      <c r="C289" s="2">
        <f t="shared" si="12"/>
        <v>234.83254641909821</v>
      </c>
      <c r="D289" s="2">
        <f t="shared" si="13"/>
        <v>-26.457453580901813</v>
      </c>
      <c r="E289" s="2">
        <f t="shared" si="14"/>
        <v>699.99684998557416</v>
      </c>
      <c r="F289" s="2"/>
    </row>
    <row r="290" spans="1:6" s="13" customFormat="1" ht="17.25" customHeight="1" x14ac:dyDescent="0.35">
      <c r="A290" s="2">
        <v>284</v>
      </c>
      <c r="B290" s="3">
        <v>131.38999999999999</v>
      </c>
      <c r="C290" s="2">
        <f t="shared" si="12"/>
        <v>234.83254641909821</v>
      </c>
      <c r="D290" s="2">
        <f t="shared" si="13"/>
        <v>103.44254641909822</v>
      </c>
      <c r="E290" s="2">
        <f t="shared" si="14"/>
        <v>10700.36040966729</v>
      </c>
      <c r="F290" s="2"/>
    </row>
    <row r="291" spans="1:6" s="13" customFormat="1" ht="17.25" customHeight="1" x14ac:dyDescent="0.35">
      <c r="A291" s="2">
        <v>285</v>
      </c>
      <c r="B291" s="3">
        <v>213.63</v>
      </c>
      <c r="C291" s="2">
        <f t="shared" si="12"/>
        <v>234.83254641909821</v>
      </c>
      <c r="D291" s="2">
        <f t="shared" si="13"/>
        <v>21.202546419098212</v>
      </c>
      <c r="E291" s="2">
        <f t="shared" si="14"/>
        <v>449.54797465401441</v>
      </c>
      <c r="F291" s="2"/>
    </row>
    <row r="292" spans="1:6" s="13" customFormat="1" ht="17.25" customHeight="1" x14ac:dyDescent="0.35">
      <c r="A292" s="2">
        <v>286</v>
      </c>
      <c r="B292" s="3">
        <v>293.62</v>
      </c>
      <c r="C292" s="2">
        <f t="shared" si="12"/>
        <v>234.83254641909821</v>
      </c>
      <c r="D292" s="2">
        <f t="shared" si="13"/>
        <v>-58.787453580901797</v>
      </c>
      <c r="E292" s="2">
        <f t="shared" si="14"/>
        <v>3455.9646985266836</v>
      </c>
      <c r="F292" s="2"/>
    </row>
    <row r="293" spans="1:6" s="13" customFormat="1" ht="17.25" customHeight="1" x14ac:dyDescent="0.35">
      <c r="A293" s="2">
        <v>287</v>
      </c>
      <c r="B293" s="3">
        <v>227.31</v>
      </c>
      <c r="C293" s="2">
        <f t="shared" si="12"/>
        <v>234.83254641909821</v>
      </c>
      <c r="D293" s="2">
        <f t="shared" si="13"/>
        <v>7.5225464190982052</v>
      </c>
      <c r="E293" s="2">
        <f t="shared" si="14"/>
        <v>56.588704627487232</v>
      </c>
      <c r="F293" s="2"/>
    </row>
    <row r="294" spans="1:6" s="13" customFormat="1" ht="17.25" customHeight="1" x14ac:dyDescent="0.35">
      <c r="A294" s="2">
        <v>288</v>
      </c>
      <c r="B294" s="3">
        <v>171.72</v>
      </c>
      <c r="C294" s="2">
        <f t="shared" si="12"/>
        <v>234.83254641909821</v>
      </c>
      <c r="D294" s="2">
        <f t="shared" si="13"/>
        <v>63.112546419098209</v>
      </c>
      <c r="E294" s="2">
        <f t="shared" si="14"/>
        <v>3983.1935155028259</v>
      </c>
      <c r="F294" s="2"/>
    </row>
    <row r="295" spans="1:6" s="13" customFormat="1" ht="17.25" customHeight="1" x14ac:dyDescent="0.35">
      <c r="A295" s="2">
        <v>289</v>
      </c>
      <c r="B295" s="3">
        <v>300.01</v>
      </c>
      <c r="C295" s="2">
        <f t="shared" si="12"/>
        <v>234.83254641909821</v>
      </c>
      <c r="D295" s="2">
        <f t="shared" si="13"/>
        <v>-65.177453580901783</v>
      </c>
      <c r="E295" s="2">
        <f t="shared" si="14"/>
        <v>4248.100455290607</v>
      </c>
      <c r="F295" s="2"/>
    </row>
    <row r="296" spans="1:6" s="13" customFormat="1" ht="17.25" customHeight="1" x14ac:dyDescent="0.35">
      <c r="A296" s="2">
        <v>290</v>
      </c>
      <c r="B296" s="3">
        <v>301.52999999999997</v>
      </c>
      <c r="C296" s="2">
        <f t="shared" si="12"/>
        <v>234.83254641909821</v>
      </c>
      <c r="D296" s="2">
        <f t="shared" si="13"/>
        <v>-66.697453580901765</v>
      </c>
      <c r="E296" s="2">
        <f t="shared" si="14"/>
        <v>4448.5503141765457</v>
      </c>
      <c r="F296" s="2"/>
    </row>
    <row r="297" spans="1:6" s="13" customFormat="1" ht="17.25" customHeight="1" x14ac:dyDescent="0.35">
      <c r="A297" s="2">
        <v>291</v>
      </c>
      <c r="B297" s="3">
        <v>350.63</v>
      </c>
      <c r="C297" s="2">
        <f t="shared" si="12"/>
        <v>234.83254641909821</v>
      </c>
      <c r="D297" s="2">
        <f t="shared" si="13"/>
        <v>-115.79745358090179</v>
      </c>
      <c r="E297" s="2">
        <f t="shared" si="14"/>
        <v>13409.050255821105</v>
      </c>
      <c r="F297" s="2"/>
    </row>
    <row r="298" spans="1:6" s="13" customFormat="1" ht="17.25" customHeight="1" x14ac:dyDescent="0.35">
      <c r="A298" s="2">
        <v>292</v>
      </c>
      <c r="B298" s="3">
        <v>261.91000000000003</v>
      </c>
      <c r="C298" s="2">
        <f t="shared" si="12"/>
        <v>234.83254641909821</v>
      </c>
      <c r="D298" s="2">
        <f t="shared" si="13"/>
        <v>-27.077453580901818</v>
      </c>
      <c r="E298" s="2">
        <f t="shared" si="14"/>
        <v>733.1884924258926</v>
      </c>
      <c r="F298" s="2"/>
    </row>
    <row r="299" spans="1:6" s="13" customFormat="1" ht="17.25" customHeight="1" x14ac:dyDescent="0.35">
      <c r="A299" s="2">
        <v>293</v>
      </c>
      <c r="B299" s="3">
        <v>289.88</v>
      </c>
      <c r="C299" s="2">
        <f t="shared" si="12"/>
        <v>234.83254641909821</v>
      </c>
      <c r="D299" s="2">
        <f t="shared" si="13"/>
        <v>-55.047453580901788</v>
      </c>
      <c r="E299" s="2">
        <f t="shared" si="14"/>
        <v>3030.2221457415371</v>
      </c>
      <c r="F299" s="2"/>
    </row>
    <row r="300" spans="1:6" s="13" customFormat="1" ht="17.25" customHeight="1" x14ac:dyDescent="0.35">
      <c r="A300" s="2">
        <v>294</v>
      </c>
      <c r="B300" s="3">
        <v>229.46</v>
      </c>
      <c r="C300" s="2">
        <f t="shared" si="12"/>
        <v>234.83254641909821</v>
      </c>
      <c r="D300" s="2">
        <f t="shared" si="13"/>
        <v>5.3725464190981995</v>
      </c>
      <c r="E300" s="2">
        <f t="shared" si="14"/>
        <v>28.864255025364887</v>
      </c>
      <c r="F300" s="2"/>
    </row>
    <row r="301" spans="1:6" s="13" customFormat="1" ht="17.25" customHeight="1" x14ac:dyDescent="0.35">
      <c r="A301" s="2">
        <v>295</v>
      </c>
      <c r="B301" s="3">
        <v>127.89</v>
      </c>
      <c r="C301" s="2">
        <f t="shared" si="12"/>
        <v>234.83254641909821</v>
      </c>
      <c r="D301" s="2">
        <f t="shared" si="13"/>
        <v>106.94254641909821</v>
      </c>
      <c r="E301" s="2">
        <f t="shared" si="14"/>
        <v>11436.708234600974</v>
      </c>
      <c r="F301" s="2"/>
    </row>
    <row r="302" spans="1:6" s="13" customFormat="1" ht="17.25" customHeight="1" x14ac:dyDescent="0.35">
      <c r="A302" s="2">
        <v>296</v>
      </c>
      <c r="B302" s="3">
        <v>225.12</v>
      </c>
      <c r="C302" s="2">
        <f t="shared" si="12"/>
        <v>234.83254641909821</v>
      </c>
      <c r="D302" s="2">
        <f t="shared" si="13"/>
        <v>9.7125464190982029</v>
      </c>
      <c r="E302" s="2">
        <f t="shared" si="14"/>
        <v>94.333557943137322</v>
      </c>
      <c r="F302" s="2"/>
    </row>
    <row r="303" spans="1:6" s="13" customFormat="1" ht="17.25" customHeight="1" x14ac:dyDescent="0.35">
      <c r="A303" s="2">
        <v>297</v>
      </c>
      <c r="B303" s="3">
        <v>152.01</v>
      </c>
      <c r="C303" s="2">
        <f t="shared" si="12"/>
        <v>234.83254641909821</v>
      </c>
      <c r="D303" s="2">
        <f t="shared" si="13"/>
        <v>82.822546419098217</v>
      </c>
      <c r="E303" s="2">
        <f t="shared" si="14"/>
        <v>6859.5741953436791</v>
      </c>
      <c r="F303" s="2"/>
    </row>
    <row r="304" spans="1:6" s="13" customFormat="1" ht="17.25" customHeight="1" x14ac:dyDescent="0.35">
      <c r="A304" s="2">
        <v>298</v>
      </c>
      <c r="B304" s="3">
        <v>288.87</v>
      </c>
      <c r="C304" s="2">
        <f t="shared" si="12"/>
        <v>234.83254641909821</v>
      </c>
      <c r="D304" s="2">
        <f t="shared" si="13"/>
        <v>-54.037453580901797</v>
      </c>
      <c r="E304" s="2">
        <f t="shared" si="14"/>
        <v>2920.0463895081166</v>
      </c>
      <c r="F304" s="2"/>
    </row>
    <row r="305" spans="1:6" s="13" customFormat="1" ht="17.25" customHeight="1" x14ac:dyDescent="0.35">
      <c r="A305" s="2">
        <v>299</v>
      </c>
      <c r="B305" s="3">
        <v>313.91000000000003</v>
      </c>
      <c r="C305" s="2">
        <f t="shared" si="12"/>
        <v>234.83254641909821</v>
      </c>
      <c r="D305" s="2">
        <f t="shared" si="13"/>
        <v>-79.077453580901818</v>
      </c>
      <c r="E305" s="2">
        <f t="shared" si="14"/>
        <v>6253.2436648396815</v>
      </c>
      <c r="F305" s="2"/>
    </row>
    <row r="306" spans="1:6" s="13" customFormat="1" ht="17.25" customHeight="1" x14ac:dyDescent="0.35">
      <c r="A306" s="2">
        <v>300</v>
      </c>
      <c r="B306" s="3">
        <v>402.75</v>
      </c>
      <c r="C306" s="2">
        <f t="shared" si="12"/>
        <v>234.83254641909821</v>
      </c>
      <c r="D306" s="2">
        <f t="shared" si="13"/>
        <v>-167.91745358090179</v>
      </c>
      <c r="E306" s="2">
        <f t="shared" si="14"/>
        <v>28196.271217094309</v>
      </c>
      <c r="F306" s="2"/>
    </row>
    <row r="307" spans="1:6" s="13" customFormat="1" ht="17.25" customHeight="1" x14ac:dyDescent="0.35">
      <c r="A307" s="2">
        <v>301</v>
      </c>
      <c r="B307" s="3">
        <v>181.03</v>
      </c>
      <c r="C307" s="2">
        <f t="shared" si="12"/>
        <v>234.83254641909821</v>
      </c>
      <c r="D307" s="2">
        <f t="shared" si="13"/>
        <v>53.802546419098206</v>
      </c>
      <c r="E307" s="2">
        <f t="shared" si="14"/>
        <v>2894.7140011792171</v>
      </c>
      <c r="F307" s="2"/>
    </row>
    <row r="308" spans="1:6" s="13" customFormat="1" ht="17.25" customHeight="1" x14ac:dyDescent="0.35">
      <c r="A308" s="2">
        <v>302</v>
      </c>
      <c r="B308" s="3">
        <v>162.11000000000001</v>
      </c>
      <c r="C308" s="2">
        <f t="shared" si="12"/>
        <v>234.83254641909821</v>
      </c>
      <c r="D308" s="2">
        <f t="shared" si="13"/>
        <v>72.722546419098194</v>
      </c>
      <c r="E308" s="2">
        <f t="shared" si="14"/>
        <v>5288.5687576778919</v>
      </c>
      <c r="F308" s="2"/>
    </row>
    <row r="309" spans="1:6" s="13" customFormat="1" ht="17.25" customHeight="1" x14ac:dyDescent="0.35">
      <c r="A309" s="2">
        <v>303</v>
      </c>
      <c r="B309" s="3">
        <v>319.75</v>
      </c>
      <c r="C309" s="2">
        <f t="shared" si="12"/>
        <v>234.83254641909821</v>
      </c>
      <c r="D309" s="2">
        <f t="shared" si="13"/>
        <v>-84.917453580901793</v>
      </c>
      <c r="E309" s="2">
        <f t="shared" si="14"/>
        <v>7210.9739226646107</v>
      </c>
      <c r="F309" s="2"/>
    </row>
    <row r="310" spans="1:6" s="13" customFormat="1" ht="17.25" customHeight="1" x14ac:dyDescent="0.35">
      <c r="A310" s="2">
        <v>304</v>
      </c>
      <c r="B310" s="3">
        <v>74.319999999999993</v>
      </c>
      <c r="C310" s="2">
        <f t="shared" si="12"/>
        <v>234.83254641909821</v>
      </c>
      <c r="D310" s="2">
        <f t="shared" si="13"/>
        <v>160.51254641909821</v>
      </c>
      <c r="E310" s="2">
        <f t="shared" si="14"/>
        <v>25764.277557943158</v>
      </c>
      <c r="F310" s="2"/>
    </row>
    <row r="311" spans="1:6" s="13" customFormat="1" ht="17.25" customHeight="1" x14ac:dyDescent="0.35">
      <c r="A311" s="2">
        <v>305</v>
      </c>
      <c r="B311" s="3">
        <v>276.10000000000002</v>
      </c>
      <c r="C311" s="2">
        <f t="shared" si="12"/>
        <v>234.83254641909821</v>
      </c>
      <c r="D311" s="2">
        <f t="shared" si="13"/>
        <v>-41.267453580901815</v>
      </c>
      <c r="E311" s="2">
        <f t="shared" si="14"/>
        <v>1703.002725051886</v>
      </c>
      <c r="F311" s="2"/>
    </row>
    <row r="312" spans="1:6" s="13" customFormat="1" ht="17.25" customHeight="1" x14ac:dyDescent="0.35">
      <c r="A312" s="2">
        <v>306</v>
      </c>
      <c r="B312" s="3">
        <v>215.64</v>
      </c>
      <c r="C312" s="2">
        <f t="shared" si="12"/>
        <v>234.83254641909821</v>
      </c>
      <c r="D312" s="2">
        <f t="shared" si="13"/>
        <v>19.192546419098221</v>
      </c>
      <c r="E312" s="2">
        <f t="shared" si="14"/>
        <v>368.35383804923993</v>
      </c>
      <c r="F312" s="2"/>
    </row>
    <row r="313" spans="1:6" s="13" customFormat="1" ht="17.25" customHeight="1" x14ac:dyDescent="0.35">
      <c r="A313" s="2">
        <v>307</v>
      </c>
      <c r="B313" s="3">
        <v>252.22</v>
      </c>
      <c r="C313" s="2">
        <f t="shared" si="12"/>
        <v>234.83254641909821</v>
      </c>
      <c r="D313" s="2">
        <f t="shared" si="13"/>
        <v>-17.387453580901791</v>
      </c>
      <c r="E313" s="2">
        <f t="shared" si="14"/>
        <v>302.32354202801451</v>
      </c>
      <c r="F313" s="2"/>
    </row>
    <row r="314" spans="1:6" s="13" customFormat="1" ht="17.25" customHeight="1" x14ac:dyDescent="0.35">
      <c r="A314" s="2">
        <v>308</v>
      </c>
      <c r="B314" s="3">
        <v>369.98</v>
      </c>
      <c r="C314" s="2">
        <f t="shared" si="12"/>
        <v>234.83254641909821</v>
      </c>
      <c r="D314" s="2">
        <f t="shared" si="13"/>
        <v>-135.14745358090181</v>
      </c>
      <c r="E314" s="2">
        <f t="shared" si="14"/>
        <v>18264.834209402008</v>
      </c>
      <c r="F314" s="2"/>
    </row>
    <row r="315" spans="1:6" s="13" customFormat="1" ht="17.25" customHeight="1" x14ac:dyDescent="0.35">
      <c r="A315" s="2">
        <v>309</v>
      </c>
      <c r="B315" s="3">
        <v>222.22</v>
      </c>
      <c r="C315" s="2">
        <f t="shared" si="12"/>
        <v>234.83254641909821</v>
      </c>
      <c r="D315" s="2">
        <f t="shared" si="13"/>
        <v>12.612546419098209</v>
      </c>
      <c r="E315" s="2">
        <f t="shared" si="14"/>
        <v>159.07632717390703</v>
      </c>
      <c r="F315" s="2"/>
    </row>
    <row r="316" spans="1:6" s="13" customFormat="1" ht="17.25" customHeight="1" x14ac:dyDescent="0.35">
      <c r="A316" s="2">
        <v>310</v>
      </c>
      <c r="B316" s="3">
        <v>222.2</v>
      </c>
      <c r="C316" s="2">
        <f t="shared" si="12"/>
        <v>234.83254641909821</v>
      </c>
      <c r="D316" s="2">
        <f t="shared" si="13"/>
        <v>12.632546419098219</v>
      </c>
      <c r="E316" s="2">
        <f t="shared" si="14"/>
        <v>159.58122903067124</v>
      </c>
      <c r="F316" s="2"/>
    </row>
    <row r="317" spans="1:6" s="13" customFormat="1" ht="17.25" customHeight="1" x14ac:dyDescent="0.35">
      <c r="A317" s="2">
        <v>311</v>
      </c>
      <c r="B317" s="3">
        <v>415.89</v>
      </c>
      <c r="C317" s="2">
        <f t="shared" si="12"/>
        <v>234.83254641909821</v>
      </c>
      <c r="D317" s="2">
        <f t="shared" si="13"/>
        <v>-181.05745358090178</v>
      </c>
      <c r="E317" s="2">
        <f t="shared" si="14"/>
        <v>32781.801497200402</v>
      </c>
      <c r="F317" s="2"/>
    </row>
    <row r="318" spans="1:6" s="13" customFormat="1" ht="17.25" customHeight="1" x14ac:dyDescent="0.35">
      <c r="A318" s="2">
        <v>312</v>
      </c>
      <c r="B318" s="3">
        <v>145.5</v>
      </c>
      <c r="C318" s="2">
        <f t="shared" si="12"/>
        <v>234.83254641909821</v>
      </c>
      <c r="D318" s="2">
        <f t="shared" si="13"/>
        <v>89.332546419098207</v>
      </c>
      <c r="E318" s="2">
        <f t="shared" si="14"/>
        <v>7980.3038497203361</v>
      </c>
      <c r="F318" s="2"/>
    </row>
    <row r="319" spans="1:6" s="13" customFormat="1" ht="17.25" customHeight="1" x14ac:dyDescent="0.35">
      <c r="A319" s="2">
        <v>313</v>
      </c>
      <c r="B319" s="3">
        <v>194.9</v>
      </c>
      <c r="C319" s="2">
        <f t="shared" si="12"/>
        <v>234.83254641909821</v>
      </c>
      <c r="D319" s="2">
        <f t="shared" si="13"/>
        <v>39.932546419098202</v>
      </c>
      <c r="E319" s="2">
        <f t="shared" si="14"/>
        <v>1594.6082635134326</v>
      </c>
      <c r="F319" s="2"/>
    </row>
    <row r="320" spans="1:6" s="13" customFormat="1" ht="17.25" customHeight="1" x14ac:dyDescent="0.35">
      <c r="A320" s="2">
        <v>314</v>
      </c>
      <c r="B320" s="3">
        <v>187.66</v>
      </c>
      <c r="C320" s="2">
        <f t="shared" si="12"/>
        <v>234.83254641909821</v>
      </c>
      <c r="D320" s="2">
        <f t="shared" si="13"/>
        <v>47.172546419098211</v>
      </c>
      <c r="E320" s="2">
        <f t="shared" si="14"/>
        <v>2225.2491356619753</v>
      </c>
      <c r="F320" s="2"/>
    </row>
    <row r="321" spans="1:6" s="13" customFormat="1" ht="17.25" customHeight="1" x14ac:dyDescent="0.35">
      <c r="A321" s="2">
        <v>315</v>
      </c>
      <c r="B321" s="3">
        <v>324.39</v>
      </c>
      <c r="C321" s="2">
        <f t="shared" si="12"/>
        <v>234.83254641909821</v>
      </c>
      <c r="D321" s="2">
        <f t="shared" si="13"/>
        <v>-89.557453580901779</v>
      </c>
      <c r="E321" s="2">
        <f t="shared" si="14"/>
        <v>8020.5374918953767</v>
      </c>
      <c r="F321" s="2"/>
    </row>
    <row r="322" spans="1:6" s="13" customFormat="1" ht="17.25" customHeight="1" x14ac:dyDescent="0.35">
      <c r="A322" s="2">
        <v>316</v>
      </c>
      <c r="B322" s="3">
        <v>176.73</v>
      </c>
      <c r="C322" s="2">
        <f t="shared" si="12"/>
        <v>234.83254641909821</v>
      </c>
      <c r="D322" s="2">
        <f t="shared" si="13"/>
        <v>58.102546419098218</v>
      </c>
      <c r="E322" s="2">
        <f t="shared" si="14"/>
        <v>3375.9059003834632</v>
      </c>
      <c r="F322" s="2"/>
    </row>
    <row r="323" spans="1:6" s="13" customFormat="1" ht="17.25" customHeight="1" x14ac:dyDescent="0.35">
      <c r="A323" s="2">
        <v>317</v>
      </c>
      <c r="B323" s="3">
        <v>258.94</v>
      </c>
      <c r="C323" s="2">
        <f t="shared" si="12"/>
        <v>234.83254641909821</v>
      </c>
      <c r="D323" s="2">
        <f t="shared" si="13"/>
        <v>-24.10745358090179</v>
      </c>
      <c r="E323" s="2">
        <f t="shared" si="14"/>
        <v>581.16931815533451</v>
      </c>
      <c r="F323" s="2"/>
    </row>
    <row r="324" spans="1:6" s="13" customFormat="1" ht="17.25" customHeight="1" x14ac:dyDescent="0.35">
      <c r="A324" s="2">
        <v>318</v>
      </c>
      <c r="B324" s="3">
        <v>173.96</v>
      </c>
      <c r="C324" s="2">
        <f t="shared" si="12"/>
        <v>234.83254641909821</v>
      </c>
      <c r="D324" s="2">
        <f t="shared" si="13"/>
        <v>60.8725464190982</v>
      </c>
      <c r="E324" s="2">
        <f t="shared" si="14"/>
        <v>3705.4669075452653</v>
      </c>
      <c r="F324" s="2"/>
    </row>
    <row r="325" spans="1:6" s="13" customFormat="1" ht="17.25" customHeight="1" x14ac:dyDescent="0.35">
      <c r="A325" s="2">
        <v>319</v>
      </c>
      <c r="B325" s="3">
        <v>214.35</v>
      </c>
      <c r="C325" s="2">
        <f t="shared" si="12"/>
        <v>234.83254641909821</v>
      </c>
      <c r="D325" s="2">
        <f t="shared" si="13"/>
        <v>20.482546419098213</v>
      </c>
      <c r="E325" s="2">
        <f t="shared" si="14"/>
        <v>419.53470781051305</v>
      </c>
      <c r="F325" s="2"/>
    </row>
    <row r="326" spans="1:6" s="13" customFormat="1" ht="17.25" customHeight="1" x14ac:dyDescent="0.35">
      <c r="A326" s="2">
        <v>320</v>
      </c>
      <c r="B326" s="3">
        <v>264.01</v>
      </c>
      <c r="C326" s="2">
        <f t="shared" si="12"/>
        <v>234.83254641909821</v>
      </c>
      <c r="D326" s="2">
        <f t="shared" si="13"/>
        <v>-29.177453580901783</v>
      </c>
      <c r="E326" s="2">
        <f t="shared" si="14"/>
        <v>851.32379746567835</v>
      </c>
      <c r="F326" s="2"/>
    </row>
    <row r="327" spans="1:6" s="13" customFormat="1" ht="17.25" customHeight="1" x14ac:dyDescent="0.35">
      <c r="A327" s="2">
        <v>321</v>
      </c>
      <c r="B327" s="3">
        <v>123.9</v>
      </c>
      <c r="C327" s="2">
        <f t="shared" si="12"/>
        <v>234.83254641909821</v>
      </c>
      <c r="D327" s="2">
        <f t="shared" si="13"/>
        <v>110.9325464190982</v>
      </c>
      <c r="E327" s="2">
        <f t="shared" si="14"/>
        <v>12306.029855025377</v>
      </c>
      <c r="F327" s="2"/>
    </row>
    <row r="328" spans="1:6" s="13" customFormat="1" ht="17.25" customHeight="1" x14ac:dyDescent="0.35">
      <c r="A328" s="2">
        <v>322</v>
      </c>
      <c r="B328" s="3">
        <v>263.68</v>
      </c>
      <c r="C328" s="2">
        <f t="shared" ref="C328:C383" si="15">$B$1</f>
        <v>234.83254641909821</v>
      </c>
      <c r="D328" s="2">
        <f t="shared" ref="D328:D383" si="16">(C328-B328)</f>
        <v>-28.847453580901799</v>
      </c>
      <c r="E328" s="2">
        <f t="shared" ref="E328:E383" si="17">D328^2</f>
        <v>832.17557810228402</v>
      </c>
      <c r="F328" s="2"/>
    </row>
    <row r="329" spans="1:6" s="13" customFormat="1" ht="17.25" customHeight="1" x14ac:dyDescent="0.35">
      <c r="A329" s="2">
        <v>323</v>
      </c>
      <c r="B329" s="3">
        <v>227.53</v>
      </c>
      <c r="C329" s="2">
        <f t="shared" si="15"/>
        <v>234.83254641909821</v>
      </c>
      <c r="D329" s="2">
        <f t="shared" si="16"/>
        <v>7.3025464190982063</v>
      </c>
      <c r="E329" s="2">
        <f t="shared" si="17"/>
        <v>53.327184203084038</v>
      </c>
      <c r="F329" s="2"/>
    </row>
    <row r="330" spans="1:6" s="13" customFormat="1" ht="17.25" customHeight="1" x14ac:dyDescent="0.35">
      <c r="A330" s="2">
        <v>324</v>
      </c>
      <c r="B330" s="3">
        <v>151.26</v>
      </c>
      <c r="C330" s="2">
        <f t="shared" si="15"/>
        <v>234.83254641909821</v>
      </c>
      <c r="D330" s="2">
        <f t="shared" si="16"/>
        <v>83.572546419098217</v>
      </c>
      <c r="E330" s="2">
        <f t="shared" si="17"/>
        <v>6984.3705149723264</v>
      </c>
      <c r="F330" s="2"/>
    </row>
    <row r="331" spans="1:6" s="13" customFormat="1" ht="17.25" customHeight="1" x14ac:dyDescent="0.35">
      <c r="A331" s="2">
        <v>325</v>
      </c>
      <c r="B331" s="3">
        <v>188.43</v>
      </c>
      <c r="C331" s="2">
        <f t="shared" si="15"/>
        <v>234.83254641909821</v>
      </c>
      <c r="D331" s="2">
        <f t="shared" si="16"/>
        <v>46.402546419098201</v>
      </c>
      <c r="E331" s="2">
        <f t="shared" si="17"/>
        <v>2153.1963141765632</v>
      </c>
      <c r="F331" s="2"/>
    </row>
    <row r="332" spans="1:6" s="13" customFormat="1" ht="17.25" customHeight="1" x14ac:dyDescent="0.35">
      <c r="A332" s="2">
        <v>326</v>
      </c>
      <c r="B332" s="3">
        <v>208.99</v>
      </c>
      <c r="C332" s="2">
        <f t="shared" si="15"/>
        <v>234.83254641909821</v>
      </c>
      <c r="D332" s="2">
        <f t="shared" si="16"/>
        <v>25.842546419098198</v>
      </c>
      <c r="E332" s="2">
        <f t="shared" si="17"/>
        <v>667.83720542324511</v>
      </c>
      <c r="F332" s="2"/>
    </row>
    <row r="333" spans="1:6" s="13" customFormat="1" ht="17.25" customHeight="1" x14ac:dyDescent="0.35">
      <c r="A333" s="2">
        <v>327</v>
      </c>
      <c r="B333" s="3">
        <v>137.05000000000001</v>
      </c>
      <c r="C333" s="2">
        <f t="shared" si="15"/>
        <v>234.83254641909821</v>
      </c>
      <c r="D333" s="2">
        <f t="shared" si="16"/>
        <v>97.782546419098196</v>
      </c>
      <c r="E333" s="2">
        <f t="shared" si="17"/>
        <v>9561.4263842030941</v>
      </c>
      <c r="F333" s="2"/>
    </row>
    <row r="334" spans="1:6" s="13" customFormat="1" ht="17.25" customHeight="1" x14ac:dyDescent="0.35">
      <c r="A334" s="2">
        <v>328</v>
      </c>
      <c r="B334" s="3">
        <v>171</v>
      </c>
      <c r="C334" s="2">
        <f t="shared" si="15"/>
        <v>234.83254641909821</v>
      </c>
      <c r="D334" s="2">
        <f t="shared" si="16"/>
        <v>63.832546419098207</v>
      </c>
      <c r="E334" s="2">
        <f t="shared" si="17"/>
        <v>4074.5939823463273</v>
      </c>
      <c r="F334" s="2"/>
    </row>
    <row r="335" spans="1:6" s="13" customFormat="1" ht="17.25" customHeight="1" x14ac:dyDescent="0.35">
      <c r="A335" s="2">
        <v>329</v>
      </c>
      <c r="B335" s="3">
        <v>200.7</v>
      </c>
      <c r="C335" s="2">
        <f t="shared" si="15"/>
        <v>234.83254641909821</v>
      </c>
      <c r="D335" s="2">
        <f t="shared" si="16"/>
        <v>34.132546419098219</v>
      </c>
      <c r="E335" s="2">
        <f t="shared" si="17"/>
        <v>1165.0307250518947</v>
      </c>
      <c r="F335" s="2"/>
    </row>
    <row r="336" spans="1:6" s="13" customFormat="1" ht="17.25" customHeight="1" x14ac:dyDescent="0.35">
      <c r="A336" s="2">
        <v>330</v>
      </c>
      <c r="B336" s="3">
        <v>286.72000000000003</v>
      </c>
      <c r="C336" s="2">
        <f t="shared" si="15"/>
        <v>234.83254641909821</v>
      </c>
      <c r="D336" s="2">
        <f t="shared" si="16"/>
        <v>-51.88745358090182</v>
      </c>
      <c r="E336" s="2">
        <f t="shared" si="17"/>
        <v>2692.3078391102413</v>
      </c>
      <c r="F336" s="2"/>
    </row>
    <row r="337" spans="1:6" s="13" customFormat="1" ht="17.25" customHeight="1" x14ac:dyDescent="0.35">
      <c r="A337" s="2">
        <v>331</v>
      </c>
      <c r="B337" s="3">
        <v>190.39</v>
      </c>
      <c r="C337" s="2">
        <f t="shared" si="15"/>
        <v>234.83254641909821</v>
      </c>
      <c r="D337" s="2">
        <f t="shared" si="16"/>
        <v>44.442546419098221</v>
      </c>
      <c r="E337" s="2">
        <f t="shared" si="17"/>
        <v>1975.1399322137001</v>
      </c>
      <c r="F337" s="2"/>
    </row>
    <row r="338" spans="1:6" s="13" customFormat="1" ht="17.25" customHeight="1" x14ac:dyDescent="0.35">
      <c r="A338" s="2">
        <v>332</v>
      </c>
      <c r="B338" s="3">
        <v>165.63</v>
      </c>
      <c r="C338" s="2">
        <f t="shared" si="15"/>
        <v>234.83254641909821</v>
      </c>
      <c r="D338" s="2">
        <f t="shared" si="16"/>
        <v>69.202546419098212</v>
      </c>
      <c r="E338" s="2">
        <f t="shared" si="17"/>
        <v>4788.9924308874424</v>
      </c>
      <c r="F338" s="2"/>
    </row>
    <row r="339" spans="1:6" s="13" customFormat="1" ht="17.25" customHeight="1" x14ac:dyDescent="0.35">
      <c r="A339" s="2">
        <v>333</v>
      </c>
      <c r="B339" s="3">
        <v>150.4</v>
      </c>
      <c r="C339" s="2">
        <f t="shared" si="15"/>
        <v>234.83254641909821</v>
      </c>
      <c r="D339" s="2">
        <f t="shared" si="16"/>
        <v>84.432546419098202</v>
      </c>
      <c r="E339" s="2">
        <f t="shared" si="17"/>
        <v>7128.8548948131729</v>
      </c>
      <c r="F339" s="2"/>
    </row>
    <row r="340" spans="1:6" s="13" customFormat="1" ht="17.25" customHeight="1" x14ac:dyDescent="0.35">
      <c r="A340" s="2">
        <v>334</v>
      </c>
      <c r="B340" s="3">
        <v>227.54</v>
      </c>
      <c r="C340" s="2">
        <f t="shared" si="15"/>
        <v>234.83254641909821</v>
      </c>
      <c r="D340" s="2">
        <f t="shared" si="16"/>
        <v>7.2925464190982154</v>
      </c>
      <c r="E340" s="2">
        <f t="shared" si="17"/>
        <v>53.181233274702208</v>
      </c>
      <c r="F340" s="2"/>
    </row>
    <row r="341" spans="1:6" s="13" customFormat="1" ht="17.25" customHeight="1" x14ac:dyDescent="0.35">
      <c r="A341" s="2">
        <v>335</v>
      </c>
      <c r="B341" s="3">
        <v>174.76</v>
      </c>
      <c r="C341" s="2">
        <f t="shared" si="15"/>
        <v>234.83254641909821</v>
      </c>
      <c r="D341" s="2">
        <f t="shared" si="16"/>
        <v>60.072546419098217</v>
      </c>
      <c r="E341" s="2">
        <f t="shared" si="17"/>
        <v>3608.7108332747098</v>
      </c>
      <c r="F341" s="2"/>
    </row>
    <row r="342" spans="1:6" s="13" customFormat="1" ht="17.25" customHeight="1" x14ac:dyDescent="0.35">
      <c r="A342" s="2">
        <v>336</v>
      </c>
      <c r="B342" s="3">
        <v>119.97</v>
      </c>
      <c r="C342" s="2">
        <f t="shared" si="15"/>
        <v>234.83254641909821</v>
      </c>
      <c r="D342" s="2">
        <f t="shared" si="16"/>
        <v>114.86254641909821</v>
      </c>
      <c r="E342" s="2">
        <f t="shared" si="17"/>
        <v>13193.404569879491</v>
      </c>
      <c r="F342" s="2"/>
    </row>
    <row r="343" spans="1:6" s="13" customFormat="1" ht="17.25" customHeight="1" x14ac:dyDescent="0.35">
      <c r="A343" s="2">
        <v>337</v>
      </c>
      <c r="B343" s="3">
        <v>391.84</v>
      </c>
      <c r="C343" s="2">
        <f t="shared" si="15"/>
        <v>234.83254641909821</v>
      </c>
      <c r="D343" s="2">
        <f t="shared" si="16"/>
        <v>-157.00745358090177</v>
      </c>
      <c r="E343" s="2">
        <f t="shared" si="17"/>
        <v>24651.340479959024</v>
      </c>
      <c r="F343" s="2"/>
    </row>
    <row r="344" spans="1:6" s="13" customFormat="1" ht="17.25" customHeight="1" x14ac:dyDescent="0.35">
      <c r="A344" s="2">
        <v>338</v>
      </c>
      <c r="B344" s="3">
        <v>164.59</v>
      </c>
      <c r="C344" s="2">
        <f t="shared" si="15"/>
        <v>234.83254641909821</v>
      </c>
      <c r="D344" s="2">
        <f t="shared" si="16"/>
        <v>70.242546419098204</v>
      </c>
      <c r="E344" s="2">
        <f t="shared" si="17"/>
        <v>4934.015327439166</v>
      </c>
      <c r="F344" s="2"/>
    </row>
    <row r="345" spans="1:6" s="13" customFormat="1" ht="17.25" customHeight="1" x14ac:dyDescent="0.35">
      <c r="A345" s="2">
        <v>339</v>
      </c>
      <c r="B345" s="3">
        <v>163.74</v>
      </c>
      <c r="C345" s="2">
        <f t="shared" si="15"/>
        <v>234.83254641909821</v>
      </c>
      <c r="D345" s="2">
        <f t="shared" si="16"/>
        <v>71.092546419098198</v>
      </c>
      <c r="E345" s="2">
        <f t="shared" si="17"/>
        <v>5054.1501563516322</v>
      </c>
      <c r="F345" s="2"/>
    </row>
    <row r="346" spans="1:6" s="13" customFormat="1" ht="17.25" customHeight="1" x14ac:dyDescent="0.35">
      <c r="A346" s="2">
        <v>340</v>
      </c>
      <c r="B346" s="3">
        <v>167.43</v>
      </c>
      <c r="C346" s="2">
        <f t="shared" si="15"/>
        <v>234.83254641909821</v>
      </c>
      <c r="D346" s="2">
        <f t="shared" si="16"/>
        <v>67.402546419098201</v>
      </c>
      <c r="E346" s="2">
        <f t="shared" si="17"/>
        <v>4543.1032637786875</v>
      </c>
      <c r="F346" s="2"/>
    </row>
    <row r="347" spans="1:6" s="13" customFormat="1" ht="17.25" customHeight="1" x14ac:dyDescent="0.35">
      <c r="A347" s="2">
        <v>341</v>
      </c>
      <c r="B347" s="3">
        <v>137.88999999999999</v>
      </c>
      <c r="C347" s="2">
        <f t="shared" si="15"/>
        <v>234.83254641909821</v>
      </c>
      <c r="D347" s="2">
        <f t="shared" si="16"/>
        <v>96.942546419098221</v>
      </c>
      <c r="E347" s="2">
        <f t="shared" si="17"/>
        <v>9397.8573062190135</v>
      </c>
      <c r="F347" s="2"/>
    </row>
    <row r="348" spans="1:6" s="13" customFormat="1" ht="17.25" customHeight="1" x14ac:dyDescent="0.35">
      <c r="A348" s="2">
        <v>342</v>
      </c>
      <c r="B348" s="3">
        <v>209.14</v>
      </c>
      <c r="C348" s="2">
        <f t="shared" si="15"/>
        <v>234.83254641909821</v>
      </c>
      <c r="D348" s="2">
        <f t="shared" si="16"/>
        <v>25.692546419098221</v>
      </c>
      <c r="E348" s="2">
        <f t="shared" si="17"/>
        <v>660.1069414975168</v>
      </c>
      <c r="F348" s="2"/>
    </row>
    <row r="349" spans="1:6" s="13" customFormat="1" ht="17.25" customHeight="1" x14ac:dyDescent="0.35">
      <c r="A349" s="2">
        <v>343</v>
      </c>
      <c r="B349" s="3">
        <v>200.58</v>
      </c>
      <c r="C349" s="2">
        <f t="shared" si="15"/>
        <v>234.83254641909821</v>
      </c>
      <c r="D349" s="2">
        <f t="shared" si="16"/>
        <v>34.252546419098195</v>
      </c>
      <c r="E349" s="2">
        <f t="shared" si="17"/>
        <v>1173.2369361924766</v>
      </c>
      <c r="F349" s="2"/>
    </row>
    <row r="350" spans="1:6" s="13" customFormat="1" ht="17.25" customHeight="1" x14ac:dyDescent="0.35">
      <c r="A350" s="2">
        <v>344</v>
      </c>
      <c r="B350" s="3">
        <v>276.14</v>
      </c>
      <c r="C350" s="2">
        <f t="shared" si="15"/>
        <v>234.83254641909821</v>
      </c>
      <c r="D350" s="2">
        <f t="shared" si="16"/>
        <v>-41.307453580901779</v>
      </c>
      <c r="E350" s="2">
        <f t="shared" si="17"/>
        <v>1706.3057213383552</v>
      </c>
      <c r="F350" s="2"/>
    </row>
    <row r="351" spans="1:6" s="13" customFormat="1" ht="17.25" customHeight="1" x14ac:dyDescent="0.35">
      <c r="A351" s="2">
        <v>345</v>
      </c>
      <c r="B351" s="3">
        <v>299.79000000000002</v>
      </c>
      <c r="C351" s="2">
        <f t="shared" si="15"/>
        <v>234.83254641909821</v>
      </c>
      <c r="D351" s="2">
        <f t="shared" si="16"/>
        <v>-64.957453580901813</v>
      </c>
      <c r="E351" s="2">
        <f t="shared" si="17"/>
        <v>4219.4707757150136</v>
      </c>
      <c r="F351" s="2"/>
    </row>
    <row r="352" spans="1:6" s="13" customFormat="1" ht="17.25" customHeight="1" x14ac:dyDescent="0.35">
      <c r="A352" s="2">
        <v>346</v>
      </c>
      <c r="B352" s="3">
        <v>171.03</v>
      </c>
      <c r="C352" s="2">
        <f t="shared" si="15"/>
        <v>234.83254641909821</v>
      </c>
      <c r="D352" s="2">
        <f t="shared" si="16"/>
        <v>63.802546419098206</v>
      </c>
      <c r="E352" s="2">
        <f t="shared" si="17"/>
        <v>4070.7649295611814</v>
      </c>
      <c r="F352" s="2"/>
    </row>
    <row r="353" spans="1:6" s="13" customFormat="1" ht="17.25" customHeight="1" x14ac:dyDescent="0.35">
      <c r="A353" s="2">
        <v>347</v>
      </c>
      <c r="B353" s="3">
        <v>264.07</v>
      </c>
      <c r="C353" s="2">
        <f t="shared" si="15"/>
        <v>234.83254641909821</v>
      </c>
      <c r="D353" s="2">
        <f t="shared" si="16"/>
        <v>-29.237453580901786</v>
      </c>
      <c r="E353" s="2">
        <f t="shared" si="17"/>
        <v>854.82869189538667</v>
      </c>
      <c r="F353" s="2"/>
    </row>
    <row r="354" spans="1:6" s="13" customFormat="1" ht="17.25" customHeight="1" x14ac:dyDescent="0.35">
      <c r="A354" s="2">
        <v>348</v>
      </c>
      <c r="B354" s="3">
        <v>170.97</v>
      </c>
      <c r="C354" s="2">
        <f t="shared" si="15"/>
        <v>234.83254641909821</v>
      </c>
      <c r="D354" s="2">
        <f t="shared" si="16"/>
        <v>63.862546419098209</v>
      </c>
      <c r="E354" s="2">
        <f t="shared" si="17"/>
        <v>4078.4248351314736</v>
      </c>
      <c r="F354" s="2"/>
    </row>
    <row r="355" spans="1:6" s="13" customFormat="1" ht="17.25" customHeight="1" x14ac:dyDescent="0.35">
      <c r="A355" s="2">
        <v>349</v>
      </c>
      <c r="B355" s="3">
        <v>238.78</v>
      </c>
      <c r="C355" s="2">
        <f t="shared" si="15"/>
        <v>234.83254641909821</v>
      </c>
      <c r="D355" s="2">
        <f t="shared" si="16"/>
        <v>-3.9474535809017937</v>
      </c>
      <c r="E355" s="2">
        <f t="shared" si="17"/>
        <v>15.582389773374393</v>
      </c>
      <c r="F355" s="2"/>
    </row>
    <row r="356" spans="1:6" s="13" customFormat="1" ht="17.25" customHeight="1" x14ac:dyDescent="0.35">
      <c r="A356" s="2">
        <v>350</v>
      </c>
      <c r="B356" s="3">
        <v>287.35000000000002</v>
      </c>
      <c r="C356" s="2">
        <f t="shared" si="15"/>
        <v>234.83254641909821</v>
      </c>
      <c r="D356" s="2">
        <f t="shared" si="16"/>
        <v>-52.517453580901815</v>
      </c>
      <c r="E356" s="2">
        <f t="shared" si="17"/>
        <v>2758.0829306221767</v>
      </c>
      <c r="F356" s="2"/>
    </row>
    <row r="357" spans="1:6" s="13" customFormat="1" ht="17.25" customHeight="1" x14ac:dyDescent="0.35">
      <c r="A357" s="2">
        <v>351</v>
      </c>
      <c r="B357" s="3">
        <v>194.22</v>
      </c>
      <c r="C357" s="2">
        <f t="shared" si="15"/>
        <v>234.83254641909821</v>
      </c>
      <c r="D357" s="2">
        <f t="shared" si="16"/>
        <v>40.612546419098209</v>
      </c>
      <c r="E357" s="2">
        <f t="shared" si="17"/>
        <v>1649.3789266434067</v>
      </c>
      <c r="F357" s="2"/>
    </row>
    <row r="358" spans="1:6" s="13" customFormat="1" ht="17.25" customHeight="1" x14ac:dyDescent="0.35">
      <c r="A358" s="2">
        <v>352</v>
      </c>
      <c r="B358" s="3">
        <v>120.15</v>
      </c>
      <c r="C358" s="2">
        <f t="shared" si="15"/>
        <v>234.83254641909821</v>
      </c>
      <c r="D358" s="2">
        <f t="shared" si="16"/>
        <v>114.6825464190982</v>
      </c>
      <c r="E358" s="2">
        <f t="shared" si="17"/>
        <v>13152.086453168613</v>
      </c>
      <c r="F358" s="2"/>
    </row>
    <row r="359" spans="1:6" s="13" customFormat="1" ht="17.25" customHeight="1" x14ac:dyDescent="0.35">
      <c r="A359" s="2">
        <v>353</v>
      </c>
      <c r="B359" s="3">
        <v>189.64</v>
      </c>
      <c r="C359" s="2">
        <f t="shared" si="15"/>
        <v>234.83254641909821</v>
      </c>
      <c r="D359" s="2">
        <f t="shared" si="16"/>
        <v>45.192546419098221</v>
      </c>
      <c r="E359" s="2">
        <f t="shared" si="17"/>
        <v>2042.3662518423475</v>
      </c>
      <c r="F359" s="2"/>
    </row>
    <row r="360" spans="1:6" s="13" customFormat="1" ht="17.25" customHeight="1" x14ac:dyDescent="0.35">
      <c r="A360" s="2">
        <v>354</v>
      </c>
      <c r="B360" s="3">
        <v>122.54</v>
      </c>
      <c r="C360" s="2">
        <f t="shared" si="15"/>
        <v>234.83254641909821</v>
      </c>
      <c r="D360" s="2">
        <f t="shared" si="16"/>
        <v>112.2925464190982</v>
      </c>
      <c r="E360" s="2">
        <f t="shared" si="17"/>
        <v>12609.615981285324</v>
      </c>
      <c r="F360" s="2"/>
    </row>
    <row r="361" spans="1:6" s="13" customFormat="1" ht="17.25" customHeight="1" x14ac:dyDescent="0.35">
      <c r="A361" s="2">
        <v>355</v>
      </c>
      <c r="B361" s="3">
        <v>268.3</v>
      </c>
      <c r="C361" s="2">
        <f t="shared" si="15"/>
        <v>234.83254641909821</v>
      </c>
      <c r="D361" s="2">
        <f t="shared" si="16"/>
        <v>-33.467453580901804</v>
      </c>
      <c r="E361" s="2">
        <f t="shared" si="17"/>
        <v>1120.0704491898171</v>
      </c>
      <c r="F361" s="2"/>
    </row>
    <row r="362" spans="1:6" s="13" customFormat="1" ht="17.25" customHeight="1" x14ac:dyDescent="0.35">
      <c r="A362" s="2">
        <v>356</v>
      </c>
      <c r="B362" s="3">
        <v>184.57</v>
      </c>
      <c r="C362" s="2">
        <f t="shared" si="15"/>
        <v>234.83254641909821</v>
      </c>
      <c r="D362" s="2">
        <f t="shared" si="16"/>
        <v>50.262546419098214</v>
      </c>
      <c r="E362" s="2">
        <f t="shared" si="17"/>
        <v>2526.3235725320028</v>
      </c>
      <c r="F362" s="2"/>
    </row>
    <row r="363" spans="1:6" s="13" customFormat="1" ht="17.25" customHeight="1" x14ac:dyDescent="0.35">
      <c r="A363" s="2">
        <v>357</v>
      </c>
      <c r="B363" s="3">
        <v>215.37</v>
      </c>
      <c r="C363" s="2">
        <f t="shared" si="15"/>
        <v>234.83254641909821</v>
      </c>
      <c r="D363" s="2">
        <f t="shared" si="16"/>
        <v>19.462546419098203</v>
      </c>
      <c r="E363" s="2">
        <f t="shared" si="17"/>
        <v>378.79071311555231</v>
      </c>
      <c r="F363" s="2"/>
    </row>
    <row r="364" spans="1:6" s="13" customFormat="1" ht="17.25" customHeight="1" x14ac:dyDescent="0.35">
      <c r="A364" s="2">
        <v>358</v>
      </c>
      <c r="B364" s="3">
        <v>389.41</v>
      </c>
      <c r="C364" s="2">
        <f t="shared" si="15"/>
        <v>234.83254641909821</v>
      </c>
      <c r="D364" s="2">
        <f t="shared" si="16"/>
        <v>-154.57745358090182</v>
      </c>
      <c r="E364" s="2">
        <f t="shared" si="17"/>
        <v>23894.189155555858</v>
      </c>
      <c r="F364" s="2"/>
    </row>
    <row r="365" spans="1:6" s="13" customFormat="1" ht="17.25" customHeight="1" x14ac:dyDescent="0.35">
      <c r="A365" s="2">
        <v>359</v>
      </c>
      <c r="B365" s="3">
        <v>172.15</v>
      </c>
      <c r="C365" s="2">
        <f t="shared" si="15"/>
        <v>234.83254641909821</v>
      </c>
      <c r="D365" s="2">
        <f t="shared" si="16"/>
        <v>62.682546419098202</v>
      </c>
      <c r="E365" s="2">
        <f t="shared" si="17"/>
        <v>3929.1016255824006</v>
      </c>
      <c r="F365" s="2"/>
    </row>
    <row r="366" spans="1:6" s="13" customFormat="1" ht="17.25" customHeight="1" x14ac:dyDescent="0.35">
      <c r="A366" s="2">
        <v>360</v>
      </c>
      <c r="B366" s="3">
        <v>179.72</v>
      </c>
      <c r="C366" s="2">
        <f t="shared" si="15"/>
        <v>234.83254641909821</v>
      </c>
      <c r="D366" s="2">
        <f t="shared" si="16"/>
        <v>55.112546419098209</v>
      </c>
      <c r="E366" s="2">
        <f t="shared" si="17"/>
        <v>3037.3927727972546</v>
      </c>
      <c r="F366" s="2"/>
    </row>
    <row r="367" spans="1:6" s="13" customFormat="1" ht="17.25" customHeight="1" x14ac:dyDescent="0.35">
      <c r="A367" s="2">
        <v>361</v>
      </c>
      <c r="B367" s="3">
        <v>207.85</v>
      </c>
      <c r="C367" s="2">
        <f t="shared" si="15"/>
        <v>234.83254641909821</v>
      </c>
      <c r="D367" s="2">
        <f t="shared" si="16"/>
        <v>26.982546419098213</v>
      </c>
      <c r="E367" s="2">
        <f t="shared" si="17"/>
        <v>728.0578112587898</v>
      </c>
      <c r="F367" s="2"/>
    </row>
    <row r="368" spans="1:6" s="13" customFormat="1" ht="17.25" customHeight="1" x14ac:dyDescent="0.35">
      <c r="A368" s="2">
        <v>362</v>
      </c>
      <c r="B368" s="3">
        <v>207.81</v>
      </c>
      <c r="C368" s="2">
        <f t="shared" si="15"/>
        <v>234.83254641909821</v>
      </c>
      <c r="D368" s="2">
        <f t="shared" si="16"/>
        <v>27.022546419098205</v>
      </c>
      <c r="E368" s="2">
        <f t="shared" si="17"/>
        <v>730.21801497231718</v>
      </c>
      <c r="F368" s="2"/>
    </row>
    <row r="369" spans="1:6" s="13" customFormat="1" ht="17.25" customHeight="1" x14ac:dyDescent="0.35">
      <c r="A369" s="2">
        <v>363</v>
      </c>
      <c r="B369" s="3">
        <v>356.8</v>
      </c>
      <c r="C369" s="2">
        <f t="shared" si="15"/>
        <v>234.83254641909821</v>
      </c>
      <c r="D369" s="2">
        <f t="shared" si="16"/>
        <v>-121.9674535809018</v>
      </c>
      <c r="E369" s="2">
        <f t="shared" si="17"/>
        <v>14876.059733009437</v>
      </c>
      <c r="F369" s="2"/>
    </row>
    <row r="370" spans="1:6" s="13" customFormat="1" ht="17.25" customHeight="1" x14ac:dyDescent="0.35">
      <c r="A370" s="2">
        <v>364</v>
      </c>
      <c r="B370" s="3">
        <v>161.84</v>
      </c>
      <c r="C370" s="2">
        <f t="shared" si="15"/>
        <v>234.83254641909821</v>
      </c>
      <c r="D370" s="2">
        <f t="shared" si="16"/>
        <v>72.992546419098204</v>
      </c>
      <c r="E370" s="2">
        <f t="shared" si="17"/>
        <v>5327.9118327442056</v>
      </c>
      <c r="F370" s="2"/>
    </row>
    <row r="371" spans="1:6" s="13" customFormat="1" ht="17.25" customHeight="1" x14ac:dyDescent="0.35">
      <c r="A371" s="2">
        <v>365</v>
      </c>
      <c r="B371" s="3">
        <v>259.58</v>
      </c>
      <c r="C371" s="2">
        <f t="shared" si="15"/>
        <v>234.83254641909821</v>
      </c>
      <c r="D371" s="2">
        <f t="shared" si="16"/>
        <v>-24.747453580901777</v>
      </c>
      <c r="E371" s="2">
        <f t="shared" si="17"/>
        <v>612.43645873888818</v>
      </c>
      <c r="F371" s="2"/>
    </row>
    <row r="372" spans="1:6" s="13" customFormat="1" ht="17.25" customHeight="1" x14ac:dyDescent="0.35">
      <c r="A372" s="2">
        <v>366</v>
      </c>
      <c r="B372" s="3">
        <v>401.88</v>
      </c>
      <c r="C372" s="2">
        <f t="shared" si="15"/>
        <v>234.83254641909821</v>
      </c>
      <c r="D372" s="2">
        <f t="shared" si="16"/>
        <v>-167.04745358090179</v>
      </c>
      <c r="E372" s="2">
        <f t="shared" si="17"/>
        <v>27904.851747863537</v>
      </c>
      <c r="F372" s="2"/>
    </row>
    <row r="373" spans="1:6" s="13" customFormat="1" ht="17.25" customHeight="1" x14ac:dyDescent="0.35">
      <c r="A373" s="2">
        <v>367</v>
      </c>
      <c r="B373" s="3">
        <v>222.94</v>
      </c>
      <c r="C373" s="2">
        <f t="shared" si="15"/>
        <v>234.83254641909821</v>
      </c>
      <c r="D373" s="2">
        <f t="shared" si="16"/>
        <v>11.89254641909821</v>
      </c>
      <c r="E373" s="2">
        <f t="shared" si="17"/>
        <v>141.43266033040564</v>
      </c>
      <c r="F373" s="2"/>
    </row>
    <row r="374" spans="1:6" s="13" customFormat="1" ht="17.25" customHeight="1" x14ac:dyDescent="0.35">
      <c r="A374" s="2">
        <v>368</v>
      </c>
      <c r="B374" s="3">
        <v>192.94</v>
      </c>
      <c r="C374" s="2">
        <f t="shared" si="15"/>
        <v>234.83254641909821</v>
      </c>
      <c r="D374" s="2">
        <f t="shared" si="16"/>
        <v>41.89254641909821</v>
      </c>
      <c r="E374" s="2">
        <f t="shared" si="17"/>
        <v>1754.9854454762983</v>
      </c>
      <c r="F374" s="2"/>
    </row>
    <row r="375" spans="1:6" s="13" customFormat="1" ht="17.25" customHeight="1" x14ac:dyDescent="0.35">
      <c r="A375" s="2">
        <v>369</v>
      </c>
      <c r="B375" s="3">
        <v>162.25</v>
      </c>
      <c r="C375" s="2">
        <f t="shared" si="15"/>
        <v>234.83254641909821</v>
      </c>
      <c r="D375" s="2">
        <f t="shared" si="16"/>
        <v>72.582546419098207</v>
      </c>
      <c r="E375" s="2">
        <f t="shared" si="17"/>
        <v>5268.2260446805458</v>
      </c>
      <c r="F375" s="2"/>
    </row>
    <row r="376" spans="1:6" s="13" customFormat="1" ht="17.25" customHeight="1" x14ac:dyDescent="0.35">
      <c r="A376" s="2">
        <v>370</v>
      </c>
      <c r="B376" s="3">
        <v>307.33</v>
      </c>
      <c r="C376" s="2">
        <f t="shared" si="15"/>
        <v>234.83254641909821</v>
      </c>
      <c r="D376" s="2">
        <f t="shared" si="16"/>
        <v>-72.497453580901777</v>
      </c>
      <c r="E376" s="2">
        <f t="shared" si="17"/>
        <v>5255.880775715008</v>
      </c>
      <c r="F376" s="2"/>
    </row>
    <row r="377" spans="1:6" s="13" customFormat="1" ht="17.25" customHeight="1" x14ac:dyDescent="0.35">
      <c r="A377" s="2">
        <v>371</v>
      </c>
      <c r="B377" s="3">
        <v>117.68</v>
      </c>
      <c r="C377" s="2">
        <f t="shared" si="15"/>
        <v>234.83254641909821</v>
      </c>
      <c r="D377" s="2">
        <f t="shared" si="16"/>
        <v>117.1525464190982</v>
      </c>
      <c r="E377" s="2">
        <f t="shared" si="17"/>
        <v>13724.719132478958</v>
      </c>
      <c r="F377" s="2"/>
    </row>
    <row r="378" spans="1:6" s="13" customFormat="1" ht="17.25" customHeight="1" x14ac:dyDescent="0.35">
      <c r="A378" s="2">
        <v>372</v>
      </c>
      <c r="B378" s="3">
        <v>208.31</v>
      </c>
      <c r="C378" s="2">
        <f t="shared" si="15"/>
        <v>234.83254641909821</v>
      </c>
      <c r="D378" s="2">
        <f t="shared" si="16"/>
        <v>26.522546419098205</v>
      </c>
      <c r="E378" s="2">
        <f t="shared" si="17"/>
        <v>703.44546855321903</v>
      </c>
      <c r="F378" s="2"/>
    </row>
    <row r="379" spans="1:6" s="13" customFormat="1" ht="17.25" customHeight="1" x14ac:dyDescent="0.35">
      <c r="A379" s="2">
        <v>373</v>
      </c>
      <c r="B379" s="3">
        <v>184.46</v>
      </c>
      <c r="C379" s="2">
        <f t="shared" si="15"/>
        <v>234.83254641909821</v>
      </c>
      <c r="D379" s="2">
        <f t="shared" si="16"/>
        <v>50.3725464190982</v>
      </c>
      <c r="E379" s="2">
        <f t="shared" si="17"/>
        <v>2537.393432744203</v>
      </c>
      <c r="F379" s="2"/>
    </row>
    <row r="380" spans="1:6" x14ac:dyDescent="0.35">
      <c r="A380" s="2">
        <v>374</v>
      </c>
      <c r="B380" s="3">
        <v>321.88</v>
      </c>
      <c r="C380" s="2">
        <f t="shared" si="15"/>
        <v>234.83254641909821</v>
      </c>
      <c r="D380" s="2">
        <f t="shared" si="16"/>
        <v>-87.047453580901788</v>
      </c>
      <c r="E380" s="2">
        <f t="shared" si="17"/>
        <v>7577.2591749192516</v>
      </c>
      <c r="F380" s="2"/>
    </row>
    <row r="381" spans="1:6" x14ac:dyDescent="0.35">
      <c r="A381" s="2">
        <v>375</v>
      </c>
      <c r="B381" s="3">
        <v>264.91000000000003</v>
      </c>
      <c r="C381" s="2">
        <f t="shared" si="15"/>
        <v>234.83254641909821</v>
      </c>
      <c r="D381" s="2">
        <f t="shared" si="16"/>
        <v>-30.077453580901818</v>
      </c>
      <c r="E381" s="2">
        <f t="shared" si="17"/>
        <v>904.65321391130351</v>
      </c>
      <c r="F381" s="2"/>
    </row>
    <row r="382" spans="1:6" x14ac:dyDescent="0.35">
      <c r="A382" s="2">
        <v>376</v>
      </c>
      <c r="B382" s="3">
        <v>243.03</v>
      </c>
      <c r="C382" s="2">
        <f t="shared" si="15"/>
        <v>234.83254641909821</v>
      </c>
      <c r="D382" s="2">
        <f t="shared" si="16"/>
        <v>-8.1974535809017937</v>
      </c>
      <c r="E382" s="2">
        <f t="shared" si="17"/>
        <v>67.198245211039634</v>
      </c>
      <c r="F382" s="2"/>
    </row>
    <row r="383" spans="1:6" x14ac:dyDescent="0.35">
      <c r="A383" s="2">
        <v>377</v>
      </c>
      <c r="B383" s="3">
        <v>215.05</v>
      </c>
      <c r="C383" s="2">
        <f t="shared" si="15"/>
        <v>234.83254641909821</v>
      </c>
      <c r="D383" s="2">
        <f t="shared" si="16"/>
        <v>19.782546419098196</v>
      </c>
      <c r="E383" s="2">
        <f t="shared" si="17"/>
        <v>391.34914282377486</v>
      </c>
      <c r="F38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95"/>
  <sheetViews>
    <sheetView workbookViewId="0">
      <selection activeCell="L21" sqref="L21"/>
    </sheetView>
  </sheetViews>
  <sheetFormatPr defaultColWidth="8.81640625" defaultRowHeight="18" customHeight="1" x14ac:dyDescent="0.35"/>
  <cols>
    <col min="1" max="1" width="14.453125" style="8" bestFit="1" customWidth="1"/>
    <col min="2" max="2" width="17" style="8" bestFit="1" customWidth="1"/>
    <col min="3" max="3" width="8.453125" style="8" bestFit="1" customWidth="1"/>
    <col min="4" max="4" width="9.453125" style="8" bestFit="1" customWidth="1"/>
    <col min="5" max="5" width="22.1796875" style="8" customWidth="1"/>
    <col min="6" max="6" width="16.1796875" style="8" bestFit="1" customWidth="1"/>
    <col min="7" max="7" width="13.1796875" style="8" bestFit="1" customWidth="1"/>
    <col min="8" max="16384" width="8.81640625" style="8"/>
  </cols>
  <sheetData>
    <row r="1" spans="1:7" ht="18" customHeight="1" x14ac:dyDescent="0.35">
      <c r="A1" s="9" t="s">
        <v>14</v>
      </c>
      <c r="B1" s="16">
        <v>173.69093410503558</v>
      </c>
      <c r="C1" s="10"/>
      <c r="E1" s="12"/>
      <c r="F1" s="9" t="s">
        <v>75</v>
      </c>
      <c r="G1" s="11">
        <f>SUM(G9:G385)</f>
        <v>1787895.4025319163</v>
      </c>
    </row>
    <row r="2" spans="1:7" ht="18" customHeight="1" x14ac:dyDescent="0.35">
      <c r="A2" s="9" t="s">
        <v>12</v>
      </c>
      <c r="B2" s="16">
        <v>14.633123416829816</v>
      </c>
      <c r="C2" s="10"/>
      <c r="E2" s="10"/>
      <c r="F2" s="9" t="s">
        <v>11</v>
      </c>
      <c r="G2" s="16">
        <f>COUNTA(A9:A385)-COUNTA(B1:B3)</f>
        <v>374</v>
      </c>
    </row>
    <row r="3" spans="1:7" ht="18" customHeight="1" x14ac:dyDescent="0.35">
      <c r="A3" s="9" t="s">
        <v>64</v>
      </c>
      <c r="B3" s="16">
        <v>16.969521552333394</v>
      </c>
      <c r="C3" s="10"/>
      <c r="E3" s="10"/>
      <c r="F3" s="9" t="s">
        <v>10</v>
      </c>
      <c r="G3" s="11">
        <f>G1/G2</f>
        <v>4780.4689907270485</v>
      </c>
    </row>
    <row r="4" spans="1:7" ht="18" customHeight="1" x14ac:dyDescent="0.35">
      <c r="A4" s="9"/>
      <c r="B4" s="10"/>
      <c r="C4" s="10"/>
      <c r="E4" s="10"/>
      <c r="F4" s="9" t="s">
        <v>9</v>
      </c>
      <c r="G4" s="11">
        <f>SQRT(G3)</f>
        <v>69.140935709079386</v>
      </c>
    </row>
    <row r="5" spans="1:7" ht="18" customHeight="1" x14ac:dyDescent="0.35">
      <c r="A5" s="9"/>
      <c r="B5" s="10"/>
      <c r="C5" s="10"/>
      <c r="E5" s="12"/>
      <c r="F5" s="9" t="s">
        <v>8</v>
      </c>
      <c r="G5" s="27">
        <f>1-(G1/'intercept only demo'!D1)</f>
        <v>0.10284473772364988</v>
      </c>
    </row>
    <row r="6" spans="1:7" ht="18" customHeight="1" x14ac:dyDescent="0.35">
      <c r="A6" s="9"/>
      <c r="B6" s="10"/>
      <c r="C6" s="10"/>
      <c r="E6" s="21"/>
      <c r="F6" s="17" t="s">
        <v>7</v>
      </c>
      <c r="G6" s="18">
        <f>1-(G3/'intercept only demo'!D3)</f>
        <v>9.804711600024707E-2</v>
      </c>
    </row>
    <row r="7" spans="1:7" ht="18" customHeight="1" x14ac:dyDescent="0.35">
      <c r="A7" s="15"/>
      <c r="B7" s="15"/>
      <c r="C7" s="15"/>
      <c r="D7" s="15"/>
      <c r="E7" s="15"/>
      <c r="F7" s="15"/>
      <c r="G7" s="15"/>
    </row>
    <row r="8" spans="1:7" ht="18" customHeight="1" x14ac:dyDescent="0.35">
      <c r="A8" s="1" t="s">
        <v>6</v>
      </c>
      <c r="B8" s="1" t="s">
        <v>5</v>
      </c>
      <c r="C8" s="1" t="s">
        <v>4</v>
      </c>
      <c r="D8" s="1" t="s">
        <v>47</v>
      </c>
      <c r="E8" s="1" t="s">
        <v>2</v>
      </c>
      <c r="F8" s="1" t="s">
        <v>1</v>
      </c>
      <c r="G8" s="1" t="s">
        <v>0</v>
      </c>
    </row>
    <row r="9" spans="1:7" ht="18" customHeight="1" x14ac:dyDescent="0.35">
      <c r="A9" s="2">
        <v>1</v>
      </c>
      <c r="B9" s="3">
        <v>363.88</v>
      </c>
      <c r="C9" s="20">
        <v>4</v>
      </c>
      <c r="D9" s="20">
        <v>1</v>
      </c>
      <c r="E9" s="2">
        <f t="shared" ref="E9:E72" si="0">$B$1+$B$2*C9+$B$3*D9</f>
        <v>249.19294932468824</v>
      </c>
      <c r="F9" s="13">
        <f t="shared" ref="F9:F72" si="1">(E9-B9)</f>
        <v>-114.68705067531175</v>
      </c>
      <c r="G9" s="2">
        <f t="shared" ref="G9:G72" si="2">(F9)^2</f>
        <v>13153.119592601526</v>
      </c>
    </row>
    <row r="10" spans="1:7" ht="18" customHeight="1" x14ac:dyDescent="0.35">
      <c r="A10" s="2">
        <v>2</v>
      </c>
      <c r="B10" s="3">
        <v>170.17</v>
      </c>
      <c r="C10" s="20">
        <v>2</v>
      </c>
      <c r="D10" s="20">
        <v>0</v>
      </c>
      <c r="E10" s="2">
        <f t="shared" si="0"/>
        <v>202.95718093869522</v>
      </c>
      <c r="F10" s="13">
        <f t="shared" si="1"/>
        <v>32.787180938695229</v>
      </c>
      <c r="G10" s="2">
        <f t="shared" si="2"/>
        <v>1074.9992339067398</v>
      </c>
    </row>
    <row r="11" spans="1:7" ht="18" customHeight="1" x14ac:dyDescent="0.35">
      <c r="A11" s="2">
        <v>3</v>
      </c>
      <c r="B11" s="3">
        <v>246.17</v>
      </c>
      <c r="C11" s="20">
        <v>4</v>
      </c>
      <c r="D11" s="20">
        <v>0</v>
      </c>
      <c r="E11" s="2">
        <f t="shared" si="0"/>
        <v>232.22342777235485</v>
      </c>
      <c r="F11" s="13">
        <f t="shared" si="1"/>
        <v>-13.946572227645134</v>
      </c>
      <c r="G11" s="2">
        <f t="shared" si="2"/>
        <v>194.50687690092258</v>
      </c>
    </row>
    <row r="12" spans="1:7" ht="18" customHeight="1" x14ac:dyDescent="0.35">
      <c r="A12" s="2">
        <v>4</v>
      </c>
      <c r="B12" s="3">
        <v>310.22000000000003</v>
      </c>
      <c r="C12" s="20">
        <v>5</v>
      </c>
      <c r="D12" s="20">
        <v>0</v>
      </c>
      <c r="E12" s="2">
        <f t="shared" si="0"/>
        <v>246.85655118918464</v>
      </c>
      <c r="F12" s="13">
        <f t="shared" si="1"/>
        <v>-63.363448810815385</v>
      </c>
      <c r="G12" s="2">
        <f t="shared" si="2"/>
        <v>4014.9266452008214</v>
      </c>
    </row>
    <row r="13" spans="1:7" ht="18" customHeight="1" x14ac:dyDescent="0.35">
      <c r="A13" s="2">
        <v>5</v>
      </c>
      <c r="B13" s="3">
        <v>409.04</v>
      </c>
      <c r="C13" s="20">
        <v>2</v>
      </c>
      <c r="D13" s="20">
        <v>1</v>
      </c>
      <c r="E13" s="2">
        <f t="shared" si="0"/>
        <v>219.92670249102861</v>
      </c>
      <c r="F13" s="13">
        <f t="shared" si="1"/>
        <v>-189.11329750897141</v>
      </c>
      <c r="G13" s="2">
        <f t="shared" si="2"/>
        <v>35763.83929471673</v>
      </c>
    </row>
    <row r="14" spans="1:7" ht="18" customHeight="1" x14ac:dyDescent="0.35">
      <c r="A14" s="2">
        <v>6</v>
      </c>
      <c r="B14" s="3">
        <v>234.78</v>
      </c>
      <c r="C14" s="20">
        <v>5</v>
      </c>
      <c r="D14" s="20">
        <v>0</v>
      </c>
      <c r="E14" s="2">
        <f t="shared" si="0"/>
        <v>246.85655118918464</v>
      </c>
      <c r="F14" s="13">
        <f t="shared" si="1"/>
        <v>12.076551189184642</v>
      </c>
      <c r="G14" s="2">
        <f t="shared" si="2"/>
        <v>145.84308862499697</v>
      </c>
    </row>
    <row r="15" spans="1:7" ht="18" customHeight="1" x14ac:dyDescent="0.35">
      <c r="A15" s="2">
        <v>7</v>
      </c>
      <c r="B15" s="3">
        <v>195.29</v>
      </c>
      <c r="C15" s="20">
        <v>6</v>
      </c>
      <c r="D15" s="20">
        <v>1</v>
      </c>
      <c r="E15" s="2">
        <f t="shared" si="0"/>
        <v>278.45919615834788</v>
      </c>
      <c r="F15" s="13">
        <f t="shared" si="1"/>
        <v>83.169196158347887</v>
      </c>
      <c r="G15" s="2">
        <f t="shared" si="2"/>
        <v>6917.1151896257488</v>
      </c>
    </row>
    <row r="16" spans="1:7" ht="18" customHeight="1" x14ac:dyDescent="0.35">
      <c r="A16" s="2">
        <v>8</v>
      </c>
      <c r="B16" s="3">
        <v>152.88</v>
      </c>
      <c r="C16" s="20">
        <v>4</v>
      </c>
      <c r="D16" s="20">
        <v>0</v>
      </c>
      <c r="E16" s="2">
        <f t="shared" si="0"/>
        <v>232.22342777235485</v>
      </c>
      <c r="F16" s="13">
        <f t="shared" si="1"/>
        <v>79.343427772354858</v>
      </c>
      <c r="G16" s="2">
        <f t="shared" si="2"/>
        <v>6295.3795306668917</v>
      </c>
    </row>
    <row r="17" spans="1:7" ht="18" customHeight="1" x14ac:dyDescent="0.35">
      <c r="A17" s="2">
        <v>9</v>
      </c>
      <c r="B17" s="3">
        <v>229.66</v>
      </c>
      <c r="C17" s="20">
        <v>3</v>
      </c>
      <c r="D17" s="20">
        <v>0</v>
      </c>
      <c r="E17" s="2">
        <f t="shared" si="0"/>
        <v>217.59030435552503</v>
      </c>
      <c r="F17" s="13">
        <f t="shared" si="1"/>
        <v>-12.069695644474962</v>
      </c>
      <c r="G17" s="2">
        <f t="shared" si="2"/>
        <v>145.67755295025785</v>
      </c>
    </row>
    <row r="18" spans="1:7" ht="18" customHeight="1" x14ac:dyDescent="0.35">
      <c r="A18" s="2">
        <v>10</v>
      </c>
      <c r="B18" s="3">
        <v>258.19</v>
      </c>
      <c r="C18" s="20">
        <v>2</v>
      </c>
      <c r="D18" s="20">
        <v>0</v>
      </c>
      <c r="E18" s="2">
        <f t="shared" si="0"/>
        <v>202.95718093869522</v>
      </c>
      <c r="F18" s="13">
        <f t="shared" si="1"/>
        <v>-55.232819061304781</v>
      </c>
      <c r="G18" s="2">
        <f t="shared" si="2"/>
        <v>3050.6643014588326</v>
      </c>
    </row>
    <row r="19" spans="1:7" ht="18" customHeight="1" x14ac:dyDescent="0.35">
      <c r="A19" s="2">
        <v>11</v>
      </c>
      <c r="B19" s="3">
        <v>248.51</v>
      </c>
      <c r="C19" s="20">
        <v>5</v>
      </c>
      <c r="D19" s="20">
        <v>0</v>
      </c>
      <c r="E19" s="2">
        <f t="shared" si="0"/>
        <v>246.85655118918464</v>
      </c>
      <c r="F19" s="13">
        <f t="shared" si="1"/>
        <v>-1.6534488108153482</v>
      </c>
      <c r="G19" s="2">
        <f t="shared" si="2"/>
        <v>2.7338929699866892</v>
      </c>
    </row>
    <row r="20" spans="1:7" ht="18" customHeight="1" x14ac:dyDescent="0.35">
      <c r="A20" s="2">
        <v>12</v>
      </c>
      <c r="B20" s="3">
        <v>381.47</v>
      </c>
      <c r="C20" s="20">
        <v>2</v>
      </c>
      <c r="D20" s="20">
        <v>0</v>
      </c>
      <c r="E20" s="2">
        <f t="shared" si="0"/>
        <v>202.95718093869522</v>
      </c>
      <c r="F20" s="13">
        <f t="shared" si="1"/>
        <v>-178.51281906130481</v>
      </c>
      <c r="G20" s="2">
        <f t="shared" si="2"/>
        <v>31866.82656921415</v>
      </c>
    </row>
    <row r="21" spans="1:7" ht="18" customHeight="1" x14ac:dyDescent="0.35">
      <c r="A21" s="2">
        <v>13</v>
      </c>
      <c r="B21" s="3">
        <v>439.27</v>
      </c>
      <c r="C21" s="20">
        <v>4</v>
      </c>
      <c r="D21" s="20">
        <v>1</v>
      </c>
      <c r="E21" s="2">
        <f t="shared" si="0"/>
        <v>249.19294932468824</v>
      </c>
      <c r="F21" s="13">
        <f t="shared" si="1"/>
        <v>-190.07705067531174</v>
      </c>
      <c r="G21" s="2">
        <f t="shared" si="2"/>
        <v>36129.285193425028</v>
      </c>
    </row>
    <row r="22" spans="1:7" ht="18" customHeight="1" x14ac:dyDescent="0.35">
      <c r="A22" s="2">
        <v>14</v>
      </c>
      <c r="B22" s="3">
        <v>108.15</v>
      </c>
      <c r="C22" s="20">
        <v>1</v>
      </c>
      <c r="D22" s="20">
        <v>0</v>
      </c>
      <c r="E22" s="2">
        <f t="shared" si="0"/>
        <v>188.3240575218654</v>
      </c>
      <c r="F22" s="13">
        <f t="shared" si="1"/>
        <v>80.174057521865393</v>
      </c>
      <c r="G22" s="2">
        <f t="shared" si="2"/>
        <v>6427.8794995193812</v>
      </c>
    </row>
    <row r="23" spans="1:7" ht="18" customHeight="1" x14ac:dyDescent="0.35">
      <c r="A23" s="2">
        <v>15</v>
      </c>
      <c r="B23" s="3">
        <v>136.47</v>
      </c>
      <c r="C23" s="20">
        <v>2</v>
      </c>
      <c r="D23" s="20">
        <v>1</v>
      </c>
      <c r="E23" s="2">
        <f t="shared" si="0"/>
        <v>219.92670249102861</v>
      </c>
      <c r="F23" s="13">
        <f t="shared" si="1"/>
        <v>83.456702491028608</v>
      </c>
      <c r="G23" s="2">
        <f t="shared" si="2"/>
        <v>6965.0211906760605</v>
      </c>
    </row>
    <row r="24" spans="1:7" ht="18" customHeight="1" x14ac:dyDescent="0.35">
      <c r="A24" s="2">
        <v>16</v>
      </c>
      <c r="B24" s="3">
        <v>164.58</v>
      </c>
      <c r="C24" s="20">
        <v>1</v>
      </c>
      <c r="D24" s="20">
        <v>1</v>
      </c>
      <c r="E24" s="2">
        <f t="shared" si="0"/>
        <v>205.29357907419879</v>
      </c>
      <c r="F24" s="13">
        <f t="shared" si="1"/>
        <v>40.713579074198776</v>
      </c>
      <c r="G24" s="2">
        <f t="shared" si="2"/>
        <v>1657.5955210310365</v>
      </c>
    </row>
    <row r="25" spans="1:7" ht="18" customHeight="1" x14ac:dyDescent="0.35">
      <c r="A25" s="2">
        <v>17</v>
      </c>
      <c r="B25" s="3">
        <v>439.22</v>
      </c>
      <c r="C25" s="20">
        <v>4</v>
      </c>
      <c r="D25" s="20">
        <v>1</v>
      </c>
      <c r="E25" s="2">
        <f t="shared" si="0"/>
        <v>249.19294932468824</v>
      </c>
      <c r="F25" s="13">
        <f t="shared" si="1"/>
        <v>-190.02705067531178</v>
      </c>
      <c r="G25" s="2">
        <f t="shared" si="2"/>
        <v>36110.279988357514</v>
      </c>
    </row>
    <row r="26" spans="1:7" ht="18" customHeight="1" x14ac:dyDescent="0.35">
      <c r="A26" s="2">
        <v>18</v>
      </c>
      <c r="B26" s="3">
        <v>288.52999999999997</v>
      </c>
      <c r="C26" s="20">
        <v>6</v>
      </c>
      <c r="D26" s="20">
        <v>1</v>
      </c>
      <c r="E26" s="2">
        <f t="shared" si="0"/>
        <v>278.45919615834788</v>
      </c>
      <c r="F26" s="13">
        <f t="shared" si="1"/>
        <v>-10.070803841652094</v>
      </c>
      <c r="G26" s="2">
        <f t="shared" si="2"/>
        <v>101.42109001703456</v>
      </c>
    </row>
    <row r="27" spans="1:7" ht="18" customHeight="1" x14ac:dyDescent="0.35">
      <c r="A27" s="2">
        <v>19</v>
      </c>
      <c r="B27" s="3">
        <v>279.83999999999997</v>
      </c>
      <c r="C27" s="20">
        <v>6</v>
      </c>
      <c r="D27" s="20">
        <v>0</v>
      </c>
      <c r="E27" s="2">
        <f t="shared" si="0"/>
        <v>261.48967460601449</v>
      </c>
      <c r="F27" s="13">
        <f t="shared" si="1"/>
        <v>-18.350325393985486</v>
      </c>
      <c r="G27" s="2">
        <f t="shared" si="2"/>
        <v>336.73444206514858</v>
      </c>
    </row>
    <row r="28" spans="1:7" ht="18" customHeight="1" x14ac:dyDescent="0.35">
      <c r="A28" s="2">
        <v>20</v>
      </c>
      <c r="B28" s="3">
        <v>207.13</v>
      </c>
      <c r="C28" s="20">
        <v>5</v>
      </c>
      <c r="D28" s="20">
        <v>1</v>
      </c>
      <c r="E28" s="2">
        <f t="shared" si="0"/>
        <v>263.82607274151803</v>
      </c>
      <c r="F28" s="13">
        <f t="shared" si="1"/>
        <v>56.696072741518037</v>
      </c>
      <c r="G28" s="2">
        <f t="shared" si="2"/>
        <v>3214.4446643115048</v>
      </c>
    </row>
    <row r="29" spans="1:7" ht="18" customHeight="1" x14ac:dyDescent="0.35">
      <c r="A29" s="2">
        <v>21</v>
      </c>
      <c r="B29" s="3">
        <v>258.7</v>
      </c>
      <c r="C29" s="20">
        <v>2</v>
      </c>
      <c r="D29" s="20">
        <v>0</v>
      </c>
      <c r="E29" s="2">
        <f t="shared" si="0"/>
        <v>202.95718093869522</v>
      </c>
      <c r="F29" s="13">
        <f t="shared" si="1"/>
        <v>-55.742819061304772</v>
      </c>
      <c r="G29" s="2">
        <f t="shared" si="2"/>
        <v>3107.2618769013625</v>
      </c>
    </row>
    <row r="30" spans="1:7" ht="18" customHeight="1" x14ac:dyDescent="0.35">
      <c r="A30" s="2">
        <v>22</v>
      </c>
      <c r="B30" s="3">
        <v>235.66</v>
      </c>
      <c r="C30" s="20">
        <v>4</v>
      </c>
      <c r="D30" s="20">
        <v>1</v>
      </c>
      <c r="E30" s="2">
        <f t="shared" si="0"/>
        <v>249.19294932468824</v>
      </c>
      <c r="F30" s="13">
        <f t="shared" si="1"/>
        <v>13.532949324688246</v>
      </c>
      <c r="G30" s="2">
        <f t="shared" si="2"/>
        <v>183.14071742458006</v>
      </c>
    </row>
    <row r="31" spans="1:7" ht="18" customHeight="1" x14ac:dyDescent="0.35">
      <c r="A31" s="2">
        <v>23</v>
      </c>
      <c r="B31" s="3">
        <v>189.28</v>
      </c>
      <c r="C31" s="20">
        <v>2</v>
      </c>
      <c r="D31" s="20">
        <v>0</v>
      </c>
      <c r="E31" s="2">
        <f t="shared" si="0"/>
        <v>202.95718093869522</v>
      </c>
      <c r="F31" s="13">
        <f t="shared" si="1"/>
        <v>13.677180938695216</v>
      </c>
      <c r="G31" s="2">
        <f t="shared" si="2"/>
        <v>187.06527842980773</v>
      </c>
    </row>
    <row r="32" spans="1:7" ht="18" customHeight="1" x14ac:dyDescent="0.35">
      <c r="A32" s="2">
        <v>24</v>
      </c>
      <c r="B32" s="3">
        <v>242.82</v>
      </c>
      <c r="C32" s="20">
        <v>3</v>
      </c>
      <c r="D32" s="20">
        <v>1</v>
      </c>
      <c r="E32" s="2">
        <f t="shared" si="0"/>
        <v>234.55982590785842</v>
      </c>
      <c r="F32" s="13">
        <f t="shared" si="1"/>
        <v>-8.2601740921415683</v>
      </c>
      <c r="G32" s="2">
        <f t="shared" si="2"/>
        <v>68.230476032486777</v>
      </c>
    </row>
    <row r="33" spans="1:7" ht="18" customHeight="1" x14ac:dyDescent="0.35">
      <c r="A33" s="2">
        <v>25</v>
      </c>
      <c r="B33" s="3">
        <v>167.49</v>
      </c>
      <c r="C33" s="20">
        <v>5</v>
      </c>
      <c r="D33" s="20">
        <v>0</v>
      </c>
      <c r="E33" s="2">
        <f t="shared" si="0"/>
        <v>246.85655118918464</v>
      </c>
      <c r="F33" s="13">
        <f t="shared" si="1"/>
        <v>79.366551189184634</v>
      </c>
      <c r="G33" s="2">
        <f t="shared" si="2"/>
        <v>6299.0494476654649</v>
      </c>
    </row>
    <row r="34" spans="1:7" ht="18" customHeight="1" x14ac:dyDescent="0.35">
      <c r="A34" s="2">
        <v>26</v>
      </c>
      <c r="B34" s="3">
        <v>172.6</v>
      </c>
      <c r="C34" s="20">
        <v>2</v>
      </c>
      <c r="D34" s="20">
        <v>1</v>
      </c>
      <c r="E34" s="2">
        <f t="shared" si="0"/>
        <v>219.92670249102861</v>
      </c>
      <c r="F34" s="13">
        <f t="shared" si="1"/>
        <v>47.326702491028612</v>
      </c>
      <c r="G34" s="2">
        <f t="shared" si="2"/>
        <v>2239.8167686743341</v>
      </c>
    </row>
    <row r="35" spans="1:7" ht="18" customHeight="1" x14ac:dyDescent="0.35">
      <c r="A35" s="2">
        <v>27</v>
      </c>
      <c r="B35" s="3">
        <v>228.34</v>
      </c>
      <c r="C35" s="20">
        <v>4</v>
      </c>
      <c r="D35" s="20">
        <v>1</v>
      </c>
      <c r="E35" s="2">
        <f t="shared" si="0"/>
        <v>249.19294932468824</v>
      </c>
      <c r="F35" s="13">
        <f t="shared" si="1"/>
        <v>20.85294932468824</v>
      </c>
      <c r="G35" s="2">
        <f t="shared" si="2"/>
        <v>434.84549553801571</v>
      </c>
    </row>
    <row r="36" spans="1:7" ht="18" customHeight="1" x14ac:dyDescent="0.35">
      <c r="A36" s="2">
        <v>28</v>
      </c>
      <c r="B36" s="3">
        <v>114.23</v>
      </c>
      <c r="C36" s="20">
        <v>1</v>
      </c>
      <c r="D36" s="20">
        <v>1</v>
      </c>
      <c r="E36" s="2">
        <f t="shared" si="0"/>
        <v>205.29357907419879</v>
      </c>
      <c r="F36" s="13">
        <f t="shared" si="1"/>
        <v>91.063579074198785</v>
      </c>
      <c r="G36" s="2">
        <f t="shared" si="2"/>
        <v>8292.5754338028546</v>
      </c>
    </row>
    <row r="37" spans="1:7" ht="18" customHeight="1" x14ac:dyDescent="0.35">
      <c r="A37" s="2">
        <v>29</v>
      </c>
      <c r="B37" s="3">
        <v>388.68</v>
      </c>
      <c r="C37" s="20">
        <v>5</v>
      </c>
      <c r="D37" s="20">
        <v>0</v>
      </c>
      <c r="E37" s="2">
        <f t="shared" si="0"/>
        <v>246.85655118918464</v>
      </c>
      <c r="F37" s="13">
        <f t="shared" si="1"/>
        <v>-141.82344881081536</v>
      </c>
      <c r="G37" s="2">
        <f t="shared" si="2"/>
        <v>20113.890632593964</v>
      </c>
    </row>
    <row r="38" spans="1:7" ht="18" customHeight="1" x14ac:dyDescent="0.35">
      <c r="A38" s="2">
        <v>30</v>
      </c>
      <c r="B38" s="3">
        <v>186.84</v>
      </c>
      <c r="C38" s="20">
        <v>4</v>
      </c>
      <c r="D38" s="20">
        <v>0</v>
      </c>
      <c r="E38" s="2">
        <f t="shared" si="0"/>
        <v>232.22342777235485</v>
      </c>
      <c r="F38" s="13">
        <f t="shared" si="1"/>
        <v>45.38342777235485</v>
      </c>
      <c r="G38" s="2">
        <f t="shared" si="2"/>
        <v>2059.6555163685493</v>
      </c>
    </row>
    <row r="39" spans="1:7" ht="18" customHeight="1" x14ac:dyDescent="0.35">
      <c r="A39" s="2">
        <v>31</v>
      </c>
      <c r="B39" s="3">
        <v>193.13</v>
      </c>
      <c r="C39" s="20">
        <v>4</v>
      </c>
      <c r="D39" s="20">
        <v>1</v>
      </c>
      <c r="E39" s="2">
        <f t="shared" si="0"/>
        <v>249.19294932468824</v>
      </c>
      <c r="F39" s="13">
        <f t="shared" si="1"/>
        <v>56.062949324688248</v>
      </c>
      <c r="G39" s="2">
        <f t="shared" si="2"/>
        <v>3143.0542869825626</v>
      </c>
    </row>
    <row r="40" spans="1:7" ht="18" customHeight="1" x14ac:dyDescent="0.35">
      <c r="A40" s="2">
        <v>32</v>
      </c>
      <c r="B40" s="3">
        <v>196.53</v>
      </c>
      <c r="C40" s="20">
        <v>4</v>
      </c>
      <c r="D40" s="20">
        <v>0</v>
      </c>
      <c r="E40" s="2">
        <f t="shared" si="0"/>
        <v>232.22342777235485</v>
      </c>
      <c r="F40" s="13">
        <f t="shared" si="1"/>
        <v>35.693427772354852</v>
      </c>
      <c r="G40" s="2">
        <f t="shared" si="2"/>
        <v>1274.0207861403126</v>
      </c>
    </row>
    <row r="41" spans="1:7" ht="18" customHeight="1" x14ac:dyDescent="0.35">
      <c r="A41" s="2">
        <v>33</v>
      </c>
      <c r="B41" s="3">
        <v>171.65</v>
      </c>
      <c r="C41" s="20">
        <v>2</v>
      </c>
      <c r="D41" s="20">
        <v>1</v>
      </c>
      <c r="E41" s="2">
        <f t="shared" si="0"/>
        <v>219.92670249102861</v>
      </c>
      <c r="F41" s="13">
        <f t="shared" si="1"/>
        <v>48.276702491028601</v>
      </c>
      <c r="G41" s="2">
        <f t="shared" si="2"/>
        <v>2330.6400034072872</v>
      </c>
    </row>
    <row r="42" spans="1:7" ht="18" customHeight="1" x14ac:dyDescent="0.35">
      <c r="A42" s="2">
        <v>34</v>
      </c>
      <c r="B42" s="3">
        <v>180.78</v>
      </c>
      <c r="C42" s="20">
        <v>5</v>
      </c>
      <c r="D42" s="20">
        <v>0</v>
      </c>
      <c r="E42" s="2">
        <f t="shared" si="0"/>
        <v>246.85655118918464</v>
      </c>
      <c r="F42" s="13">
        <f t="shared" si="1"/>
        <v>66.076551189184642</v>
      </c>
      <c r="G42" s="2">
        <f t="shared" si="2"/>
        <v>4366.1106170569383</v>
      </c>
    </row>
    <row r="43" spans="1:7" ht="18" customHeight="1" x14ac:dyDescent="0.35">
      <c r="A43" s="2">
        <v>35</v>
      </c>
      <c r="B43" s="3">
        <v>222.03</v>
      </c>
      <c r="C43" s="20">
        <v>6</v>
      </c>
      <c r="D43" s="20">
        <v>0</v>
      </c>
      <c r="E43" s="2">
        <f t="shared" si="0"/>
        <v>261.48967460601449</v>
      </c>
      <c r="F43" s="13">
        <f t="shared" si="1"/>
        <v>39.459674606014488</v>
      </c>
      <c r="G43" s="2">
        <f t="shared" si="2"/>
        <v>1557.0659200125447</v>
      </c>
    </row>
    <row r="44" spans="1:7" ht="18" customHeight="1" x14ac:dyDescent="0.35">
      <c r="A44" s="2">
        <v>36</v>
      </c>
      <c r="B44" s="3">
        <v>165.84</v>
      </c>
      <c r="C44" s="20">
        <v>2</v>
      </c>
      <c r="D44" s="20">
        <v>0</v>
      </c>
      <c r="E44" s="2">
        <f t="shared" si="0"/>
        <v>202.95718093869522</v>
      </c>
      <c r="F44" s="13">
        <f t="shared" si="1"/>
        <v>37.117180938695213</v>
      </c>
      <c r="G44" s="2">
        <f t="shared" si="2"/>
        <v>1377.6851208358394</v>
      </c>
    </row>
    <row r="45" spans="1:7" ht="18" customHeight="1" x14ac:dyDescent="0.35">
      <c r="A45" s="2">
        <v>37</v>
      </c>
      <c r="B45" s="3">
        <v>297.14</v>
      </c>
      <c r="C45" s="20">
        <v>3</v>
      </c>
      <c r="D45" s="20">
        <v>1</v>
      </c>
      <c r="E45" s="2">
        <f t="shared" si="0"/>
        <v>234.55982590785842</v>
      </c>
      <c r="F45" s="13">
        <f t="shared" si="1"/>
        <v>-62.580174092141561</v>
      </c>
      <c r="G45" s="2">
        <f t="shared" si="2"/>
        <v>3916.2781894027457</v>
      </c>
    </row>
    <row r="46" spans="1:7" ht="18" customHeight="1" x14ac:dyDescent="0.35">
      <c r="A46" s="2">
        <v>38</v>
      </c>
      <c r="B46" s="3">
        <v>205.8</v>
      </c>
      <c r="C46" s="20">
        <v>5</v>
      </c>
      <c r="D46" s="20">
        <v>0</v>
      </c>
      <c r="E46" s="2">
        <f t="shared" si="0"/>
        <v>246.85655118918464</v>
      </c>
      <c r="F46" s="13">
        <f t="shared" si="1"/>
        <v>41.056551189184631</v>
      </c>
      <c r="G46" s="2">
        <f t="shared" si="2"/>
        <v>1685.640395550138</v>
      </c>
    </row>
    <row r="47" spans="1:7" ht="18" customHeight="1" x14ac:dyDescent="0.35">
      <c r="A47" s="2">
        <v>39</v>
      </c>
      <c r="B47" s="3">
        <v>256.5</v>
      </c>
      <c r="C47" s="20">
        <v>5</v>
      </c>
      <c r="D47" s="20">
        <v>1</v>
      </c>
      <c r="E47" s="2">
        <f t="shared" si="0"/>
        <v>263.82607274151803</v>
      </c>
      <c r="F47" s="13">
        <f t="shared" si="1"/>
        <v>7.3260727415180327</v>
      </c>
      <c r="G47" s="2">
        <f t="shared" si="2"/>
        <v>53.671341814013545</v>
      </c>
    </row>
    <row r="48" spans="1:7" ht="18" customHeight="1" x14ac:dyDescent="0.35">
      <c r="A48" s="2">
        <v>40</v>
      </c>
      <c r="B48" s="3">
        <v>361.73</v>
      </c>
      <c r="C48" s="20">
        <v>4</v>
      </c>
      <c r="D48" s="20">
        <v>1</v>
      </c>
      <c r="E48" s="2">
        <f t="shared" si="0"/>
        <v>249.19294932468824</v>
      </c>
      <c r="F48" s="13">
        <f t="shared" si="1"/>
        <v>-112.53705067531178</v>
      </c>
      <c r="G48" s="2">
        <f t="shared" si="2"/>
        <v>12664.587774697691</v>
      </c>
    </row>
    <row r="49" spans="1:7" ht="18" customHeight="1" x14ac:dyDescent="0.35">
      <c r="A49" s="2">
        <v>41</v>
      </c>
      <c r="B49" s="3">
        <v>196.81</v>
      </c>
      <c r="C49" s="20">
        <v>4</v>
      </c>
      <c r="D49" s="20">
        <v>1</v>
      </c>
      <c r="E49" s="2">
        <f t="shared" si="0"/>
        <v>249.19294932468824</v>
      </c>
      <c r="F49" s="13">
        <f t="shared" si="1"/>
        <v>52.382949324688241</v>
      </c>
      <c r="G49" s="2">
        <f t="shared" si="2"/>
        <v>2743.9733799528562</v>
      </c>
    </row>
    <row r="50" spans="1:7" ht="18" customHeight="1" x14ac:dyDescent="0.35">
      <c r="A50" s="2">
        <v>42</v>
      </c>
      <c r="B50" s="3">
        <v>245.31</v>
      </c>
      <c r="C50" s="20">
        <v>4</v>
      </c>
      <c r="D50" s="20">
        <v>0</v>
      </c>
      <c r="E50" s="2">
        <f t="shared" si="0"/>
        <v>232.22342777235485</v>
      </c>
      <c r="F50" s="13">
        <f t="shared" si="1"/>
        <v>-13.086572227645149</v>
      </c>
      <c r="G50" s="2">
        <f t="shared" si="2"/>
        <v>171.25837266937333</v>
      </c>
    </row>
    <row r="51" spans="1:7" ht="18" customHeight="1" x14ac:dyDescent="0.35">
      <c r="A51" s="2">
        <v>43</v>
      </c>
      <c r="B51" s="3">
        <v>246.66</v>
      </c>
      <c r="C51" s="20">
        <v>6</v>
      </c>
      <c r="D51" s="20">
        <v>1</v>
      </c>
      <c r="E51" s="2">
        <f t="shared" si="0"/>
        <v>278.45919615834788</v>
      </c>
      <c r="F51" s="13">
        <f t="shared" si="1"/>
        <v>31.799196158347883</v>
      </c>
      <c r="G51" s="2">
        <f t="shared" si="2"/>
        <v>1011.1888763170867</v>
      </c>
    </row>
    <row r="52" spans="1:7" ht="18" customHeight="1" x14ac:dyDescent="0.35">
      <c r="A52" s="2">
        <v>44</v>
      </c>
      <c r="B52" s="3">
        <v>199.28</v>
      </c>
      <c r="C52" s="20">
        <v>5</v>
      </c>
      <c r="D52" s="20">
        <v>1</v>
      </c>
      <c r="E52" s="2">
        <f t="shared" si="0"/>
        <v>263.82607274151803</v>
      </c>
      <c r="F52" s="13">
        <f t="shared" si="1"/>
        <v>64.546072741518032</v>
      </c>
      <c r="G52" s="2">
        <f t="shared" si="2"/>
        <v>4166.1955063533369</v>
      </c>
    </row>
    <row r="53" spans="1:7" ht="18" customHeight="1" x14ac:dyDescent="0.35">
      <c r="A53" s="2">
        <v>45</v>
      </c>
      <c r="B53" s="3">
        <v>194.15</v>
      </c>
      <c r="C53" s="20">
        <v>6</v>
      </c>
      <c r="D53" s="20">
        <v>1</v>
      </c>
      <c r="E53" s="2">
        <f t="shared" si="0"/>
        <v>278.45919615834788</v>
      </c>
      <c r="F53" s="13">
        <f t="shared" si="1"/>
        <v>84.309196158347874</v>
      </c>
      <c r="G53" s="2">
        <f t="shared" si="2"/>
        <v>7108.0405568667802</v>
      </c>
    </row>
    <row r="54" spans="1:7" ht="18" customHeight="1" x14ac:dyDescent="0.35">
      <c r="A54" s="2">
        <v>46</v>
      </c>
      <c r="B54" s="3">
        <v>86.37</v>
      </c>
      <c r="C54" s="20">
        <v>4</v>
      </c>
      <c r="D54" s="20">
        <v>0</v>
      </c>
      <c r="E54" s="2">
        <f t="shared" si="0"/>
        <v>232.22342777235485</v>
      </c>
      <c r="F54" s="13">
        <f t="shared" si="1"/>
        <v>145.85342777235485</v>
      </c>
      <c r="G54" s="2">
        <f t="shared" si="2"/>
        <v>21273.222392945532</v>
      </c>
    </row>
    <row r="55" spans="1:7" ht="18" customHeight="1" x14ac:dyDescent="0.35">
      <c r="A55" s="2">
        <v>47</v>
      </c>
      <c r="B55" s="3">
        <v>192.79</v>
      </c>
      <c r="C55" s="20">
        <v>5</v>
      </c>
      <c r="D55" s="20">
        <v>0</v>
      </c>
      <c r="E55" s="2">
        <f t="shared" si="0"/>
        <v>246.85655118918464</v>
      </c>
      <c r="F55" s="13">
        <f t="shared" si="1"/>
        <v>54.066551189184651</v>
      </c>
      <c r="G55" s="2">
        <f t="shared" si="2"/>
        <v>2923.1919574927242</v>
      </c>
    </row>
    <row r="56" spans="1:7" ht="18" customHeight="1" x14ac:dyDescent="0.35">
      <c r="A56" s="2">
        <v>48</v>
      </c>
      <c r="B56" s="3">
        <v>198.71</v>
      </c>
      <c r="C56" s="20">
        <v>2</v>
      </c>
      <c r="D56" s="20">
        <v>1</v>
      </c>
      <c r="E56" s="2">
        <f t="shared" si="0"/>
        <v>219.92670249102861</v>
      </c>
      <c r="F56" s="13">
        <f t="shared" si="1"/>
        <v>21.216702491028599</v>
      </c>
      <c r="G56" s="2">
        <f t="shared" si="2"/>
        <v>450.14846459281915</v>
      </c>
    </row>
    <row r="57" spans="1:7" ht="18" customHeight="1" x14ac:dyDescent="0.35">
      <c r="A57" s="2">
        <v>49</v>
      </c>
      <c r="B57" s="3">
        <v>197.75</v>
      </c>
      <c r="C57" s="20">
        <v>5</v>
      </c>
      <c r="D57" s="20">
        <v>0</v>
      </c>
      <c r="E57" s="2">
        <f t="shared" si="0"/>
        <v>246.85655118918464</v>
      </c>
      <c r="F57" s="13">
        <f t="shared" si="1"/>
        <v>49.106551189184643</v>
      </c>
      <c r="G57" s="2">
        <f t="shared" si="2"/>
        <v>2411.4533696960116</v>
      </c>
    </row>
    <row r="58" spans="1:7" ht="18" customHeight="1" x14ac:dyDescent="0.35">
      <c r="A58" s="2">
        <v>50</v>
      </c>
      <c r="B58" s="3">
        <v>238.28</v>
      </c>
      <c r="C58" s="20">
        <v>2</v>
      </c>
      <c r="D58" s="20">
        <v>0</v>
      </c>
      <c r="E58" s="2">
        <f t="shared" si="0"/>
        <v>202.95718093869522</v>
      </c>
      <c r="F58" s="13">
        <f t="shared" si="1"/>
        <v>-35.322819061304784</v>
      </c>
      <c r="G58" s="2">
        <f t="shared" si="2"/>
        <v>1247.7015464376766</v>
      </c>
    </row>
    <row r="59" spans="1:7" ht="18" customHeight="1" x14ac:dyDescent="0.35">
      <c r="A59" s="2">
        <v>51</v>
      </c>
      <c r="B59" s="3">
        <v>312.33999999999997</v>
      </c>
      <c r="C59" s="20">
        <v>4</v>
      </c>
      <c r="D59" s="20">
        <v>1</v>
      </c>
      <c r="E59" s="2">
        <f t="shared" si="0"/>
        <v>249.19294932468824</v>
      </c>
      <c r="F59" s="13">
        <f t="shared" si="1"/>
        <v>-63.147050675311732</v>
      </c>
      <c r="G59" s="2">
        <f t="shared" si="2"/>
        <v>3987.5500089903881</v>
      </c>
    </row>
    <row r="60" spans="1:7" ht="18" customHeight="1" x14ac:dyDescent="0.35">
      <c r="A60" s="2">
        <v>52</v>
      </c>
      <c r="B60" s="3">
        <v>209.44</v>
      </c>
      <c r="C60" s="20">
        <v>6</v>
      </c>
      <c r="D60" s="20">
        <v>0</v>
      </c>
      <c r="E60" s="2">
        <f t="shared" si="0"/>
        <v>261.48967460601449</v>
      </c>
      <c r="F60" s="13">
        <f t="shared" si="1"/>
        <v>52.049674606014491</v>
      </c>
      <c r="G60" s="2">
        <f t="shared" si="2"/>
        <v>2709.1686265919898</v>
      </c>
    </row>
    <row r="61" spans="1:7" ht="18" customHeight="1" x14ac:dyDescent="0.35">
      <c r="A61" s="2">
        <v>53</v>
      </c>
      <c r="B61" s="3">
        <v>211.54</v>
      </c>
      <c r="C61" s="20">
        <v>3</v>
      </c>
      <c r="D61" s="20">
        <v>1</v>
      </c>
      <c r="E61" s="2">
        <f t="shared" si="0"/>
        <v>234.55982590785842</v>
      </c>
      <c r="F61" s="13">
        <f t="shared" si="1"/>
        <v>23.019825907858433</v>
      </c>
      <c r="G61" s="2">
        <f t="shared" si="2"/>
        <v>529.91238482811036</v>
      </c>
    </row>
    <row r="62" spans="1:7" ht="18" customHeight="1" x14ac:dyDescent="0.35">
      <c r="A62" s="2">
        <v>54</v>
      </c>
      <c r="B62" s="3">
        <v>179.45</v>
      </c>
      <c r="C62" s="20">
        <v>3</v>
      </c>
      <c r="D62" s="20">
        <v>1</v>
      </c>
      <c r="E62" s="2">
        <f t="shared" si="0"/>
        <v>234.55982590785842</v>
      </c>
      <c r="F62" s="13">
        <f t="shared" si="1"/>
        <v>55.109825907858436</v>
      </c>
      <c r="G62" s="2">
        <f t="shared" si="2"/>
        <v>3037.092911594465</v>
      </c>
    </row>
    <row r="63" spans="1:7" ht="18" customHeight="1" x14ac:dyDescent="0.35">
      <c r="A63" s="2">
        <v>55</v>
      </c>
      <c r="B63" s="3">
        <v>252.79</v>
      </c>
      <c r="C63" s="20">
        <v>4</v>
      </c>
      <c r="D63" s="20">
        <v>0</v>
      </c>
      <c r="E63" s="2">
        <f t="shared" si="0"/>
        <v>232.22342777235485</v>
      </c>
      <c r="F63" s="13">
        <f t="shared" si="1"/>
        <v>-20.566572227645139</v>
      </c>
      <c r="G63" s="2">
        <f t="shared" si="2"/>
        <v>422.98389319494436</v>
      </c>
    </row>
    <row r="64" spans="1:7" ht="18" customHeight="1" x14ac:dyDescent="0.35">
      <c r="A64" s="2">
        <v>56</v>
      </c>
      <c r="B64" s="3">
        <v>209.67</v>
      </c>
      <c r="C64" s="20">
        <v>5</v>
      </c>
      <c r="D64" s="20">
        <v>0</v>
      </c>
      <c r="E64" s="2">
        <f t="shared" si="0"/>
        <v>246.85655118918464</v>
      </c>
      <c r="F64" s="13">
        <f t="shared" si="1"/>
        <v>37.186551189184655</v>
      </c>
      <c r="G64" s="2">
        <f t="shared" si="2"/>
        <v>1382.8395893458508</v>
      </c>
    </row>
    <row r="65" spans="1:7" ht="18" customHeight="1" x14ac:dyDescent="0.35">
      <c r="A65" s="2">
        <v>57</v>
      </c>
      <c r="B65" s="3">
        <v>168.08</v>
      </c>
      <c r="C65" s="20">
        <v>4</v>
      </c>
      <c r="D65" s="20">
        <v>1</v>
      </c>
      <c r="E65" s="2">
        <f t="shared" si="0"/>
        <v>249.19294932468824</v>
      </c>
      <c r="F65" s="13">
        <f t="shared" si="1"/>
        <v>81.11294932468823</v>
      </c>
      <c r="G65" s="2">
        <f t="shared" si="2"/>
        <v>6579.3105481494413</v>
      </c>
    </row>
    <row r="66" spans="1:7" ht="18" customHeight="1" x14ac:dyDescent="0.35">
      <c r="A66" s="2">
        <v>58</v>
      </c>
      <c r="B66" s="3">
        <v>179.9</v>
      </c>
      <c r="C66" s="20">
        <v>6</v>
      </c>
      <c r="D66" s="20">
        <v>0</v>
      </c>
      <c r="E66" s="2">
        <f t="shared" si="0"/>
        <v>261.48967460601449</v>
      </c>
      <c r="F66" s="13">
        <f t="shared" si="1"/>
        <v>81.589674606014484</v>
      </c>
      <c r="G66" s="2">
        <f t="shared" si="2"/>
        <v>6656.8750023153243</v>
      </c>
    </row>
    <row r="67" spans="1:7" ht="18" customHeight="1" x14ac:dyDescent="0.35">
      <c r="A67" s="2">
        <v>59</v>
      </c>
      <c r="B67" s="3">
        <v>181.66</v>
      </c>
      <c r="C67" s="20">
        <v>2</v>
      </c>
      <c r="D67" s="20">
        <v>0</v>
      </c>
      <c r="E67" s="2">
        <f t="shared" si="0"/>
        <v>202.95718093869522</v>
      </c>
      <c r="F67" s="13">
        <f t="shared" si="1"/>
        <v>21.29718093869522</v>
      </c>
      <c r="G67" s="2">
        <f t="shared" si="2"/>
        <v>453.569915935523</v>
      </c>
    </row>
    <row r="68" spans="1:7" ht="18" customHeight="1" x14ac:dyDescent="0.35">
      <c r="A68" s="2">
        <v>60</v>
      </c>
      <c r="B68" s="3">
        <v>199.95</v>
      </c>
      <c r="C68" s="20">
        <v>2</v>
      </c>
      <c r="D68" s="20">
        <v>1</v>
      </c>
      <c r="E68" s="2">
        <f t="shared" si="0"/>
        <v>219.92670249102861</v>
      </c>
      <c r="F68" s="13">
        <f t="shared" si="1"/>
        <v>19.976702491028618</v>
      </c>
      <c r="G68" s="2">
        <f t="shared" si="2"/>
        <v>399.06864241506901</v>
      </c>
    </row>
    <row r="69" spans="1:7" ht="18" customHeight="1" x14ac:dyDescent="0.35">
      <c r="A69" s="2">
        <v>61</v>
      </c>
      <c r="B69" s="3">
        <v>198.57</v>
      </c>
      <c r="C69" s="20">
        <v>3</v>
      </c>
      <c r="D69" s="20">
        <v>0</v>
      </c>
      <c r="E69" s="2">
        <f t="shared" si="0"/>
        <v>217.59030435552503</v>
      </c>
      <c r="F69" s="13">
        <f t="shared" si="1"/>
        <v>19.020304355525042</v>
      </c>
      <c r="G69" s="2">
        <f t="shared" si="2"/>
        <v>361.77197777680487</v>
      </c>
    </row>
    <row r="70" spans="1:7" ht="18" customHeight="1" x14ac:dyDescent="0.35">
      <c r="A70" s="2">
        <v>62</v>
      </c>
      <c r="B70" s="3">
        <v>241.74</v>
      </c>
      <c r="C70" s="20">
        <v>3</v>
      </c>
      <c r="D70" s="20">
        <v>1</v>
      </c>
      <c r="E70" s="2">
        <f t="shared" si="0"/>
        <v>234.55982590785842</v>
      </c>
      <c r="F70" s="13">
        <f t="shared" si="1"/>
        <v>-7.1801740921415842</v>
      </c>
      <c r="G70" s="2">
        <f t="shared" si="2"/>
        <v>51.55489999346122</v>
      </c>
    </row>
    <row r="71" spans="1:7" ht="18" customHeight="1" x14ac:dyDescent="0.35">
      <c r="A71" s="2">
        <v>63</v>
      </c>
      <c r="B71" s="3">
        <v>222.64</v>
      </c>
      <c r="C71" s="20">
        <v>5</v>
      </c>
      <c r="D71" s="20">
        <v>0</v>
      </c>
      <c r="E71" s="2">
        <f t="shared" si="0"/>
        <v>246.85655118918464</v>
      </c>
      <c r="F71" s="13">
        <f t="shared" si="1"/>
        <v>24.216551189184656</v>
      </c>
      <c r="G71" s="2">
        <f t="shared" si="2"/>
        <v>586.44135149840076</v>
      </c>
    </row>
    <row r="72" spans="1:7" ht="18" customHeight="1" x14ac:dyDescent="0.35">
      <c r="A72" s="2">
        <v>64</v>
      </c>
      <c r="B72" s="3">
        <v>300.33</v>
      </c>
      <c r="C72" s="20">
        <v>4</v>
      </c>
      <c r="D72" s="20">
        <v>1</v>
      </c>
      <c r="E72" s="2">
        <f t="shared" si="0"/>
        <v>249.19294932468824</v>
      </c>
      <c r="F72" s="13">
        <f t="shared" si="1"/>
        <v>-51.137050675311741</v>
      </c>
      <c r="G72" s="2">
        <f t="shared" si="2"/>
        <v>2614.997951769401</v>
      </c>
    </row>
    <row r="73" spans="1:7" ht="18" customHeight="1" x14ac:dyDescent="0.35">
      <c r="A73" s="2">
        <v>65</v>
      </c>
      <c r="B73" s="3">
        <v>209.75</v>
      </c>
      <c r="C73" s="20">
        <v>4</v>
      </c>
      <c r="D73" s="20">
        <v>0</v>
      </c>
      <c r="E73" s="2">
        <f t="shared" ref="E73:E136" si="3">$B$1+$B$2*C73+$B$3*D73</f>
        <v>232.22342777235485</v>
      </c>
      <c r="F73" s="13">
        <f t="shared" ref="F73:F136" si="4">(E73-B73)</f>
        <v>22.473427772354853</v>
      </c>
      <c r="G73" s="2">
        <f t="shared" ref="G73:G136" si="5">(F73)^2</f>
        <v>505.0549558392504</v>
      </c>
    </row>
    <row r="74" spans="1:7" ht="18" customHeight="1" x14ac:dyDescent="0.35">
      <c r="A74" s="2">
        <v>66</v>
      </c>
      <c r="B74" s="3">
        <v>204.36</v>
      </c>
      <c r="C74" s="20">
        <v>3</v>
      </c>
      <c r="D74" s="20">
        <v>0</v>
      </c>
      <c r="E74" s="2">
        <f t="shared" si="3"/>
        <v>217.59030435552503</v>
      </c>
      <c r="F74" s="13">
        <f t="shared" si="4"/>
        <v>13.230304355525021</v>
      </c>
      <c r="G74" s="2">
        <f t="shared" si="5"/>
        <v>175.04095333982434</v>
      </c>
    </row>
    <row r="75" spans="1:7" ht="18" customHeight="1" x14ac:dyDescent="0.35">
      <c r="A75" s="2">
        <v>67</v>
      </c>
      <c r="B75" s="3">
        <v>190.61</v>
      </c>
      <c r="C75" s="20">
        <v>2</v>
      </c>
      <c r="D75" s="20">
        <v>0</v>
      </c>
      <c r="E75" s="2">
        <f t="shared" si="3"/>
        <v>202.95718093869522</v>
      </c>
      <c r="F75" s="13">
        <f t="shared" si="4"/>
        <v>12.347180938695203</v>
      </c>
      <c r="G75" s="2">
        <f t="shared" si="5"/>
        <v>152.45287713287817</v>
      </c>
    </row>
    <row r="76" spans="1:7" ht="18" customHeight="1" x14ac:dyDescent="0.35">
      <c r="A76" s="2">
        <v>68</v>
      </c>
      <c r="B76" s="3">
        <v>224.61</v>
      </c>
      <c r="C76" s="20">
        <v>2</v>
      </c>
      <c r="D76" s="20">
        <v>0</v>
      </c>
      <c r="E76" s="2">
        <f t="shared" si="3"/>
        <v>202.95718093869522</v>
      </c>
      <c r="F76" s="13">
        <f t="shared" si="4"/>
        <v>-21.652819061304797</v>
      </c>
      <c r="G76" s="2">
        <f t="shared" si="5"/>
        <v>468.84457330160433</v>
      </c>
    </row>
    <row r="77" spans="1:7" ht="18" customHeight="1" x14ac:dyDescent="0.35">
      <c r="A77" s="2">
        <v>69</v>
      </c>
      <c r="B77" s="3">
        <v>216.37</v>
      </c>
      <c r="C77" s="20">
        <v>4</v>
      </c>
      <c r="D77" s="20">
        <v>0</v>
      </c>
      <c r="E77" s="2">
        <f t="shared" si="3"/>
        <v>232.22342777235485</v>
      </c>
      <c r="F77" s="13">
        <f t="shared" si="4"/>
        <v>15.853427772354848</v>
      </c>
      <c r="G77" s="2">
        <f t="shared" si="5"/>
        <v>251.33117213327202</v>
      </c>
    </row>
    <row r="78" spans="1:7" ht="18" customHeight="1" x14ac:dyDescent="0.35">
      <c r="A78" s="2">
        <v>70</v>
      </c>
      <c r="B78" s="3">
        <v>232.33</v>
      </c>
      <c r="C78" s="20">
        <v>6</v>
      </c>
      <c r="D78" s="20">
        <v>0</v>
      </c>
      <c r="E78" s="2">
        <f t="shared" si="3"/>
        <v>261.48967460601449</v>
      </c>
      <c r="F78" s="13">
        <f t="shared" si="4"/>
        <v>29.159674606014477</v>
      </c>
      <c r="G78" s="2">
        <f t="shared" si="5"/>
        <v>850.28662312864549</v>
      </c>
    </row>
    <row r="79" spans="1:7" ht="18" customHeight="1" x14ac:dyDescent="0.35">
      <c r="A79" s="2">
        <v>71</v>
      </c>
      <c r="B79" s="3">
        <v>358.04</v>
      </c>
      <c r="C79" s="20">
        <v>4</v>
      </c>
      <c r="D79" s="20">
        <v>0</v>
      </c>
      <c r="E79" s="2">
        <f t="shared" si="3"/>
        <v>232.22342777235485</v>
      </c>
      <c r="F79" s="13">
        <f t="shared" si="4"/>
        <v>-125.81657222764517</v>
      </c>
      <c r="G79" s="2">
        <f t="shared" si="5"/>
        <v>15829.809847114253</v>
      </c>
    </row>
    <row r="80" spans="1:7" ht="18" customHeight="1" x14ac:dyDescent="0.35">
      <c r="A80" s="2">
        <v>72</v>
      </c>
      <c r="B80" s="3">
        <v>149.59</v>
      </c>
      <c r="C80" s="20">
        <v>1</v>
      </c>
      <c r="D80" s="20">
        <v>0</v>
      </c>
      <c r="E80" s="2">
        <f t="shared" si="3"/>
        <v>188.3240575218654</v>
      </c>
      <c r="F80" s="13">
        <f t="shared" si="4"/>
        <v>38.734057521865395</v>
      </c>
      <c r="G80" s="2">
        <f t="shared" si="5"/>
        <v>1500.3272121071773</v>
      </c>
    </row>
    <row r="81" spans="1:7" ht="18" customHeight="1" x14ac:dyDescent="0.35">
      <c r="A81" s="2">
        <v>73</v>
      </c>
      <c r="B81" s="3">
        <v>180.64</v>
      </c>
      <c r="C81" s="20">
        <v>2</v>
      </c>
      <c r="D81" s="20">
        <v>0</v>
      </c>
      <c r="E81" s="2">
        <f t="shared" si="3"/>
        <v>202.95718093869522</v>
      </c>
      <c r="F81" s="13">
        <f t="shared" si="4"/>
        <v>22.31718093869523</v>
      </c>
      <c r="G81" s="2">
        <f t="shared" si="5"/>
        <v>498.0565650504617</v>
      </c>
    </row>
    <row r="82" spans="1:7" ht="18" customHeight="1" x14ac:dyDescent="0.35">
      <c r="A82" s="2">
        <v>74</v>
      </c>
      <c r="B82" s="3">
        <v>316.33</v>
      </c>
      <c r="C82" s="20">
        <v>5</v>
      </c>
      <c r="D82" s="20">
        <v>0</v>
      </c>
      <c r="E82" s="2">
        <f t="shared" si="3"/>
        <v>246.85655118918464</v>
      </c>
      <c r="F82" s="13">
        <f t="shared" si="4"/>
        <v>-69.473448810815341</v>
      </c>
      <c r="G82" s="2">
        <f t="shared" si="5"/>
        <v>4826.5600896689793</v>
      </c>
    </row>
    <row r="83" spans="1:7" ht="18" customHeight="1" x14ac:dyDescent="0.35">
      <c r="A83" s="2">
        <v>75</v>
      </c>
      <c r="B83" s="3">
        <v>229.64</v>
      </c>
      <c r="C83" s="20">
        <v>5</v>
      </c>
      <c r="D83" s="20">
        <v>0</v>
      </c>
      <c r="E83" s="2">
        <f t="shared" si="3"/>
        <v>246.85655118918464</v>
      </c>
      <c r="F83" s="13">
        <f t="shared" si="4"/>
        <v>17.216551189184656</v>
      </c>
      <c r="G83" s="2">
        <f t="shared" si="5"/>
        <v>296.40963484981563</v>
      </c>
    </row>
    <row r="84" spans="1:7" ht="18" customHeight="1" x14ac:dyDescent="0.35">
      <c r="A84" s="2">
        <v>76</v>
      </c>
      <c r="B84" s="3">
        <v>238.95</v>
      </c>
      <c r="C84" s="20">
        <v>5</v>
      </c>
      <c r="D84" s="20">
        <v>0</v>
      </c>
      <c r="E84" s="2">
        <f t="shared" si="3"/>
        <v>246.85655118918464</v>
      </c>
      <c r="F84" s="13">
        <f t="shared" si="4"/>
        <v>7.906551189184654</v>
      </c>
      <c r="G84" s="2">
        <f t="shared" si="5"/>
        <v>62.513551707197266</v>
      </c>
    </row>
    <row r="85" spans="1:7" ht="18" customHeight="1" x14ac:dyDescent="0.35">
      <c r="A85" s="2">
        <v>77</v>
      </c>
      <c r="B85" s="3">
        <v>268.32</v>
      </c>
      <c r="C85" s="20">
        <v>2</v>
      </c>
      <c r="D85" s="20">
        <v>1</v>
      </c>
      <c r="E85" s="2">
        <f t="shared" si="3"/>
        <v>219.92670249102861</v>
      </c>
      <c r="F85" s="13">
        <f t="shared" si="4"/>
        <v>-48.393297508971386</v>
      </c>
      <c r="G85" s="2">
        <f t="shared" si="5"/>
        <v>2341.9112437918161</v>
      </c>
    </row>
    <row r="86" spans="1:7" ht="18" customHeight="1" x14ac:dyDescent="0.35">
      <c r="A86" s="2">
        <v>78</v>
      </c>
      <c r="B86" s="3">
        <v>323.20999999999998</v>
      </c>
      <c r="C86" s="20">
        <v>2</v>
      </c>
      <c r="D86" s="20">
        <v>0</v>
      </c>
      <c r="E86" s="2">
        <f t="shared" si="3"/>
        <v>202.95718093869522</v>
      </c>
      <c r="F86" s="13">
        <f t="shared" si="4"/>
        <v>-120.25281906130476</v>
      </c>
      <c r="G86" s="2">
        <f t="shared" si="5"/>
        <v>14460.740492190902</v>
      </c>
    </row>
    <row r="87" spans="1:7" ht="18" customHeight="1" x14ac:dyDescent="0.35">
      <c r="A87" s="2">
        <v>79</v>
      </c>
      <c r="B87" s="3">
        <v>295.91000000000003</v>
      </c>
      <c r="C87" s="20">
        <v>4</v>
      </c>
      <c r="D87" s="20">
        <v>1</v>
      </c>
      <c r="E87" s="2">
        <f t="shared" si="3"/>
        <v>249.19294932468824</v>
      </c>
      <c r="F87" s="13">
        <f t="shared" si="4"/>
        <v>-46.717050675311782</v>
      </c>
      <c r="G87" s="2">
        <f t="shared" si="5"/>
        <v>2182.4828237996489</v>
      </c>
    </row>
    <row r="88" spans="1:7" ht="18" customHeight="1" x14ac:dyDescent="0.35">
      <c r="A88" s="2">
        <v>80</v>
      </c>
      <c r="B88" s="3">
        <v>261.37</v>
      </c>
      <c r="C88" s="20">
        <v>6</v>
      </c>
      <c r="D88" s="20">
        <v>1</v>
      </c>
      <c r="E88" s="2">
        <f t="shared" si="3"/>
        <v>278.45919615834788</v>
      </c>
      <c r="F88" s="13">
        <f t="shared" si="4"/>
        <v>17.089196158347875</v>
      </c>
      <c r="G88" s="2">
        <f t="shared" si="5"/>
        <v>292.04062533849174</v>
      </c>
    </row>
    <row r="89" spans="1:7" ht="18" customHeight="1" x14ac:dyDescent="0.35">
      <c r="A89" s="2">
        <v>81</v>
      </c>
      <c r="B89" s="3">
        <v>311.79000000000002</v>
      </c>
      <c r="C89" s="20">
        <v>2</v>
      </c>
      <c r="D89" s="20">
        <v>0</v>
      </c>
      <c r="E89" s="2">
        <f t="shared" si="3"/>
        <v>202.95718093869522</v>
      </c>
      <c r="F89" s="13">
        <f t="shared" si="4"/>
        <v>-108.8328190613048</v>
      </c>
      <c r="G89" s="2">
        <f t="shared" si="5"/>
        <v>11844.582504830711</v>
      </c>
    </row>
    <row r="90" spans="1:7" ht="18" customHeight="1" x14ac:dyDescent="0.35">
      <c r="A90" s="2">
        <v>82</v>
      </c>
      <c r="B90" s="3">
        <v>158.01</v>
      </c>
      <c r="C90" s="20">
        <v>2</v>
      </c>
      <c r="D90" s="20">
        <v>1</v>
      </c>
      <c r="E90" s="2">
        <f t="shared" si="3"/>
        <v>219.92670249102861</v>
      </c>
      <c r="F90" s="13">
        <f t="shared" si="4"/>
        <v>61.916702491028616</v>
      </c>
      <c r="G90" s="2">
        <f t="shared" si="5"/>
        <v>3833.678047362549</v>
      </c>
    </row>
    <row r="91" spans="1:7" ht="18" customHeight="1" x14ac:dyDescent="0.35">
      <c r="A91" s="2">
        <v>83</v>
      </c>
      <c r="B91" s="3">
        <v>120.52</v>
      </c>
      <c r="C91" s="20">
        <v>1</v>
      </c>
      <c r="D91" s="20">
        <v>0</v>
      </c>
      <c r="E91" s="2">
        <f t="shared" si="3"/>
        <v>188.3240575218654</v>
      </c>
      <c r="F91" s="13">
        <f t="shared" si="4"/>
        <v>67.804057521865403</v>
      </c>
      <c r="G91" s="2">
        <f t="shared" si="5"/>
        <v>4597.3902164284327</v>
      </c>
    </row>
    <row r="92" spans="1:7" ht="18" customHeight="1" x14ac:dyDescent="0.35">
      <c r="A92" s="2">
        <v>84</v>
      </c>
      <c r="B92" s="3">
        <v>232.25</v>
      </c>
      <c r="C92" s="20">
        <v>6</v>
      </c>
      <c r="D92" s="20">
        <v>1</v>
      </c>
      <c r="E92" s="2">
        <f t="shared" si="3"/>
        <v>278.45919615834788</v>
      </c>
      <c r="F92" s="13">
        <f t="shared" si="4"/>
        <v>46.209196158347879</v>
      </c>
      <c r="G92" s="2">
        <f t="shared" si="5"/>
        <v>2135.2898096006725</v>
      </c>
    </row>
    <row r="93" spans="1:7" ht="18" customHeight="1" x14ac:dyDescent="0.35">
      <c r="A93" s="2">
        <v>85</v>
      </c>
      <c r="B93" s="3">
        <v>190.68</v>
      </c>
      <c r="C93" s="20">
        <v>3</v>
      </c>
      <c r="D93" s="20">
        <v>1</v>
      </c>
      <c r="E93" s="2">
        <f t="shared" si="3"/>
        <v>234.55982590785842</v>
      </c>
      <c r="F93" s="13">
        <f t="shared" si="4"/>
        <v>43.879825907858418</v>
      </c>
      <c r="G93" s="2">
        <f t="shared" si="5"/>
        <v>1925.4391217039629</v>
      </c>
    </row>
    <row r="94" spans="1:7" ht="18" customHeight="1" x14ac:dyDescent="0.35">
      <c r="A94" s="2">
        <v>86</v>
      </c>
      <c r="B94" s="3">
        <v>147.37</v>
      </c>
      <c r="C94" s="20">
        <v>1</v>
      </c>
      <c r="D94" s="20">
        <v>0</v>
      </c>
      <c r="E94" s="2">
        <f t="shared" si="3"/>
        <v>188.3240575218654</v>
      </c>
      <c r="F94" s="13">
        <f t="shared" si="4"/>
        <v>40.954057521865394</v>
      </c>
      <c r="G94" s="2">
        <f t="shared" si="5"/>
        <v>1677.2348275042596</v>
      </c>
    </row>
    <row r="95" spans="1:7" ht="18" customHeight="1" x14ac:dyDescent="0.35">
      <c r="A95" s="2">
        <v>87</v>
      </c>
      <c r="B95" s="3">
        <v>245.27</v>
      </c>
      <c r="C95" s="20">
        <v>3</v>
      </c>
      <c r="D95" s="20">
        <v>1</v>
      </c>
      <c r="E95" s="2">
        <f t="shared" si="3"/>
        <v>234.55982590785842</v>
      </c>
      <c r="F95" s="13">
        <f t="shared" si="4"/>
        <v>-10.710174092141585</v>
      </c>
      <c r="G95" s="2">
        <f t="shared" si="5"/>
        <v>114.70782908398083</v>
      </c>
    </row>
    <row r="96" spans="1:7" ht="18" customHeight="1" x14ac:dyDescent="0.35">
      <c r="A96" s="2">
        <v>88</v>
      </c>
      <c r="B96" s="3">
        <v>207.38</v>
      </c>
      <c r="C96" s="20">
        <v>5</v>
      </c>
      <c r="D96" s="20">
        <v>1</v>
      </c>
      <c r="E96" s="2">
        <f t="shared" si="3"/>
        <v>263.82607274151803</v>
      </c>
      <c r="F96" s="13">
        <f t="shared" si="4"/>
        <v>56.446072741518037</v>
      </c>
      <c r="G96" s="2">
        <f t="shared" si="5"/>
        <v>3186.1591279407457</v>
      </c>
    </row>
    <row r="97" spans="1:7" ht="18" customHeight="1" x14ac:dyDescent="0.35">
      <c r="A97" s="2">
        <v>89</v>
      </c>
      <c r="B97" s="3">
        <v>308.17</v>
      </c>
      <c r="C97" s="20">
        <v>4</v>
      </c>
      <c r="D97" s="20">
        <v>0</v>
      </c>
      <c r="E97" s="2">
        <f t="shared" si="3"/>
        <v>232.22342777235485</v>
      </c>
      <c r="F97" s="13">
        <f t="shared" si="4"/>
        <v>-75.946572227645163</v>
      </c>
      <c r="G97" s="2">
        <f t="shared" si="5"/>
        <v>5767.881833128924</v>
      </c>
    </row>
    <row r="98" spans="1:7" ht="18" customHeight="1" x14ac:dyDescent="0.35">
      <c r="A98" s="2">
        <v>90</v>
      </c>
      <c r="B98" s="3">
        <v>384.35</v>
      </c>
      <c r="C98" s="20">
        <v>6</v>
      </c>
      <c r="D98" s="20">
        <v>1</v>
      </c>
      <c r="E98" s="2">
        <f t="shared" si="3"/>
        <v>278.45919615834788</v>
      </c>
      <c r="F98" s="13">
        <f t="shared" si="4"/>
        <v>-105.89080384165214</v>
      </c>
      <c r="G98" s="2">
        <f t="shared" si="5"/>
        <v>11212.862338231253</v>
      </c>
    </row>
    <row r="99" spans="1:7" ht="18" customHeight="1" x14ac:dyDescent="0.35">
      <c r="A99" s="2">
        <v>91</v>
      </c>
      <c r="B99" s="3">
        <v>308.02999999999997</v>
      </c>
      <c r="C99" s="20">
        <v>5</v>
      </c>
      <c r="D99" s="20">
        <v>0</v>
      </c>
      <c r="E99" s="2">
        <f t="shared" si="3"/>
        <v>246.85655118918464</v>
      </c>
      <c r="F99" s="13">
        <f t="shared" si="4"/>
        <v>-61.17344881081533</v>
      </c>
      <c r="G99" s="2">
        <f t="shared" si="5"/>
        <v>3742.1908394094435</v>
      </c>
    </row>
    <row r="100" spans="1:7" ht="18" customHeight="1" x14ac:dyDescent="0.35">
      <c r="A100" s="2">
        <v>92</v>
      </c>
      <c r="B100" s="3">
        <v>262.49</v>
      </c>
      <c r="C100" s="20">
        <v>3</v>
      </c>
      <c r="D100" s="20">
        <v>1</v>
      </c>
      <c r="E100" s="2">
        <f t="shared" si="3"/>
        <v>234.55982590785842</v>
      </c>
      <c r="F100" s="13">
        <f t="shared" si="4"/>
        <v>-27.930174092141584</v>
      </c>
      <c r="G100" s="2">
        <f t="shared" si="5"/>
        <v>780.09462481733692</v>
      </c>
    </row>
    <row r="101" spans="1:7" ht="18" customHeight="1" x14ac:dyDescent="0.35">
      <c r="A101" s="2">
        <v>93</v>
      </c>
      <c r="B101" s="3">
        <v>244.94</v>
      </c>
      <c r="C101" s="20">
        <v>1</v>
      </c>
      <c r="D101" s="20">
        <v>0</v>
      </c>
      <c r="E101" s="2">
        <f t="shared" si="3"/>
        <v>188.3240575218654</v>
      </c>
      <c r="F101" s="13">
        <f t="shared" si="4"/>
        <v>-56.615942478134599</v>
      </c>
      <c r="G101" s="2">
        <f t="shared" si="5"/>
        <v>3205.3649426874458</v>
      </c>
    </row>
    <row r="102" spans="1:7" ht="18" customHeight="1" x14ac:dyDescent="0.35">
      <c r="A102" s="2">
        <v>94</v>
      </c>
      <c r="B102" s="3">
        <v>321.62</v>
      </c>
      <c r="C102" s="20">
        <v>6</v>
      </c>
      <c r="D102" s="20">
        <v>0</v>
      </c>
      <c r="E102" s="2">
        <f t="shared" si="3"/>
        <v>261.48967460601449</v>
      </c>
      <c r="F102" s="13">
        <f t="shared" si="4"/>
        <v>-60.130325393985515</v>
      </c>
      <c r="G102" s="2">
        <f t="shared" si="5"/>
        <v>3615.6560319865794</v>
      </c>
    </row>
    <row r="103" spans="1:7" ht="18" customHeight="1" x14ac:dyDescent="0.35">
      <c r="A103" s="2">
        <v>95</v>
      </c>
      <c r="B103" s="3">
        <v>248.1</v>
      </c>
      <c r="C103" s="20">
        <v>5</v>
      </c>
      <c r="D103" s="20">
        <v>1</v>
      </c>
      <c r="E103" s="2">
        <f t="shared" si="3"/>
        <v>263.82607274151803</v>
      </c>
      <c r="F103" s="13">
        <f t="shared" si="4"/>
        <v>15.726072741518038</v>
      </c>
      <c r="G103" s="2">
        <f t="shared" si="5"/>
        <v>247.30936387151667</v>
      </c>
    </row>
    <row r="104" spans="1:7" ht="18" customHeight="1" x14ac:dyDescent="0.35">
      <c r="A104" s="2">
        <v>96</v>
      </c>
      <c r="B104" s="3">
        <v>320.67</v>
      </c>
      <c r="C104" s="20">
        <v>6</v>
      </c>
      <c r="D104" s="20">
        <v>1</v>
      </c>
      <c r="E104" s="2">
        <f t="shared" si="3"/>
        <v>278.45919615834788</v>
      </c>
      <c r="F104" s="13">
        <f t="shared" si="4"/>
        <v>-42.210803841652137</v>
      </c>
      <c r="G104" s="2">
        <f t="shared" si="5"/>
        <v>1781.7519609584349</v>
      </c>
    </row>
    <row r="105" spans="1:7" ht="18" customHeight="1" x14ac:dyDescent="0.35">
      <c r="A105" s="2">
        <v>97</v>
      </c>
      <c r="B105" s="3">
        <v>120.97</v>
      </c>
      <c r="C105" s="20">
        <v>4</v>
      </c>
      <c r="D105" s="20">
        <v>0</v>
      </c>
      <c r="E105" s="2">
        <f t="shared" si="3"/>
        <v>232.22342777235485</v>
      </c>
      <c r="F105" s="13">
        <f t="shared" si="4"/>
        <v>111.25342777235485</v>
      </c>
      <c r="G105" s="2">
        <f t="shared" si="5"/>
        <v>12377.325191098578</v>
      </c>
    </row>
    <row r="106" spans="1:7" ht="18" customHeight="1" x14ac:dyDescent="0.35">
      <c r="A106" s="2">
        <v>98</v>
      </c>
      <c r="B106" s="3">
        <v>175.64</v>
      </c>
      <c r="C106" s="20">
        <v>1</v>
      </c>
      <c r="D106" s="20">
        <v>1</v>
      </c>
      <c r="E106" s="2">
        <f t="shared" si="3"/>
        <v>205.29357907419879</v>
      </c>
      <c r="F106" s="13">
        <f t="shared" si="4"/>
        <v>29.653579074198802</v>
      </c>
      <c r="G106" s="2">
        <f t="shared" si="5"/>
        <v>879.33475190976105</v>
      </c>
    </row>
    <row r="107" spans="1:7" ht="18" customHeight="1" x14ac:dyDescent="0.35">
      <c r="A107" s="2">
        <v>99</v>
      </c>
      <c r="B107" s="3">
        <v>221.56</v>
      </c>
      <c r="C107" s="20">
        <v>5</v>
      </c>
      <c r="D107" s="20">
        <v>1</v>
      </c>
      <c r="E107" s="2">
        <f t="shared" si="3"/>
        <v>263.82607274151803</v>
      </c>
      <c r="F107" s="13">
        <f t="shared" si="4"/>
        <v>42.26607274151803</v>
      </c>
      <c r="G107" s="2">
        <f t="shared" si="5"/>
        <v>1786.4209049912936</v>
      </c>
    </row>
    <row r="108" spans="1:7" ht="18" customHeight="1" x14ac:dyDescent="0.35">
      <c r="A108" s="2">
        <v>100</v>
      </c>
      <c r="B108" s="3">
        <v>197.19</v>
      </c>
      <c r="C108" s="20">
        <v>3</v>
      </c>
      <c r="D108" s="20">
        <v>1</v>
      </c>
      <c r="E108" s="2">
        <f t="shared" si="3"/>
        <v>234.55982590785842</v>
      </c>
      <c r="F108" s="13">
        <f t="shared" si="4"/>
        <v>37.369825907858427</v>
      </c>
      <c r="G108" s="2">
        <f t="shared" si="5"/>
        <v>1396.5038883836469</v>
      </c>
    </row>
    <row r="109" spans="1:7" ht="18" customHeight="1" x14ac:dyDescent="0.35">
      <c r="A109" s="2">
        <v>101</v>
      </c>
      <c r="B109" s="3">
        <v>389.88</v>
      </c>
      <c r="C109" s="20">
        <v>2</v>
      </c>
      <c r="D109" s="20">
        <v>0</v>
      </c>
      <c r="E109" s="2">
        <f t="shared" si="3"/>
        <v>202.95718093869522</v>
      </c>
      <c r="F109" s="13">
        <f t="shared" si="4"/>
        <v>-186.92281906130478</v>
      </c>
      <c r="G109" s="2">
        <f t="shared" si="5"/>
        <v>34940.140285825284</v>
      </c>
    </row>
    <row r="110" spans="1:7" ht="18" customHeight="1" x14ac:dyDescent="0.35">
      <c r="A110" s="2">
        <v>102</v>
      </c>
      <c r="B110" s="3">
        <v>169.73</v>
      </c>
      <c r="C110" s="20">
        <v>2</v>
      </c>
      <c r="D110" s="20">
        <v>1</v>
      </c>
      <c r="E110" s="2">
        <f t="shared" si="3"/>
        <v>219.92670249102861</v>
      </c>
      <c r="F110" s="13">
        <f t="shared" si="4"/>
        <v>50.196702491028617</v>
      </c>
      <c r="G110" s="2">
        <f t="shared" si="5"/>
        <v>2519.7089409728387</v>
      </c>
    </row>
    <row r="111" spans="1:7" ht="18" customHeight="1" x14ac:dyDescent="0.35">
      <c r="A111" s="2">
        <v>103</v>
      </c>
      <c r="B111" s="3">
        <v>285.66000000000003</v>
      </c>
      <c r="C111" s="20">
        <v>6</v>
      </c>
      <c r="D111" s="20">
        <v>0</v>
      </c>
      <c r="E111" s="2">
        <f t="shared" si="3"/>
        <v>261.48967460601449</v>
      </c>
      <c r="F111" s="13">
        <f t="shared" si="4"/>
        <v>-24.170325393985536</v>
      </c>
      <c r="G111" s="2">
        <f t="shared" si="5"/>
        <v>584.204629651142</v>
      </c>
    </row>
    <row r="112" spans="1:7" ht="18" customHeight="1" x14ac:dyDescent="0.35">
      <c r="A112" s="2">
        <v>104</v>
      </c>
      <c r="B112" s="3">
        <v>232.95</v>
      </c>
      <c r="C112" s="20">
        <v>5</v>
      </c>
      <c r="D112" s="20">
        <v>1</v>
      </c>
      <c r="E112" s="2">
        <f t="shared" si="3"/>
        <v>263.82607274151803</v>
      </c>
      <c r="F112" s="13">
        <f t="shared" si="4"/>
        <v>30.876072741518044</v>
      </c>
      <c r="G112" s="2">
        <f t="shared" si="5"/>
        <v>953.33186793951359</v>
      </c>
    </row>
    <row r="113" spans="1:7" ht="18" customHeight="1" x14ac:dyDescent="0.35">
      <c r="A113" s="2">
        <v>105</v>
      </c>
      <c r="B113" s="3">
        <v>229.1</v>
      </c>
      <c r="C113" s="20">
        <v>6</v>
      </c>
      <c r="D113" s="20">
        <v>1</v>
      </c>
      <c r="E113" s="2">
        <f t="shared" si="3"/>
        <v>278.45919615834788</v>
      </c>
      <c r="F113" s="13">
        <f t="shared" si="4"/>
        <v>49.359196158347885</v>
      </c>
      <c r="G113" s="2">
        <f t="shared" si="5"/>
        <v>2436.3302453982647</v>
      </c>
    </row>
    <row r="114" spans="1:7" ht="18" customHeight="1" x14ac:dyDescent="0.35">
      <c r="A114" s="2">
        <v>106</v>
      </c>
      <c r="B114" s="3">
        <v>210.41</v>
      </c>
      <c r="C114" s="20">
        <v>4</v>
      </c>
      <c r="D114" s="20">
        <v>0</v>
      </c>
      <c r="E114" s="2">
        <f t="shared" si="3"/>
        <v>232.22342777235485</v>
      </c>
      <c r="F114" s="13">
        <f t="shared" si="4"/>
        <v>21.813427772354856</v>
      </c>
      <c r="G114" s="2">
        <f t="shared" si="5"/>
        <v>475.82563117974217</v>
      </c>
    </row>
    <row r="115" spans="1:7" ht="18" customHeight="1" x14ac:dyDescent="0.35">
      <c r="A115" s="2">
        <v>107</v>
      </c>
      <c r="B115" s="3">
        <v>207.22</v>
      </c>
      <c r="C115" s="20">
        <v>6</v>
      </c>
      <c r="D115" s="20">
        <v>0</v>
      </c>
      <c r="E115" s="2">
        <f t="shared" si="3"/>
        <v>261.48967460601449</v>
      </c>
      <c r="F115" s="13">
        <f t="shared" si="4"/>
        <v>54.26967460601449</v>
      </c>
      <c r="G115" s="2">
        <f t="shared" si="5"/>
        <v>2945.197581842694</v>
      </c>
    </row>
    <row r="116" spans="1:7" ht="18" customHeight="1" x14ac:dyDescent="0.35">
      <c r="A116" s="2">
        <v>108</v>
      </c>
      <c r="B116" s="3">
        <v>234.73</v>
      </c>
      <c r="C116" s="20">
        <v>3</v>
      </c>
      <c r="D116" s="20">
        <v>1</v>
      </c>
      <c r="E116" s="2">
        <f t="shared" si="3"/>
        <v>234.55982590785842</v>
      </c>
      <c r="F116" s="13">
        <f t="shared" si="4"/>
        <v>-0.17017409214156487</v>
      </c>
      <c r="G116" s="2">
        <f t="shared" si="5"/>
        <v>2.8959221636205811E-2</v>
      </c>
    </row>
    <row r="117" spans="1:7" ht="18" customHeight="1" x14ac:dyDescent="0.35">
      <c r="A117" s="2">
        <v>109</v>
      </c>
      <c r="B117" s="3">
        <v>191.47</v>
      </c>
      <c r="C117" s="20">
        <v>4</v>
      </c>
      <c r="D117" s="20">
        <v>0</v>
      </c>
      <c r="E117" s="2">
        <f t="shared" si="3"/>
        <v>232.22342777235485</v>
      </c>
      <c r="F117" s="13">
        <f t="shared" si="4"/>
        <v>40.753427772354854</v>
      </c>
      <c r="G117" s="2">
        <f t="shared" si="5"/>
        <v>1660.8418751965439</v>
      </c>
    </row>
    <row r="118" spans="1:7" ht="18" customHeight="1" x14ac:dyDescent="0.35">
      <c r="A118" s="2">
        <v>110</v>
      </c>
      <c r="B118" s="3">
        <v>202.8</v>
      </c>
      <c r="C118" s="20">
        <v>3</v>
      </c>
      <c r="D118" s="20">
        <v>1</v>
      </c>
      <c r="E118" s="2">
        <f t="shared" si="3"/>
        <v>234.55982590785842</v>
      </c>
      <c r="F118" s="13">
        <f t="shared" si="4"/>
        <v>31.759825907858414</v>
      </c>
      <c r="G118" s="2">
        <f t="shared" si="5"/>
        <v>1008.6865416974745</v>
      </c>
    </row>
    <row r="119" spans="1:7" ht="18" customHeight="1" x14ac:dyDescent="0.35">
      <c r="A119" s="2">
        <v>111</v>
      </c>
      <c r="B119" s="3">
        <v>199.54</v>
      </c>
      <c r="C119" s="20">
        <v>6</v>
      </c>
      <c r="D119" s="20">
        <v>0</v>
      </c>
      <c r="E119" s="2">
        <f t="shared" si="3"/>
        <v>261.48967460601449</v>
      </c>
      <c r="F119" s="13">
        <f t="shared" si="4"/>
        <v>61.949674606014497</v>
      </c>
      <c r="G119" s="2">
        <f t="shared" si="5"/>
        <v>3837.7621837910774</v>
      </c>
    </row>
    <row r="120" spans="1:7" ht="18" customHeight="1" x14ac:dyDescent="0.35">
      <c r="A120" s="2">
        <v>112</v>
      </c>
      <c r="B120" s="3">
        <v>225.15</v>
      </c>
      <c r="C120" s="20">
        <v>6</v>
      </c>
      <c r="D120" s="20">
        <v>0</v>
      </c>
      <c r="E120" s="2">
        <f t="shared" si="3"/>
        <v>261.48967460601449</v>
      </c>
      <c r="F120" s="13">
        <f t="shared" si="4"/>
        <v>36.339674606014484</v>
      </c>
      <c r="G120" s="2">
        <f t="shared" si="5"/>
        <v>1320.5719504710139</v>
      </c>
    </row>
    <row r="121" spans="1:7" ht="18" customHeight="1" x14ac:dyDescent="0.35">
      <c r="A121" s="2">
        <v>113</v>
      </c>
      <c r="B121" s="3">
        <v>264.64999999999998</v>
      </c>
      <c r="C121" s="20">
        <v>2</v>
      </c>
      <c r="D121" s="20">
        <v>1</v>
      </c>
      <c r="E121" s="2">
        <f t="shared" si="3"/>
        <v>219.92670249102861</v>
      </c>
      <c r="F121" s="13">
        <f t="shared" si="4"/>
        <v>-44.72329750897137</v>
      </c>
      <c r="G121" s="2">
        <f t="shared" si="5"/>
        <v>2000.1733400759647</v>
      </c>
    </row>
    <row r="122" spans="1:7" ht="18" customHeight="1" x14ac:dyDescent="0.35">
      <c r="A122" s="2">
        <v>114</v>
      </c>
      <c r="B122" s="3">
        <v>289.48</v>
      </c>
      <c r="C122" s="20">
        <v>4</v>
      </c>
      <c r="D122" s="20">
        <v>1</v>
      </c>
      <c r="E122" s="2">
        <f t="shared" si="3"/>
        <v>249.19294932468824</v>
      </c>
      <c r="F122" s="13">
        <f t="shared" si="4"/>
        <v>-40.287050675311775</v>
      </c>
      <c r="G122" s="2">
        <f t="shared" si="5"/>
        <v>1623.0464521151389</v>
      </c>
    </row>
    <row r="123" spans="1:7" ht="18" customHeight="1" x14ac:dyDescent="0.35">
      <c r="A123" s="2">
        <v>115</v>
      </c>
      <c r="B123" s="3">
        <v>282.14999999999998</v>
      </c>
      <c r="C123" s="20">
        <v>2</v>
      </c>
      <c r="D123" s="20">
        <v>1</v>
      </c>
      <c r="E123" s="2">
        <f t="shared" si="3"/>
        <v>219.92670249102861</v>
      </c>
      <c r="F123" s="13">
        <f t="shared" si="4"/>
        <v>-62.22329750897137</v>
      </c>
      <c r="G123" s="2">
        <f t="shared" si="5"/>
        <v>3871.7387528899626</v>
      </c>
    </row>
    <row r="124" spans="1:7" ht="18" customHeight="1" x14ac:dyDescent="0.35">
      <c r="A124" s="2">
        <v>116</v>
      </c>
      <c r="B124" s="3">
        <v>109.99</v>
      </c>
      <c r="C124" s="20">
        <v>4</v>
      </c>
      <c r="D124" s="20">
        <v>0</v>
      </c>
      <c r="E124" s="2">
        <f t="shared" si="3"/>
        <v>232.22342777235485</v>
      </c>
      <c r="F124" s="13">
        <f t="shared" si="4"/>
        <v>122.23342777235486</v>
      </c>
      <c r="G124" s="2">
        <f t="shared" si="5"/>
        <v>14941.010864979491</v>
      </c>
    </row>
    <row r="125" spans="1:7" ht="18" customHeight="1" x14ac:dyDescent="0.35">
      <c r="A125" s="2">
        <v>117</v>
      </c>
      <c r="B125" s="3">
        <v>125.21</v>
      </c>
      <c r="C125" s="20">
        <v>5</v>
      </c>
      <c r="D125" s="20">
        <v>0</v>
      </c>
      <c r="E125" s="2">
        <f t="shared" si="3"/>
        <v>246.85655118918464</v>
      </c>
      <c r="F125" s="13">
        <f t="shared" si="4"/>
        <v>121.64655118918465</v>
      </c>
      <c r="G125" s="2">
        <f t="shared" si="5"/>
        <v>14797.883416222921</v>
      </c>
    </row>
    <row r="126" spans="1:7" ht="18" customHeight="1" x14ac:dyDescent="0.35">
      <c r="A126" s="2">
        <v>118</v>
      </c>
      <c r="B126" s="3">
        <v>140.44</v>
      </c>
      <c r="C126" s="20">
        <v>5</v>
      </c>
      <c r="D126" s="20">
        <v>0</v>
      </c>
      <c r="E126" s="2">
        <f t="shared" si="3"/>
        <v>246.85655118918464</v>
      </c>
      <c r="F126" s="13">
        <f t="shared" si="4"/>
        <v>106.41655118918464</v>
      </c>
      <c r="G126" s="2">
        <f t="shared" si="5"/>
        <v>11324.482367000355</v>
      </c>
    </row>
    <row r="127" spans="1:7" ht="18" customHeight="1" x14ac:dyDescent="0.35">
      <c r="A127" s="2">
        <v>119</v>
      </c>
      <c r="B127" s="3">
        <v>245.11</v>
      </c>
      <c r="C127" s="20">
        <v>3</v>
      </c>
      <c r="D127" s="20">
        <v>0</v>
      </c>
      <c r="E127" s="2">
        <f t="shared" si="3"/>
        <v>217.59030435552503</v>
      </c>
      <c r="F127" s="13">
        <f t="shared" si="4"/>
        <v>-27.519695644474979</v>
      </c>
      <c r="G127" s="2">
        <f t="shared" si="5"/>
        <v>757.33364836453507</v>
      </c>
    </row>
    <row r="128" spans="1:7" ht="18" customHeight="1" x14ac:dyDescent="0.35">
      <c r="A128" s="2">
        <v>120</v>
      </c>
      <c r="B128" s="3">
        <v>179.03</v>
      </c>
      <c r="C128" s="20">
        <v>4</v>
      </c>
      <c r="D128" s="20">
        <v>0</v>
      </c>
      <c r="E128" s="2">
        <f t="shared" si="3"/>
        <v>232.22342777235485</v>
      </c>
      <c r="F128" s="13">
        <f t="shared" si="4"/>
        <v>53.193427772354852</v>
      </c>
      <c r="G128" s="2">
        <f t="shared" si="5"/>
        <v>2829.5407581727322</v>
      </c>
    </row>
    <row r="129" spans="1:7" ht="18" customHeight="1" x14ac:dyDescent="0.35">
      <c r="A129" s="2">
        <v>121</v>
      </c>
      <c r="B129" s="3">
        <v>236.81</v>
      </c>
      <c r="C129" s="20">
        <v>4</v>
      </c>
      <c r="D129" s="20">
        <v>0</v>
      </c>
      <c r="E129" s="2">
        <f t="shared" si="3"/>
        <v>232.22342777235485</v>
      </c>
      <c r="F129" s="13">
        <f t="shared" si="4"/>
        <v>-4.5865722276451493</v>
      </c>
      <c r="G129" s="2">
        <f t="shared" si="5"/>
        <v>21.036644799405789</v>
      </c>
    </row>
    <row r="130" spans="1:7" ht="18" customHeight="1" x14ac:dyDescent="0.35">
      <c r="A130" s="2">
        <v>122</v>
      </c>
      <c r="B130" s="3">
        <v>313.79000000000002</v>
      </c>
      <c r="C130" s="20">
        <v>6</v>
      </c>
      <c r="D130" s="20">
        <v>0</v>
      </c>
      <c r="E130" s="2">
        <f t="shared" si="3"/>
        <v>261.48967460601449</v>
      </c>
      <c r="F130" s="13">
        <f t="shared" si="4"/>
        <v>-52.300325393985531</v>
      </c>
      <c r="G130" s="2">
        <f t="shared" si="5"/>
        <v>2735.3240363167679</v>
      </c>
    </row>
    <row r="131" spans="1:7" ht="18" customHeight="1" x14ac:dyDescent="0.35">
      <c r="A131" s="2">
        <v>123</v>
      </c>
      <c r="B131" s="3">
        <v>288.14</v>
      </c>
      <c r="C131" s="20">
        <v>3</v>
      </c>
      <c r="D131" s="20">
        <v>1</v>
      </c>
      <c r="E131" s="2">
        <f t="shared" si="3"/>
        <v>234.55982590785842</v>
      </c>
      <c r="F131" s="13">
        <f t="shared" si="4"/>
        <v>-53.580174092141561</v>
      </c>
      <c r="G131" s="2">
        <f t="shared" si="5"/>
        <v>2870.8350557441977</v>
      </c>
    </row>
    <row r="132" spans="1:7" ht="18" customHeight="1" x14ac:dyDescent="0.35">
      <c r="A132" s="2">
        <v>124</v>
      </c>
      <c r="B132" s="3">
        <v>348.34</v>
      </c>
      <c r="C132" s="20">
        <v>5</v>
      </c>
      <c r="D132" s="20">
        <v>1</v>
      </c>
      <c r="E132" s="2">
        <f t="shared" si="3"/>
        <v>263.82607274151803</v>
      </c>
      <c r="F132" s="13">
        <f t="shared" si="4"/>
        <v>-84.513927258481942</v>
      </c>
      <c r="G132" s="2">
        <f t="shared" si="5"/>
        <v>7142.6039006519768</v>
      </c>
    </row>
    <row r="133" spans="1:7" ht="18" customHeight="1" x14ac:dyDescent="0.35">
      <c r="A133" s="2">
        <v>125</v>
      </c>
      <c r="B133" s="3">
        <v>256.58</v>
      </c>
      <c r="C133" s="20">
        <v>5</v>
      </c>
      <c r="D133" s="20">
        <v>0</v>
      </c>
      <c r="E133" s="2">
        <f t="shared" si="3"/>
        <v>246.85655118918464</v>
      </c>
      <c r="F133" s="13">
        <f t="shared" si="4"/>
        <v>-9.7234488108153414</v>
      </c>
      <c r="G133" s="2">
        <f t="shared" si="5"/>
        <v>94.545456776546274</v>
      </c>
    </row>
    <row r="134" spans="1:7" ht="18" customHeight="1" x14ac:dyDescent="0.35">
      <c r="A134" s="2">
        <v>126</v>
      </c>
      <c r="B134" s="3">
        <v>203.17</v>
      </c>
      <c r="C134" s="20">
        <v>6</v>
      </c>
      <c r="D134" s="20">
        <v>0</v>
      </c>
      <c r="E134" s="2">
        <f t="shared" si="3"/>
        <v>261.48967460601449</v>
      </c>
      <c r="F134" s="13">
        <f t="shared" si="4"/>
        <v>58.319674606014502</v>
      </c>
      <c r="G134" s="2">
        <f t="shared" si="5"/>
        <v>3401.1844461514129</v>
      </c>
    </row>
    <row r="135" spans="1:7" ht="18" customHeight="1" x14ac:dyDescent="0.35">
      <c r="A135" s="2">
        <v>127</v>
      </c>
      <c r="B135" s="3">
        <v>238.14</v>
      </c>
      <c r="C135" s="20">
        <v>5</v>
      </c>
      <c r="D135" s="20">
        <v>1</v>
      </c>
      <c r="E135" s="2">
        <f t="shared" si="3"/>
        <v>263.82607274151803</v>
      </c>
      <c r="F135" s="13">
        <f t="shared" si="4"/>
        <v>25.686072741518046</v>
      </c>
      <c r="G135" s="2">
        <f t="shared" si="5"/>
        <v>659.77433288255645</v>
      </c>
    </row>
    <row r="136" spans="1:7" ht="18" customHeight="1" x14ac:dyDescent="0.35">
      <c r="A136" s="2">
        <v>128</v>
      </c>
      <c r="B136" s="3">
        <v>235.86</v>
      </c>
      <c r="C136" s="20">
        <v>4</v>
      </c>
      <c r="D136" s="20">
        <v>1</v>
      </c>
      <c r="E136" s="2">
        <f t="shared" si="3"/>
        <v>249.19294932468824</v>
      </c>
      <c r="F136" s="13">
        <f t="shared" si="4"/>
        <v>13.332949324688229</v>
      </c>
      <c r="G136" s="2">
        <f t="shared" si="5"/>
        <v>177.76753769470432</v>
      </c>
    </row>
    <row r="137" spans="1:7" ht="18" customHeight="1" x14ac:dyDescent="0.35">
      <c r="A137" s="2">
        <v>129</v>
      </c>
      <c r="B137" s="3">
        <v>175.06</v>
      </c>
      <c r="C137" s="20">
        <v>3</v>
      </c>
      <c r="D137" s="20">
        <v>0</v>
      </c>
      <c r="E137" s="2">
        <f t="shared" ref="E137:E200" si="6">$B$1+$B$2*C137+$B$3*D137</f>
        <v>217.59030435552503</v>
      </c>
      <c r="F137" s="13">
        <f t="shared" ref="F137:F200" si="7">(E137-B137)</f>
        <v>42.530304355525033</v>
      </c>
      <c r="G137" s="2">
        <f t="shared" ref="G137:G200" si="8">(F137)^2</f>
        <v>1808.8267885735916</v>
      </c>
    </row>
    <row r="138" spans="1:7" ht="18" customHeight="1" x14ac:dyDescent="0.35">
      <c r="A138" s="2">
        <v>130</v>
      </c>
      <c r="B138" s="3">
        <v>201.55</v>
      </c>
      <c r="C138" s="20">
        <v>5</v>
      </c>
      <c r="D138" s="20">
        <v>0</v>
      </c>
      <c r="E138" s="2">
        <f t="shared" si="6"/>
        <v>246.85655118918464</v>
      </c>
      <c r="F138" s="13">
        <f t="shared" si="7"/>
        <v>45.306551189184631</v>
      </c>
      <c r="G138" s="2">
        <f t="shared" si="8"/>
        <v>2052.6835806582071</v>
      </c>
    </row>
    <row r="139" spans="1:7" ht="18" customHeight="1" x14ac:dyDescent="0.35">
      <c r="A139" s="2">
        <v>131</v>
      </c>
      <c r="B139" s="3">
        <v>165.05</v>
      </c>
      <c r="C139" s="20">
        <v>1</v>
      </c>
      <c r="D139" s="20">
        <v>0</v>
      </c>
      <c r="E139" s="2">
        <f t="shared" si="6"/>
        <v>188.3240575218654</v>
      </c>
      <c r="F139" s="13">
        <f t="shared" si="7"/>
        <v>23.274057521865387</v>
      </c>
      <c r="G139" s="2">
        <f t="shared" si="8"/>
        <v>541.68175353109882</v>
      </c>
    </row>
    <row r="140" spans="1:7" ht="18" customHeight="1" x14ac:dyDescent="0.35">
      <c r="A140" s="2">
        <v>132</v>
      </c>
      <c r="B140" s="3">
        <v>311.57</v>
      </c>
      <c r="C140" s="20">
        <v>2</v>
      </c>
      <c r="D140" s="20">
        <v>1</v>
      </c>
      <c r="E140" s="2">
        <f t="shared" si="6"/>
        <v>219.92670249102861</v>
      </c>
      <c r="F140" s="13">
        <f t="shared" si="7"/>
        <v>-91.643297508971386</v>
      </c>
      <c r="G140" s="2">
        <f t="shared" si="8"/>
        <v>8398.4939783178415</v>
      </c>
    </row>
    <row r="141" spans="1:7" ht="18" customHeight="1" x14ac:dyDescent="0.35">
      <c r="A141" s="2">
        <v>133</v>
      </c>
      <c r="B141" s="3">
        <v>236.88</v>
      </c>
      <c r="C141" s="20">
        <v>5</v>
      </c>
      <c r="D141" s="20">
        <v>0</v>
      </c>
      <c r="E141" s="2">
        <f t="shared" si="6"/>
        <v>246.85655118918464</v>
      </c>
      <c r="F141" s="13">
        <f t="shared" si="7"/>
        <v>9.9765511891846472</v>
      </c>
      <c r="G141" s="2">
        <f t="shared" si="8"/>
        <v>99.531573630421605</v>
      </c>
    </row>
    <row r="142" spans="1:7" ht="18" customHeight="1" x14ac:dyDescent="0.35">
      <c r="A142" s="2">
        <v>134</v>
      </c>
      <c r="B142" s="3">
        <v>216.79</v>
      </c>
      <c r="C142" s="20">
        <v>4</v>
      </c>
      <c r="D142" s="20">
        <v>0</v>
      </c>
      <c r="E142" s="2">
        <f t="shared" si="6"/>
        <v>232.22342777235485</v>
      </c>
      <c r="F142" s="13">
        <f t="shared" si="7"/>
        <v>15.433427772354861</v>
      </c>
      <c r="G142" s="2">
        <f t="shared" si="8"/>
        <v>238.19069280449432</v>
      </c>
    </row>
    <row r="143" spans="1:7" ht="18" customHeight="1" x14ac:dyDescent="0.35">
      <c r="A143" s="2">
        <v>135</v>
      </c>
      <c r="B143" s="3">
        <v>232.7</v>
      </c>
      <c r="C143" s="20">
        <v>5</v>
      </c>
      <c r="D143" s="20">
        <v>0</v>
      </c>
      <c r="E143" s="2">
        <f t="shared" si="6"/>
        <v>246.85655118918464</v>
      </c>
      <c r="F143" s="13">
        <f t="shared" si="7"/>
        <v>14.156551189184654</v>
      </c>
      <c r="G143" s="2">
        <f t="shared" si="8"/>
        <v>200.40794157200546</v>
      </c>
    </row>
    <row r="144" spans="1:7" ht="18" customHeight="1" x14ac:dyDescent="0.35">
      <c r="A144" s="2">
        <v>136</v>
      </c>
      <c r="B144" s="3">
        <v>304.41000000000003</v>
      </c>
      <c r="C144" s="20">
        <v>1</v>
      </c>
      <c r="D144" s="20">
        <v>1</v>
      </c>
      <c r="E144" s="2">
        <f t="shared" si="6"/>
        <v>205.29357907419879</v>
      </c>
      <c r="F144" s="13">
        <f t="shared" si="7"/>
        <v>-99.116420925801236</v>
      </c>
      <c r="G144" s="2">
        <f t="shared" si="8"/>
        <v>9824.0648971406099</v>
      </c>
    </row>
    <row r="145" spans="1:7" ht="18" customHeight="1" x14ac:dyDescent="0.35">
      <c r="A145" s="2">
        <v>137</v>
      </c>
      <c r="B145" s="3">
        <v>211.74</v>
      </c>
      <c r="C145" s="20">
        <v>2</v>
      </c>
      <c r="D145" s="20">
        <v>0</v>
      </c>
      <c r="E145" s="2">
        <f t="shared" si="6"/>
        <v>202.95718093869522</v>
      </c>
      <c r="F145" s="13">
        <f t="shared" si="7"/>
        <v>-8.7828190613047923</v>
      </c>
      <c r="G145" s="2">
        <f t="shared" si="8"/>
        <v>77.137910663618797</v>
      </c>
    </row>
    <row r="146" spans="1:7" ht="18" customHeight="1" x14ac:dyDescent="0.35">
      <c r="A146" s="2">
        <v>138</v>
      </c>
      <c r="B146" s="3">
        <v>252.01</v>
      </c>
      <c r="C146" s="20">
        <v>3</v>
      </c>
      <c r="D146" s="20">
        <v>1</v>
      </c>
      <c r="E146" s="2">
        <f t="shared" si="6"/>
        <v>234.55982590785842</v>
      </c>
      <c r="F146" s="13">
        <f t="shared" si="7"/>
        <v>-17.450174092141566</v>
      </c>
      <c r="G146" s="2">
        <f t="shared" si="8"/>
        <v>304.5085758460487</v>
      </c>
    </row>
    <row r="147" spans="1:7" ht="18" customHeight="1" x14ac:dyDescent="0.35">
      <c r="A147" s="2">
        <v>139</v>
      </c>
      <c r="B147" s="3">
        <v>327.27999999999997</v>
      </c>
      <c r="C147" s="20">
        <v>3</v>
      </c>
      <c r="D147" s="20">
        <v>0</v>
      </c>
      <c r="E147" s="2">
        <f t="shared" si="6"/>
        <v>217.59030435552503</v>
      </c>
      <c r="F147" s="13">
        <f t="shared" si="7"/>
        <v>-109.68969564447494</v>
      </c>
      <c r="G147" s="2">
        <f t="shared" si="8"/>
        <v>12031.829330577544</v>
      </c>
    </row>
    <row r="148" spans="1:7" ht="18" customHeight="1" x14ac:dyDescent="0.35">
      <c r="A148" s="2">
        <v>140</v>
      </c>
      <c r="B148" s="3">
        <v>204.31</v>
      </c>
      <c r="C148" s="20">
        <v>3</v>
      </c>
      <c r="D148" s="20">
        <v>0</v>
      </c>
      <c r="E148" s="2">
        <f t="shared" si="6"/>
        <v>217.59030435552503</v>
      </c>
      <c r="F148" s="13">
        <f t="shared" si="7"/>
        <v>13.280304355525033</v>
      </c>
      <c r="G148" s="2">
        <f t="shared" si="8"/>
        <v>176.36648377537716</v>
      </c>
    </row>
    <row r="149" spans="1:7" ht="18" customHeight="1" x14ac:dyDescent="0.35">
      <c r="A149" s="2">
        <v>141</v>
      </c>
      <c r="B149" s="3">
        <v>165.44</v>
      </c>
      <c r="C149" s="20">
        <v>1</v>
      </c>
      <c r="D149" s="20">
        <v>0</v>
      </c>
      <c r="E149" s="2">
        <f t="shared" si="6"/>
        <v>188.3240575218654</v>
      </c>
      <c r="F149" s="13">
        <f t="shared" si="7"/>
        <v>22.884057521865401</v>
      </c>
      <c r="G149" s="2">
        <f t="shared" si="8"/>
        <v>523.68008866404443</v>
      </c>
    </row>
    <row r="150" spans="1:7" ht="18" customHeight="1" x14ac:dyDescent="0.35">
      <c r="A150" s="2">
        <v>142</v>
      </c>
      <c r="B150" s="3">
        <v>256.45</v>
      </c>
      <c r="C150" s="20">
        <v>3</v>
      </c>
      <c r="D150" s="20">
        <v>1</v>
      </c>
      <c r="E150" s="2">
        <f t="shared" si="6"/>
        <v>234.55982590785842</v>
      </c>
      <c r="F150" s="13">
        <f t="shared" si="7"/>
        <v>-21.890174092141564</v>
      </c>
      <c r="G150" s="2">
        <f t="shared" si="8"/>
        <v>479.17972178426572</v>
      </c>
    </row>
    <row r="151" spans="1:7" ht="18" customHeight="1" x14ac:dyDescent="0.35">
      <c r="A151" s="2">
        <v>143</v>
      </c>
      <c r="B151" s="3">
        <v>214.36</v>
      </c>
      <c r="C151" s="20">
        <v>4</v>
      </c>
      <c r="D151" s="20">
        <v>1</v>
      </c>
      <c r="E151" s="2">
        <f t="shared" si="6"/>
        <v>249.19294932468824</v>
      </c>
      <c r="F151" s="13">
        <f t="shared" si="7"/>
        <v>34.832949324688229</v>
      </c>
      <c r="G151" s="2">
        <f t="shared" si="8"/>
        <v>1213.3343586562983</v>
      </c>
    </row>
    <row r="152" spans="1:7" ht="18" customHeight="1" x14ac:dyDescent="0.35">
      <c r="A152" s="2">
        <v>144</v>
      </c>
      <c r="B152" s="3">
        <v>402.44</v>
      </c>
      <c r="C152" s="20">
        <v>3</v>
      </c>
      <c r="D152" s="20">
        <v>1</v>
      </c>
      <c r="E152" s="2">
        <f t="shared" si="6"/>
        <v>234.55982590785842</v>
      </c>
      <c r="F152" s="13">
        <f t="shared" si="7"/>
        <v>-167.88017409214157</v>
      </c>
      <c r="G152" s="2">
        <f t="shared" si="8"/>
        <v>28183.752853207763</v>
      </c>
    </row>
    <row r="153" spans="1:7" ht="18" customHeight="1" x14ac:dyDescent="0.35">
      <c r="A153" s="2">
        <v>145</v>
      </c>
      <c r="B153" s="3">
        <v>152.58000000000001</v>
      </c>
      <c r="C153" s="20">
        <v>2</v>
      </c>
      <c r="D153" s="20">
        <v>0</v>
      </c>
      <c r="E153" s="2">
        <f t="shared" si="6"/>
        <v>202.95718093869522</v>
      </c>
      <c r="F153" s="13">
        <f t="shared" si="7"/>
        <v>50.377180938695204</v>
      </c>
      <c r="G153" s="2">
        <f t="shared" si="8"/>
        <v>2537.8603593300354</v>
      </c>
    </row>
    <row r="154" spans="1:7" ht="18" customHeight="1" x14ac:dyDescent="0.35">
      <c r="A154" s="2">
        <v>146</v>
      </c>
      <c r="B154" s="3">
        <v>194.21</v>
      </c>
      <c r="C154" s="20">
        <v>3</v>
      </c>
      <c r="D154" s="20">
        <v>0</v>
      </c>
      <c r="E154" s="2">
        <f t="shared" si="6"/>
        <v>217.59030435552503</v>
      </c>
      <c r="F154" s="13">
        <f t="shared" si="7"/>
        <v>23.380304355525027</v>
      </c>
      <c r="G154" s="2">
        <f t="shared" si="8"/>
        <v>546.63863175698259</v>
      </c>
    </row>
    <row r="155" spans="1:7" ht="18" customHeight="1" x14ac:dyDescent="0.35">
      <c r="A155" s="2">
        <v>147</v>
      </c>
      <c r="B155" s="3">
        <v>177.01</v>
      </c>
      <c r="C155" s="20">
        <v>1</v>
      </c>
      <c r="D155" s="20">
        <v>0</v>
      </c>
      <c r="E155" s="2">
        <f t="shared" si="6"/>
        <v>188.3240575218654</v>
      </c>
      <c r="F155" s="13">
        <f t="shared" si="7"/>
        <v>11.314057521865408</v>
      </c>
      <c r="G155" s="2">
        <f t="shared" si="8"/>
        <v>128.00789760807922</v>
      </c>
    </row>
    <row r="156" spans="1:7" ht="18" customHeight="1" x14ac:dyDescent="0.35">
      <c r="A156" s="2">
        <v>148</v>
      </c>
      <c r="B156" s="3">
        <v>223.65</v>
      </c>
      <c r="C156" s="20">
        <v>1</v>
      </c>
      <c r="D156" s="20">
        <v>1</v>
      </c>
      <c r="E156" s="2">
        <f t="shared" si="6"/>
        <v>205.29357907419879</v>
      </c>
      <c r="F156" s="13">
        <f t="shared" si="7"/>
        <v>-18.356420925801217</v>
      </c>
      <c r="G156" s="2">
        <f t="shared" si="8"/>
        <v>336.95818920519281</v>
      </c>
    </row>
    <row r="157" spans="1:7" ht="18" customHeight="1" x14ac:dyDescent="0.35">
      <c r="A157" s="2">
        <v>149</v>
      </c>
      <c r="B157" s="3">
        <v>243.14</v>
      </c>
      <c r="C157" s="20">
        <v>2</v>
      </c>
      <c r="D157" s="20">
        <v>1</v>
      </c>
      <c r="E157" s="2">
        <f t="shared" si="6"/>
        <v>219.92670249102861</v>
      </c>
      <c r="F157" s="13">
        <f t="shared" si="7"/>
        <v>-23.21329750897138</v>
      </c>
      <c r="G157" s="2">
        <f t="shared" si="8"/>
        <v>538.85718124001687</v>
      </c>
    </row>
    <row r="158" spans="1:7" ht="18" customHeight="1" x14ac:dyDescent="0.35">
      <c r="A158" s="2">
        <v>150</v>
      </c>
      <c r="B158" s="3">
        <v>234.85</v>
      </c>
      <c r="C158" s="20">
        <v>5</v>
      </c>
      <c r="D158" s="20">
        <v>0</v>
      </c>
      <c r="E158" s="2">
        <f t="shared" si="6"/>
        <v>246.85655118918464</v>
      </c>
      <c r="F158" s="13">
        <f t="shared" si="7"/>
        <v>12.006551189184648</v>
      </c>
      <c r="G158" s="2">
        <f t="shared" si="8"/>
        <v>144.1572714585113</v>
      </c>
    </row>
    <row r="159" spans="1:7" ht="18" customHeight="1" x14ac:dyDescent="0.35">
      <c r="A159" s="2">
        <v>151</v>
      </c>
      <c r="B159" s="3">
        <v>264.87</v>
      </c>
      <c r="C159" s="20">
        <v>6</v>
      </c>
      <c r="D159" s="20">
        <v>1</v>
      </c>
      <c r="E159" s="2">
        <f t="shared" si="6"/>
        <v>278.45919615834788</v>
      </c>
      <c r="F159" s="13">
        <f t="shared" si="7"/>
        <v>13.589196158347875</v>
      </c>
      <c r="G159" s="2">
        <f t="shared" si="8"/>
        <v>184.66625223005664</v>
      </c>
    </row>
    <row r="160" spans="1:7" ht="18" customHeight="1" x14ac:dyDescent="0.35">
      <c r="A160" s="2">
        <v>152</v>
      </c>
      <c r="B160" s="3">
        <v>286.7</v>
      </c>
      <c r="C160" s="20">
        <v>4</v>
      </c>
      <c r="D160" s="20">
        <v>0</v>
      </c>
      <c r="E160" s="2">
        <f t="shared" si="6"/>
        <v>232.22342777235485</v>
      </c>
      <c r="F160" s="13">
        <f t="shared" si="7"/>
        <v>-54.476572227645136</v>
      </c>
      <c r="G160" s="2">
        <f t="shared" si="8"/>
        <v>2967.6969216738371</v>
      </c>
    </row>
    <row r="161" spans="1:7" ht="18" customHeight="1" x14ac:dyDescent="0.35">
      <c r="A161" s="2">
        <v>153</v>
      </c>
      <c r="B161" s="3">
        <v>199.62</v>
      </c>
      <c r="C161" s="20">
        <v>3</v>
      </c>
      <c r="D161" s="20">
        <v>0</v>
      </c>
      <c r="E161" s="2">
        <f t="shared" si="6"/>
        <v>217.59030435552503</v>
      </c>
      <c r="F161" s="13">
        <f t="shared" si="7"/>
        <v>17.97030435552503</v>
      </c>
      <c r="G161" s="2">
        <f t="shared" si="8"/>
        <v>322.93183863020187</v>
      </c>
    </row>
    <row r="162" spans="1:7" ht="18" customHeight="1" x14ac:dyDescent="0.35">
      <c r="A162" s="2">
        <v>154</v>
      </c>
      <c r="B162" s="3">
        <v>126.88</v>
      </c>
      <c r="C162" s="20">
        <v>2</v>
      </c>
      <c r="D162" s="20">
        <v>1</v>
      </c>
      <c r="E162" s="2">
        <f t="shared" si="6"/>
        <v>219.92670249102861</v>
      </c>
      <c r="F162" s="13">
        <f t="shared" si="7"/>
        <v>93.046702491028611</v>
      </c>
      <c r="G162" s="2">
        <f t="shared" si="8"/>
        <v>8657.6888444539909</v>
      </c>
    </row>
    <row r="163" spans="1:7" ht="18" customHeight="1" x14ac:dyDescent="0.35">
      <c r="A163" s="2">
        <v>155</v>
      </c>
      <c r="B163" s="3">
        <v>358.04</v>
      </c>
      <c r="C163" s="20">
        <v>3</v>
      </c>
      <c r="D163" s="20">
        <v>0</v>
      </c>
      <c r="E163" s="2">
        <f t="shared" si="6"/>
        <v>217.59030435552503</v>
      </c>
      <c r="F163" s="13">
        <f t="shared" si="7"/>
        <v>-140.44969564447499</v>
      </c>
      <c r="G163" s="2">
        <f t="shared" si="8"/>
        <v>19726.117006625656</v>
      </c>
    </row>
    <row r="164" spans="1:7" ht="18" customHeight="1" x14ac:dyDescent="0.35">
      <c r="A164" s="2">
        <v>156</v>
      </c>
      <c r="B164" s="3">
        <v>219.41</v>
      </c>
      <c r="C164" s="20">
        <v>6</v>
      </c>
      <c r="D164" s="20">
        <v>1</v>
      </c>
      <c r="E164" s="2">
        <f t="shared" si="6"/>
        <v>278.45919615834788</v>
      </c>
      <c r="F164" s="13">
        <f t="shared" si="7"/>
        <v>59.049196158347883</v>
      </c>
      <c r="G164" s="2">
        <f t="shared" si="8"/>
        <v>3486.8075669470463</v>
      </c>
    </row>
    <row r="165" spans="1:7" ht="18" customHeight="1" x14ac:dyDescent="0.35">
      <c r="A165" s="2">
        <v>157</v>
      </c>
      <c r="B165" s="3">
        <v>331.52</v>
      </c>
      <c r="C165" s="20">
        <v>6</v>
      </c>
      <c r="D165" s="20">
        <v>0</v>
      </c>
      <c r="E165" s="2">
        <f t="shared" si="6"/>
        <v>261.48967460601449</v>
      </c>
      <c r="F165" s="13">
        <f t="shared" si="7"/>
        <v>-70.030325393985493</v>
      </c>
      <c r="G165" s="2">
        <f t="shared" si="8"/>
        <v>4904.2464747874892</v>
      </c>
    </row>
    <row r="166" spans="1:7" ht="18" customHeight="1" x14ac:dyDescent="0.35">
      <c r="A166" s="2">
        <v>158</v>
      </c>
      <c r="B166" s="3">
        <v>191.96</v>
      </c>
      <c r="C166" s="20">
        <v>5</v>
      </c>
      <c r="D166" s="20">
        <v>0</v>
      </c>
      <c r="E166" s="2">
        <f t="shared" si="6"/>
        <v>246.85655118918464</v>
      </c>
      <c r="F166" s="13">
        <f t="shared" si="7"/>
        <v>54.896551189184635</v>
      </c>
      <c r="G166" s="2">
        <f t="shared" si="8"/>
        <v>3013.631332466769</v>
      </c>
    </row>
    <row r="167" spans="1:7" ht="18" customHeight="1" x14ac:dyDescent="0.35">
      <c r="A167" s="2">
        <v>159</v>
      </c>
      <c r="B167" s="3">
        <v>220.77</v>
      </c>
      <c r="C167" s="20">
        <v>5</v>
      </c>
      <c r="D167" s="20">
        <v>1</v>
      </c>
      <c r="E167" s="2">
        <f t="shared" si="6"/>
        <v>263.82607274151803</v>
      </c>
      <c r="F167" s="13">
        <f t="shared" si="7"/>
        <v>43.056072741518022</v>
      </c>
      <c r="G167" s="2">
        <f t="shared" si="8"/>
        <v>1853.8253999228912</v>
      </c>
    </row>
    <row r="168" spans="1:7" ht="18" customHeight="1" x14ac:dyDescent="0.35">
      <c r="A168" s="2">
        <v>160</v>
      </c>
      <c r="B168" s="3">
        <v>209.35</v>
      </c>
      <c r="C168" s="20">
        <v>2</v>
      </c>
      <c r="D168" s="20">
        <v>0</v>
      </c>
      <c r="E168" s="2">
        <f t="shared" si="6"/>
        <v>202.95718093869522</v>
      </c>
      <c r="F168" s="13">
        <f t="shared" si="7"/>
        <v>-6.3928190613047775</v>
      </c>
      <c r="G168" s="2">
        <f t="shared" si="8"/>
        <v>40.868135550581698</v>
      </c>
    </row>
    <row r="169" spans="1:7" ht="18" customHeight="1" x14ac:dyDescent="0.35">
      <c r="A169" s="2">
        <v>161</v>
      </c>
      <c r="B169" s="3">
        <v>270.72000000000003</v>
      </c>
      <c r="C169" s="20">
        <v>5</v>
      </c>
      <c r="D169" s="20">
        <v>1</v>
      </c>
      <c r="E169" s="2">
        <f t="shared" si="6"/>
        <v>263.82607274151803</v>
      </c>
      <c r="F169" s="13">
        <f t="shared" si="7"/>
        <v>-6.8939272584819946</v>
      </c>
      <c r="G169" s="2">
        <f t="shared" si="8"/>
        <v>47.526233045241071</v>
      </c>
    </row>
    <row r="170" spans="1:7" ht="18" customHeight="1" x14ac:dyDescent="0.35">
      <c r="A170" s="2">
        <v>162</v>
      </c>
      <c r="B170" s="3">
        <v>210.47</v>
      </c>
      <c r="C170" s="20">
        <v>2</v>
      </c>
      <c r="D170" s="20">
        <v>1</v>
      </c>
      <c r="E170" s="2">
        <f t="shared" si="6"/>
        <v>219.92670249102861</v>
      </c>
      <c r="F170" s="13">
        <f t="shared" si="7"/>
        <v>9.4567024910286079</v>
      </c>
      <c r="G170" s="2">
        <f t="shared" si="8"/>
        <v>89.429222003826681</v>
      </c>
    </row>
    <row r="171" spans="1:7" ht="18" customHeight="1" x14ac:dyDescent="0.35">
      <c r="A171" s="2">
        <v>163</v>
      </c>
      <c r="B171" s="3">
        <v>400.01</v>
      </c>
      <c r="C171" s="20">
        <v>4</v>
      </c>
      <c r="D171" s="20">
        <v>0</v>
      </c>
      <c r="E171" s="2">
        <f t="shared" si="6"/>
        <v>232.22342777235485</v>
      </c>
      <c r="F171" s="13">
        <f t="shared" si="7"/>
        <v>-167.78657222764514</v>
      </c>
      <c r="G171" s="2">
        <f t="shared" si="8"/>
        <v>28152.333819902778</v>
      </c>
    </row>
    <row r="172" spans="1:7" ht="18" customHeight="1" x14ac:dyDescent="0.35">
      <c r="A172" s="2">
        <v>164</v>
      </c>
      <c r="B172" s="3">
        <v>191.16</v>
      </c>
      <c r="C172" s="20">
        <v>1</v>
      </c>
      <c r="D172" s="20">
        <v>1</v>
      </c>
      <c r="E172" s="2">
        <f t="shared" si="6"/>
        <v>205.29357907419879</v>
      </c>
      <c r="F172" s="13">
        <f t="shared" si="7"/>
        <v>14.133579074198792</v>
      </c>
      <c r="G172" s="2">
        <f t="shared" si="8"/>
        <v>199.75805744662998</v>
      </c>
    </row>
    <row r="173" spans="1:7" ht="18" customHeight="1" x14ac:dyDescent="0.35">
      <c r="A173" s="2">
        <v>165</v>
      </c>
      <c r="B173" s="3">
        <v>381.94</v>
      </c>
      <c r="C173" s="20">
        <v>3</v>
      </c>
      <c r="D173" s="20">
        <v>1</v>
      </c>
      <c r="E173" s="2">
        <f t="shared" si="6"/>
        <v>234.55982590785842</v>
      </c>
      <c r="F173" s="13">
        <f t="shared" si="7"/>
        <v>-147.38017409214157</v>
      </c>
      <c r="G173" s="2">
        <f t="shared" si="8"/>
        <v>21720.915715429957</v>
      </c>
    </row>
    <row r="174" spans="1:7" ht="18" customHeight="1" x14ac:dyDescent="0.35">
      <c r="A174" s="2">
        <v>166</v>
      </c>
      <c r="B174" s="3">
        <v>172.75</v>
      </c>
      <c r="C174" s="20">
        <v>2</v>
      </c>
      <c r="D174" s="20">
        <v>1</v>
      </c>
      <c r="E174" s="2">
        <f t="shared" si="6"/>
        <v>219.92670249102861</v>
      </c>
      <c r="F174" s="13">
        <f t="shared" si="7"/>
        <v>47.176702491028607</v>
      </c>
      <c r="G174" s="2">
        <f t="shared" si="8"/>
        <v>2225.641257927025</v>
      </c>
    </row>
    <row r="175" spans="1:7" ht="18" customHeight="1" x14ac:dyDescent="0.35">
      <c r="A175" s="2">
        <v>167</v>
      </c>
      <c r="B175" s="3">
        <v>136.11000000000001</v>
      </c>
      <c r="C175" s="20">
        <v>1</v>
      </c>
      <c r="D175" s="20">
        <v>1</v>
      </c>
      <c r="E175" s="2">
        <f t="shared" si="6"/>
        <v>205.29357907419879</v>
      </c>
      <c r="F175" s="13">
        <f t="shared" si="7"/>
        <v>69.183579074198775</v>
      </c>
      <c r="G175" s="2">
        <f t="shared" si="8"/>
        <v>4786.3676135159149</v>
      </c>
    </row>
    <row r="176" spans="1:7" ht="18" customHeight="1" x14ac:dyDescent="0.35">
      <c r="A176" s="2">
        <v>168</v>
      </c>
      <c r="B176" s="3">
        <v>274.45999999999998</v>
      </c>
      <c r="C176" s="20">
        <v>4</v>
      </c>
      <c r="D176" s="20">
        <v>0</v>
      </c>
      <c r="E176" s="2">
        <f t="shared" si="6"/>
        <v>232.22342777235485</v>
      </c>
      <c r="F176" s="13">
        <f t="shared" si="7"/>
        <v>-42.236572227645127</v>
      </c>
      <c r="G176" s="2">
        <f t="shared" si="8"/>
        <v>1783.9280335410836</v>
      </c>
    </row>
    <row r="177" spans="1:7" ht="18" customHeight="1" x14ac:dyDescent="0.35">
      <c r="A177" s="2">
        <v>169</v>
      </c>
      <c r="B177" s="3">
        <v>172.41</v>
      </c>
      <c r="C177" s="20">
        <v>3</v>
      </c>
      <c r="D177" s="20">
        <v>1</v>
      </c>
      <c r="E177" s="2">
        <f t="shared" si="6"/>
        <v>234.55982590785842</v>
      </c>
      <c r="F177" s="13">
        <f t="shared" si="7"/>
        <v>62.149825907858428</v>
      </c>
      <c r="G177" s="2">
        <f t="shared" si="8"/>
        <v>3862.6008603771106</v>
      </c>
    </row>
    <row r="178" spans="1:7" ht="18" customHeight="1" x14ac:dyDescent="0.35">
      <c r="A178" s="2">
        <v>170</v>
      </c>
      <c r="B178" s="3">
        <v>311.79000000000002</v>
      </c>
      <c r="C178" s="20">
        <v>5</v>
      </c>
      <c r="D178" s="20">
        <v>0</v>
      </c>
      <c r="E178" s="2">
        <f t="shared" si="6"/>
        <v>246.85655118918464</v>
      </c>
      <c r="F178" s="13">
        <f t="shared" si="7"/>
        <v>-64.933448810815378</v>
      </c>
      <c r="G178" s="2">
        <f t="shared" si="8"/>
        <v>4216.3527744667808</v>
      </c>
    </row>
    <row r="179" spans="1:7" ht="18" customHeight="1" x14ac:dyDescent="0.35">
      <c r="A179" s="2">
        <v>171</v>
      </c>
      <c r="B179" s="3">
        <v>218.6</v>
      </c>
      <c r="C179" s="20">
        <v>5</v>
      </c>
      <c r="D179" s="20">
        <v>0</v>
      </c>
      <c r="E179" s="2">
        <f t="shared" si="6"/>
        <v>246.85655118918464</v>
      </c>
      <c r="F179" s="13">
        <f t="shared" si="7"/>
        <v>28.256551189184648</v>
      </c>
      <c r="G179" s="2">
        <f t="shared" si="8"/>
        <v>798.43268510701239</v>
      </c>
    </row>
    <row r="180" spans="1:7" ht="18" customHeight="1" x14ac:dyDescent="0.35">
      <c r="A180" s="2">
        <v>172</v>
      </c>
      <c r="B180" s="3">
        <v>248.99</v>
      </c>
      <c r="C180" s="20">
        <v>3</v>
      </c>
      <c r="D180" s="20">
        <v>1</v>
      </c>
      <c r="E180" s="2">
        <f t="shared" si="6"/>
        <v>234.55982590785842</v>
      </c>
      <c r="F180" s="13">
        <f t="shared" si="7"/>
        <v>-14.430174092141584</v>
      </c>
      <c r="G180" s="2">
        <f t="shared" si="8"/>
        <v>208.2299243295142</v>
      </c>
    </row>
    <row r="181" spans="1:7" ht="18" customHeight="1" x14ac:dyDescent="0.35">
      <c r="A181" s="2">
        <v>173</v>
      </c>
      <c r="B181" s="3">
        <v>194.42</v>
      </c>
      <c r="C181" s="20">
        <v>4</v>
      </c>
      <c r="D181" s="20">
        <v>1</v>
      </c>
      <c r="E181" s="2">
        <f t="shared" si="6"/>
        <v>249.19294932468824</v>
      </c>
      <c r="F181" s="13">
        <f t="shared" si="7"/>
        <v>54.772949324688256</v>
      </c>
      <c r="G181" s="2">
        <f t="shared" si="8"/>
        <v>3000.0759777248677</v>
      </c>
    </row>
    <row r="182" spans="1:7" ht="18" customHeight="1" x14ac:dyDescent="0.35">
      <c r="A182" s="2">
        <v>174</v>
      </c>
      <c r="B182" s="3">
        <v>298.62</v>
      </c>
      <c r="C182" s="20">
        <v>5</v>
      </c>
      <c r="D182" s="20">
        <v>0</v>
      </c>
      <c r="E182" s="2">
        <f t="shared" si="6"/>
        <v>246.85655118918464</v>
      </c>
      <c r="F182" s="13">
        <f t="shared" si="7"/>
        <v>-51.763448810815362</v>
      </c>
      <c r="G182" s="2">
        <f t="shared" si="8"/>
        <v>2679.4546327899025</v>
      </c>
    </row>
    <row r="183" spans="1:7" ht="18" customHeight="1" x14ac:dyDescent="0.35">
      <c r="A183" s="2">
        <v>175</v>
      </c>
      <c r="B183" s="3">
        <v>225.91</v>
      </c>
      <c r="C183" s="20">
        <v>4</v>
      </c>
      <c r="D183" s="20">
        <v>0</v>
      </c>
      <c r="E183" s="2">
        <f t="shared" si="6"/>
        <v>232.22342777235485</v>
      </c>
      <c r="F183" s="13">
        <f t="shared" si="7"/>
        <v>6.3134277723548564</v>
      </c>
      <c r="G183" s="2">
        <f t="shared" si="8"/>
        <v>39.859370236741604</v>
      </c>
    </row>
    <row r="184" spans="1:7" ht="18" customHeight="1" x14ac:dyDescent="0.35">
      <c r="A184" s="2">
        <v>176</v>
      </c>
      <c r="B184" s="3">
        <v>358.06</v>
      </c>
      <c r="C184" s="20">
        <v>6</v>
      </c>
      <c r="D184" s="20">
        <v>1</v>
      </c>
      <c r="E184" s="2">
        <f t="shared" si="6"/>
        <v>278.45919615834788</v>
      </c>
      <c r="F184" s="13">
        <f t="shared" si="7"/>
        <v>-79.600803841652123</v>
      </c>
      <c r="G184" s="2">
        <f t="shared" si="8"/>
        <v>6336.287972237179</v>
      </c>
    </row>
    <row r="185" spans="1:7" ht="18" customHeight="1" x14ac:dyDescent="0.35">
      <c r="A185" s="2">
        <v>177</v>
      </c>
      <c r="B185" s="3">
        <v>135.19</v>
      </c>
      <c r="C185" s="20">
        <v>2</v>
      </c>
      <c r="D185" s="20">
        <v>1</v>
      </c>
      <c r="E185" s="2">
        <f t="shared" si="6"/>
        <v>219.92670249102861</v>
      </c>
      <c r="F185" s="13">
        <f t="shared" si="7"/>
        <v>84.736702491028609</v>
      </c>
      <c r="G185" s="2">
        <f t="shared" si="8"/>
        <v>7180.3087490530943</v>
      </c>
    </row>
    <row r="186" spans="1:7" ht="18" customHeight="1" x14ac:dyDescent="0.35">
      <c r="A186" s="2">
        <v>178</v>
      </c>
      <c r="B186" s="3">
        <v>286.45</v>
      </c>
      <c r="C186" s="20">
        <v>5</v>
      </c>
      <c r="D186" s="20">
        <v>1</v>
      </c>
      <c r="E186" s="2">
        <f t="shared" si="6"/>
        <v>263.82607274151803</v>
      </c>
      <c r="F186" s="13">
        <f t="shared" si="7"/>
        <v>-22.623927258481956</v>
      </c>
      <c r="G186" s="2">
        <f t="shared" si="8"/>
        <v>511.84208459708287</v>
      </c>
    </row>
    <row r="187" spans="1:7" ht="18" customHeight="1" x14ac:dyDescent="0.35">
      <c r="A187" s="2">
        <v>179</v>
      </c>
      <c r="B187" s="3">
        <v>187.61</v>
      </c>
      <c r="C187" s="20">
        <v>3</v>
      </c>
      <c r="D187" s="20">
        <v>0</v>
      </c>
      <c r="E187" s="2">
        <f t="shared" si="6"/>
        <v>217.59030435552503</v>
      </c>
      <c r="F187" s="13">
        <f t="shared" si="7"/>
        <v>29.980304355525021</v>
      </c>
      <c r="G187" s="2">
        <f t="shared" si="8"/>
        <v>898.8186492499126</v>
      </c>
    </row>
    <row r="188" spans="1:7" ht="18" customHeight="1" x14ac:dyDescent="0.35">
      <c r="A188" s="2">
        <v>180</v>
      </c>
      <c r="B188" s="3">
        <v>420.76</v>
      </c>
      <c r="C188" s="20">
        <v>4</v>
      </c>
      <c r="D188" s="20">
        <v>1</v>
      </c>
      <c r="E188" s="2">
        <f t="shared" si="6"/>
        <v>249.19294932468824</v>
      </c>
      <c r="F188" s="13">
        <f t="shared" si="7"/>
        <v>-171.56705067531175</v>
      </c>
      <c r="G188" s="2">
        <f t="shared" si="8"/>
        <v>29435.252877424988</v>
      </c>
    </row>
    <row r="189" spans="1:7" ht="18" customHeight="1" x14ac:dyDescent="0.35">
      <c r="A189" s="2">
        <v>181</v>
      </c>
      <c r="B189" s="3">
        <v>200.54</v>
      </c>
      <c r="C189" s="20">
        <v>4</v>
      </c>
      <c r="D189" s="20">
        <v>0</v>
      </c>
      <c r="E189" s="2">
        <f t="shared" si="6"/>
        <v>232.22342777235485</v>
      </c>
      <c r="F189" s="13">
        <f t="shared" si="7"/>
        <v>31.683427772354861</v>
      </c>
      <c r="G189" s="2">
        <f t="shared" si="8"/>
        <v>1003.8395954060273</v>
      </c>
    </row>
    <row r="190" spans="1:7" ht="18" customHeight="1" x14ac:dyDescent="0.35">
      <c r="A190" s="2">
        <v>182</v>
      </c>
      <c r="B190" s="3">
        <v>252.12</v>
      </c>
      <c r="C190" s="20">
        <v>3</v>
      </c>
      <c r="D190" s="20">
        <v>0</v>
      </c>
      <c r="E190" s="2">
        <f t="shared" si="6"/>
        <v>217.59030435552503</v>
      </c>
      <c r="F190" s="13">
        <f t="shared" si="7"/>
        <v>-34.52969564447497</v>
      </c>
      <c r="G190" s="2">
        <f t="shared" si="8"/>
        <v>1192.2998813000736</v>
      </c>
    </row>
    <row r="191" spans="1:7" ht="18" customHeight="1" x14ac:dyDescent="0.35">
      <c r="A191" s="2">
        <v>183</v>
      </c>
      <c r="B191" s="3">
        <v>173.57</v>
      </c>
      <c r="C191" s="20">
        <v>1</v>
      </c>
      <c r="D191" s="20">
        <v>1</v>
      </c>
      <c r="E191" s="2">
        <f t="shared" si="6"/>
        <v>205.29357907419879</v>
      </c>
      <c r="F191" s="13">
        <f t="shared" si="7"/>
        <v>31.723579074198796</v>
      </c>
      <c r="G191" s="2">
        <f t="shared" si="8"/>
        <v>1006.3854692769437</v>
      </c>
    </row>
    <row r="192" spans="1:7" ht="18" customHeight="1" x14ac:dyDescent="0.35">
      <c r="A192" s="2">
        <v>184</v>
      </c>
      <c r="B192" s="3">
        <v>392.65</v>
      </c>
      <c r="C192" s="20">
        <v>4</v>
      </c>
      <c r="D192" s="20">
        <v>0</v>
      </c>
      <c r="E192" s="2">
        <f t="shared" si="6"/>
        <v>232.22342777235485</v>
      </c>
      <c r="F192" s="13">
        <f t="shared" si="7"/>
        <v>-160.42657222764512</v>
      </c>
      <c r="G192" s="2">
        <f t="shared" si="8"/>
        <v>25736.685076711838</v>
      </c>
    </row>
    <row r="193" spans="1:7" ht="18" customHeight="1" x14ac:dyDescent="0.35">
      <c r="A193" s="2">
        <v>185</v>
      </c>
      <c r="B193" s="3">
        <v>127.42</v>
      </c>
      <c r="C193" s="20">
        <v>2</v>
      </c>
      <c r="D193" s="20">
        <v>0</v>
      </c>
      <c r="E193" s="2">
        <f t="shared" si="6"/>
        <v>202.95718093869522</v>
      </c>
      <c r="F193" s="13">
        <f t="shared" si="7"/>
        <v>75.537180938695215</v>
      </c>
      <c r="G193" s="2">
        <f t="shared" si="8"/>
        <v>5705.8657041651795</v>
      </c>
    </row>
    <row r="194" spans="1:7" ht="18" customHeight="1" x14ac:dyDescent="0.35">
      <c r="A194" s="2">
        <v>186</v>
      </c>
      <c r="B194" s="3">
        <v>73.650000000000006</v>
      </c>
      <c r="C194" s="20">
        <v>1</v>
      </c>
      <c r="D194" s="20">
        <v>0</v>
      </c>
      <c r="E194" s="2">
        <f t="shared" si="6"/>
        <v>188.3240575218654</v>
      </c>
      <c r="F194" s="13">
        <f t="shared" si="7"/>
        <v>114.67405752186539</v>
      </c>
      <c r="G194" s="2">
        <f t="shared" si="8"/>
        <v>13150.139468528092</v>
      </c>
    </row>
    <row r="195" spans="1:7" ht="18" customHeight="1" x14ac:dyDescent="0.35">
      <c r="A195" s="2">
        <v>187</v>
      </c>
      <c r="B195" s="3">
        <v>234.65</v>
      </c>
      <c r="C195" s="20">
        <v>3</v>
      </c>
      <c r="D195" s="20">
        <v>0</v>
      </c>
      <c r="E195" s="2">
        <f t="shared" si="6"/>
        <v>217.59030435552503</v>
      </c>
      <c r="F195" s="13">
        <f t="shared" si="7"/>
        <v>-17.059695644474971</v>
      </c>
      <c r="G195" s="2">
        <f t="shared" si="8"/>
        <v>291.03321548211829</v>
      </c>
    </row>
    <row r="196" spans="1:7" ht="18" customHeight="1" x14ac:dyDescent="0.35">
      <c r="A196" s="2">
        <v>188</v>
      </c>
      <c r="B196" s="3">
        <v>326.82</v>
      </c>
      <c r="C196" s="20">
        <v>3</v>
      </c>
      <c r="D196" s="20">
        <v>0</v>
      </c>
      <c r="E196" s="2">
        <f t="shared" si="6"/>
        <v>217.59030435552503</v>
      </c>
      <c r="F196" s="13">
        <f t="shared" si="7"/>
        <v>-109.22969564447496</v>
      </c>
      <c r="G196" s="2">
        <f t="shared" si="8"/>
        <v>11931.126410584631</v>
      </c>
    </row>
    <row r="197" spans="1:7" ht="18" customHeight="1" x14ac:dyDescent="0.35">
      <c r="A197" s="2">
        <v>189</v>
      </c>
      <c r="B197" s="3">
        <v>259.45</v>
      </c>
      <c r="C197" s="20">
        <v>2</v>
      </c>
      <c r="D197" s="20">
        <v>0</v>
      </c>
      <c r="E197" s="2">
        <f t="shared" si="6"/>
        <v>202.95718093869522</v>
      </c>
      <c r="F197" s="13">
        <f t="shared" si="7"/>
        <v>-56.492819061304772</v>
      </c>
      <c r="G197" s="2">
        <f t="shared" si="8"/>
        <v>3191.4386054933198</v>
      </c>
    </row>
    <row r="198" spans="1:7" ht="18" customHeight="1" x14ac:dyDescent="0.35">
      <c r="A198" s="2">
        <v>190</v>
      </c>
      <c r="B198" s="3">
        <v>323.32</v>
      </c>
      <c r="C198" s="20">
        <v>2</v>
      </c>
      <c r="D198" s="20">
        <v>0</v>
      </c>
      <c r="E198" s="2">
        <f t="shared" si="6"/>
        <v>202.95718093869522</v>
      </c>
      <c r="F198" s="13">
        <f t="shared" si="7"/>
        <v>-120.36281906130478</v>
      </c>
      <c r="G198" s="2">
        <f t="shared" si="8"/>
        <v>14487.208212384392</v>
      </c>
    </row>
    <row r="199" spans="1:7" ht="18" customHeight="1" x14ac:dyDescent="0.35">
      <c r="A199" s="2">
        <v>191</v>
      </c>
      <c r="B199" s="3">
        <v>330.76</v>
      </c>
      <c r="C199" s="20">
        <v>4</v>
      </c>
      <c r="D199" s="20">
        <v>1</v>
      </c>
      <c r="E199" s="2">
        <f t="shared" si="6"/>
        <v>249.19294932468824</v>
      </c>
      <c r="F199" s="13">
        <f t="shared" si="7"/>
        <v>-81.567050675311748</v>
      </c>
      <c r="G199" s="2">
        <f t="shared" si="8"/>
        <v>6653.1837558688749</v>
      </c>
    </row>
    <row r="200" spans="1:7" ht="18" customHeight="1" x14ac:dyDescent="0.35">
      <c r="A200" s="2">
        <v>192</v>
      </c>
      <c r="B200" s="3">
        <v>217.35</v>
      </c>
      <c r="C200" s="20">
        <v>5</v>
      </c>
      <c r="D200" s="20">
        <v>1</v>
      </c>
      <c r="E200" s="2">
        <f t="shared" si="6"/>
        <v>263.82607274151803</v>
      </c>
      <c r="F200" s="13">
        <f t="shared" si="7"/>
        <v>46.476072741518038</v>
      </c>
      <c r="G200" s="2">
        <f t="shared" si="8"/>
        <v>2160.0253374748759</v>
      </c>
    </row>
    <row r="201" spans="1:7" ht="18" customHeight="1" x14ac:dyDescent="0.35">
      <c r="A201" s="2">
        <v>193</v>
      </c>
      <c r="B201" s="3">
        <v>217.27</v>
      </c>
      <c r="C201" s="20">
        <v>3</v>
      </c>
      <c r="D201" s="20">
        <v>1</v>
      </c>
      <c r="E201" s="2">
        <f t="shared" ref="E201:E264" si="9">$B$1+$B$2*C201+$B$3*D201</f>
        <v>234.55982590785842</v>
      </c>
      <c r="F201" s="13">
        <f t="shared" ref="F201:F264" si="10">(E201-B201)</f>
        <v>17.289825907858415</v>
      </c>
      <c r="G201" s="2">
        <f t="shared" ref="G201:G264" si="11">(F201)^2</f>
        <v>298.93807992405203</v>
      </c>
    </row>
    <row r="202" spans="1:7" ht="18" customHeight="1" x14ac:dyDescent="0.35">
      <c r="A202" s="2">
        <v>194</v>
      </c>
      <c r="B202" s="3">
        <v>279.72000000000003</v>
      </c>
      <c r="C202" s="20">
        <v>4</v>
      </c>
      <c r="D202" s="20">
        <v>1</v>
      </c>
      <c r="E202" s="2">
        <f t="shared" si="9"/>
        <v>249.19294932468824</v>
      </c>
      <c r="F202" s="13">
        <f t="shared" si="10"/>
        <v>-30.527050675311784</v>
      </c>
      <c r="G202" s="2">
        <f t="shared" si="11"/>
        <v>931.90082293305363</v>
      </c>
    </row>
    <row r="203" spans="1:7" ht="18" customHeight="1" x14ac:dyDescent="0.35">
      <c r="A203" s="2">
        <v>195</v>
      </c>
      <c r="B203" s="3">
        <v>148.57</v>
      </c>
      <c r="C203" s="20">
        <v>4</v>
      </c>
      <c r="D203" s="20">
        <v>1</v>
      </c>
      <c r="E203" s="2">
        <f t="shared" si="9"/>
        <v>249.19294932468824</v>
      </c>
      <c r="F203" s="13">
        <f t="shared" si="10"/>
        <v>100.62294932468825</v>
      </c>
      <c r="G203" s="2">
        <f t="shared" si="11"/>
        <v>10124.977930798779</v>
      </c>
    </row>
    <row r="204" spans="1:7" ht="18" customHeight="1" x14ac:dyDescent="0.35">
      <c r="A204" s="2">
        <v>196</v>
      </c>
      <c r="B204" s="3">
        <v>221.99</v>
      </c>
      <c r="C204" s="20">
        <v>4</v>
      </c>
      <c r="D204" s="20">
        <v>0</v>
      </c>
      <c r="E204" s="2">
        <f t="shared" si="9"/>
        <v>232.22342777235485</v>
      </c>
      <c r="F204" s="13">
        <f t="shared" si="10"/>
        <v>10.233427772354844</v>
      </c>
      <c r="G204" s="2">
        <f t="shared" si="11"/>
        <v>104.72304397200342</v>
      </c>
    </row>
    <row r="205" spans="1:7" ht="18" customHeight="1" x14ac:dyDescent="0.35">
      <c r="A205" s="2">
        <v>197</v>
      </c>
      <c r="B205" s="3">
        <v>146.96</v>
      </c>
      <c r="C205" s="20">
        <v>3</v>
      </c>
      <c r="D205" s="20">
        <v>0</v>
      </c>
      <c r="E205" s="2">
        <f t="shared" si="9"/>
        <v>217.59030435552503</v>
      </c>
      <c r="F205" s="13">
        <f t="shared" si="10"/>
        <v>70.630304355525027</v>
      </c>
      <c r="G205" s="2">
        <f t="shared" si="11"/>
        <v>4988.6398933540977</v>
      </c>
    </row>
    <row r="206" spans="1:7" ht="18" customHeight="1" x14ac:dyDescent="0.35">
      <c r="A206" s="2">
        <v>198</v>
      </c>
      <c r="B206" s="3">
        <v>165.05</v>
      </c>
      <c r="C206" s="20">
        <v>4</v>
      </c>
      <c r="D206" s="20">
        <v>1</v>
      </c>
      <c r="E206" s="2">
        <f t="shared" si="9"/>
        <v>249.19294932468824</v>
      </c>
      <c r="F206" s="13">
        <f t="shared" si="10"/>
        <v>84.142949324688232</v>
      </c>
      <c r="G206" s="2">
        <f t="shared" si="11"/>
        <v>7080.0359210570514</v>
      </c>
    </row>
    <row r="207" spans="1:7" ht="18" customHeight="1" x14ac:dyDescent="0.35">
      <c r="A207" s="2">
        <v>199</v>
      </c>
      <c r="B207" s="3">
        <v>216.63</v>
      </c>
      <c r="C207" s="20">
        <v>5</v>
      </c>
      <c r="D207" s="20">
        <v>0</v>
      </c>
      <c r="E207" s="2">
        <f t="shared" si="9"/>
        <v>246.85655118918464</v>
      </c>
      <c r="F207" s="13">
        <f t="shared" si="10"/>
        <v>30.226551189184647</v>
      </c>
      <c r="G207" s="2">
        <f t="shared" si="11"/>
        <v>913.64439679239979</v>
      </c>
    </row>
    <row r="208" spans="1:7" ht="18" customHeight="1" x14ac:dyDescent="0.35">
      <c r="A208" s="2">
        <v>200</v>
      </c>
      <c r="B208" s="3">
        <v>185.54</v>
      </c>
      <c r="C208" s="20">
        <v>3</v>
      </c>
      <c r="D208" s="20">
        <v>1</v>
      </c>
      <c r="E208" s="2">
        <f t="shared" si="9"/>
        <v>234.55982590785842</v>
      </c>
      <c r="F208" s="13">
        <f t="shared" si="10"/>
        <v>49.019825907858433</v>
      </c>
      <c r="G208" s="2">
        <f t="shared" si="11"/>
        <v>2402.9433320367489</v>
      </c>
    </row>
    <row r="209" spans="1:7" ht="18" customHeight="1" x14ac:dyDescent="0.35">
      <c r="A209" s="2">
        <v>201</v>
      </c>
      <c r="B209" s="3">
        <v>181.78</v>
      </c>
      <c r="C209" s="20">
        <v>5</v>
      </c>
      <c r="D209" s="20">
        <v>1</v>
      </c>
      <c r="E209" s="2">
        <f t="shared" si="9"/>
        <v>263.82607274151803</v>
      </c>
      <c r="F209" s="13">
        <f t="shared" si="10"/>
        <v>82.046072741518032</v>
      </c>
      <c r="G209" s="2">
        <f t="shared" si="11"/>
        <v>6731.5580523064682</v>
      </c>
    </row>
    <row r="210" spans="1:7" ht="18" customHeight="1" x14ac:dyDescent="0.35">
      <c r="A210" s="2">
        <v>202</v>
      </c>
      <c r="B210" s="3">
        <v>183.96</v>
      </c>
      <c r="C210" s="20">
        <v>4</v>
      </c>
      <c r="D210" s="20">
        <v>1</v>
      </c>
      <c r="E210" s="2">
        <f t="shared" si="9"/>
        <v>249.19294932468824</v>
      </c>
      <c r="F210" s="13">
        <f t="shared" si="10"/>
        <v>65.232949324688235</v>
      </c>
      <c r="G210" s="2">
        <f t="shared" si="11"/>
        <v>4255.3376775973429</v>
      </c>
    </row>
    <row r="211" spans="1:7" ht="18" customHeight="1" x14ac:dyDescent="0.35">
      <c r="A211" s="2">
        <v>203</v>
      </c>
      <c r="B211" s="3">
        <v>237.23</v>
      </c>
      <c r="C211" s="20">
        <v>5</v>
      </c>
      <c r="D211" s="20">
        <v>0</v>
      </c>
      <c r="E211" s="2">
        <f t="shared" si="9"/>
        <v>246.85655118918464</v>
      </c>
      <c r="F211" s="13">
        <f t="shared" si="10"/>
        <v>9.6265511891846529</v>
      </c>
      <c r="G211" s="2">
        <f t="shared" si="11"/>
        <v>92.67048779799245</v>
      </c>
    </row>
    <row r="212" spans="1:7" ht="18" customHeight="1" x14ac:dyDescent="0.35">
      <c r="A212" s="2">
        <v>204</v>
      </c>
      <c r="B212" s="3">
        <v>143.5</v>
      </c>
      <c r="C212" s="20">
        <v>5</v>
      </c>
      <c r="D212" s="20">
        <v>0</v>
      </c>
      <c r="E212" s="2">
        <f t="shared" si="9"/>
        <v>246.85655118918464</v>
      </c>
      <c r="F212" s="13">
        <f t="shared" si="10"/>
        <v>103.35655118918464</v>
      </c>
      <c r="G212" s="2">
        <f t="shared" si="11"/>
        <v>10682.576673722546</v>
      </c>
    </row>
    <row r="213" spans="1:7" ht="18" customHeight="1" x14ac:dyDescent="0.35">
      <c r="A213" s="2">
        <v>205</v>
      </c>
      <c r="B213" s="3">
        <v>262.10000000000002</v>
      </c>
      <c r="C213" s="20">
        <v>3</v>
      </c>
      <c r="D213" s="20">
        <v>1</v>
      </c>
      <c r="E213" s="2">
        <f t="shared" si="9"/>
        <v>234.55982590785842</v>
      </c>
      <c r="F213" s="13">
        <f t="shared" si="10"/>
        <v>-27.540174092141598</v>
      </c>
      <c r="G213" s="2">
        <f t="shared" si="11"/>
        <v>758.46118902546732</v>
      </c>
    </row>
    <row r="214" spans="1:7" ht="18" customHeight="1" x14ac:dyDescent="0.35">
      <c r="A214" s="2">
        <v>206</v>
      </c>
      <c r="B214" s="3">
        <v>245.5</v>
      </c>
      <c r="C214" s="20">
        <v>3</v>
      </c>
      <c r="D214" s="20">
        <v>0</v>
      </c>
      <c r="E214" s="2">
        <f t="shared" si="9"/>
        <v>217.59030435552503</v>
      </c>
      <c r="F214" s="13">
        <f t="shared" si="10"/>
        <v>-27.909695644474965</v>
      </c>
      <c r="G214" s="2">
        <f t="shared" si="11"/>
        <v>778.95111096722485</v>
      </c>
    </row>
    <row r="215" spans="1:7" ht="18" customHeight="1" x14ac:dyDescent="0.35">
      <c r="A215" s="2">
        <v>207</v>
      </c>
      <c r="B215" s="3">
        <v>170.58</v>
      </c>
      <c r="C215" s="20">
        <v>5</v>
      </c>
      <c r="D215" s="20">
        <v>1</v>
      </c>
      <c r="E215" s="2">
        <f t="shared" si="9"/>
        <v>263.82607274151803</v>
      </c>
      <c r="F215" s="13">
        <f t="shared" si="10"/>
        <v>93.24607274151802</v>
      </c>
      <c r="G215" s="2">
        <f t="shared" si="11"/>
        <v>8694.8300817164691</v>
      </c>
    </row>
    <row r="216" spans="1:7" ht="18" customHeight="1" x14ac:dyDescent="0.35">
      <c r="A216" s="2">
        <v>208</v>
      </c>
      <c r="B216" s="3">
        <v>302.93</v>
      </c>
      <c r="C216" s="20">
        <v>4</v>
      </c>
      <c r="D216" s="20">
        <v>1</v>
      </c>
      <c r="E216" s="2">
        <f t="shared" si="9"/>
        <v>249.19294932468824</v>
      </c>
      <c r="F216" s="13">
        <f t="shared" si="10"/>
        <v>-53.737050675311764</v>
      </c>
      <c r="G216" s="2">
        <f t="shared" si="11"/>
        <v>2887.6706152810243</v>
      </c>
    </row>
    <row r="217" spans="1:7" ht="18" customHeight="1" x14ac:dyDescent="0.35">
      <c r="A217" s="2">
        <v>209</v>
      </c>
      <c r="B217" s="3">
        <v>362.09</v>
      </c>
      <c r="C217" s="20">
        <v>6</v>
      </c>
      <c r="D217" s="20">
        <v>1</v>
      </c>
      <c r="E217" s="2">
        <f t="shared" si="9"/>
        <v>278.45919615834788</v>
      </c>
      <c r="F217" s="13">
        <f t="shared" si="10"/>
        <v>-83.630803841652096</v>
      </c>
      <c r="G217" s="2">
        <f t="shared" si="11"/>
        <v>6994.1113512008906</v>
      </c>
    </row>
    <row r="218" spans="1:7" ht="18" customHeight="1" x14ac:dyDescent="0.35">
      <c r="A218" s="2">
        <v>210</v>
      </c>
      <c r="B218" s="3">
        <v>179.77</v>
      </c>
      <c r="C218" s="20">
        <v>2</v>
      </c>
      <c r="D218" s="20">
        <v>0</v>
      </c>
      <c r="E218" s="2">
        <f t="shared" si="9"/>
        <v>202.95718093869522</v>
      </c>
      <c r="F218" s="13">
        <f t="shared" si="10"/>
        <v>23.187180938695207</v>
      </c>
      <c r="G218" s="2">
        <f t="shared" si="11"/>
        <v>537.64535988379032</v>
      </c>
    </row>
    <row r="219" spans="1:7" ht="18" customHeight="1" x14ac:dyDescent="0.35">
      <c r="A219" s="2">
        <v>211</v>
      </c>
      <c r="B219" s="3">
        <v>348.35</v>
      </c>
      <c r="C219" s="20">
        <v>2</v>
      </c>
      <c r="D219" s="20">
        <v>0</v>
      </c>
      <c r="E219" s="2">
        <f t="shared" si="9"/>
        <v>202.95718093869522</v>
      </c>
      <c r="F219" s="13">
        <f t="shared" si="10"/>
        <v>-145.39281906130481</v>
      </c>
      <c r="G219" s="2">
        <f t="shared" si="11"/>
        <v>21139.071834593316</v>
      </c>
    </row>
    <row r="220" spans="1:7" ht="18" customHeight="1" x14ac:dyDescent="0.35">
      <c r="A220" s="2">
        <v>212</v>
      </c>
      <c r="B220" s="3">
        <v>219.32</v>
      </c>
      <c r="C220" s="20">
        <v>3</v>
      </c>
      <c r="D220" s="20">
        <v>1</v>
      </c>
      <c r="E220" s="2">
        <f t="shared" si="9"/>
        <v>234.55982590785842</v>
      </c>
      <c r="F220" s="13">
        <f t="shared" si="10"/>
        <v>15.239825907858432</v>
      </c>
      <c r="G220" s="2">
        <f t="shared" si="11"/>
        <v>232.25229370183308</v>
      </c>
    </row>
    <row r="221" spans="1:7" ht="18" customHeight="1" x14ac:dyDescent="0.35">
      <c r="A221" s="2">
        <v>213</v>
      </c>
      <c r="B221" s="3">
        <v>204.52</v>
      </c>
      <c r="C221" s="20">
        <v>3</v>
      </c>
      <c r="D221" s="20">
        <v>0</v>
      </c>
      <c r="E221" s="2">
        <f t="shared" si="9"/>
        <v>217.59030435552503</v>
      </c>
      <c r="F221" s="13">
        <f t="shared" si="10"/>
        <v>13.070304355525025</v>
      </c>
      <c r="G221" s="2">
        <f t="shared" si="11"/>
        <v>170.83285594605644</v>
      </c>
    </row>
    <row r="222" spans="1:7" ht="18" customHeight="1" x14ac:dyDescent="0.35">
      <c r="A222" s="2">
        <v>214</v>
      </c>
      <c r="B222" s="3">
        <v>232.62</v>
      </c>
      <c r="C222" s="20">
        <v>4</v>
      </c>
      <c r="D222" s="20">
        <v>0</v>
      </c>
      <c r="E222" s="2">
        <f t="shared" si="9"/>
        <v>232.22342777235485</v>
      </c>
      <c r="F222" s="13">
        <f t="shared" si="10"/>
        <v>-0.39657222764515154</v>
      </c>
      <c r="G222" s="2">
        <f t="shared" si="11"/>
        <v>0.15726953173943789</v>
      </c>
    </row>
    <row r="223" spans="1:7" ht="18" customHeight="1" x14ac:dyDescent="0.35">
      <c r="A223" s="2">
        <v>215</v>
      </c>
      <c r="B223" s="3">
        <v>216.59</v>
      </c>
      <c r="C223" s="20">
        <v>4</v>
      </c>
      <c r="D223" s="20">
        <v>0</v>
      </c>
      <c r="E223" s="2">
        <f t="shared" si="9"/>
        <v>232.22342777235485</v>
      </c>
      <c r="F223" s="13">
        <f t="shared" si="10"/>
        <v>15.63342777235485</v>
      </c>
      <c r="G223" s="2">
        <f t="shared" si="11"/>
        <v>244.40406391343592</v>
      </c>
    </row>
    <row r="224" spans="1:7" ht="18" customHeight="1" x14ac:dyDescent="0.35">
      <c r="A224" s="2">
        <v>216</v>
      </c>
      <c r="B224" s="3">
        <v>194.63</v>
      </c>
      <c r="C224" s="20">
        <v>3</v>
      </c>
      <c r="D224" s="20">
        <v>0</v>
      </c>
      <c r="E224" s="2">
        <f t="shared" si="9"/>
        <v>217.59030435552503</v>
      </c>
      <c r="F224" s="13">
        <f t="shared" si="10"/>
        <v>22.960304355525039</v>
      </c>
      <c r="G224" s="2">
        <f t="shared" si="11"/>
        <v>527.17557609834205</v>
      </c>
    </row>
    <row r="225" spans="1:7" ht="18" customHeight="1" x14ac:dyDescent="0.35">
      <c r="A225" s="2">
        <v>217</v>
      </c>
      <c r="B225" s="3">
        <v>211.55</v>
      </c>
      <c r="C225" s="20">
        <v>4</v>
      </c>
      <c r="D225" s="20">
        <v>0</v>
      </c>
      <c r="E225" s="2">
        <f t="shared" si="9"/>
        <v>232.22342777235485</v>
      </c>
      <c r="F225" s="13">
        <f t="shared" si="10"/>
        <v>20.673427772354842</v>
      </c>
      <c r="G225" s="2">
        <f t="shared" si="11"/>
        <v>427.39061585877249</v>
      </c>
    </row>
    <row r="226" spans="1:7" ht="18" customHeight="1" x14ac:dyDescent="0.35">
      <c r="A226" s="2">
        <v>218</v>
      </c>
      <c r="B226" s="3">
        <v>185.44</v>
      </c>
      <c r="C226" s="20">
        <v>3</v>
      </c>
      <c r="D226" s="20">
        <v>1</v>
      </c>
      <c r="E226" s="2">
        <f t="shared" si="9"/>
        <v>234.55982590785842</v>
      </c>
      <c r="F226" s="13">
        <f t="shared" si="10"/>
        <v>49.119825907858427</v>
      </c>
      <c r="G226" s="2">
        <f t="shared" si="11"/>
        <v>2412.7572972183198</v>
      </c>
    </row>
    <row r="227" spans="1:7" ht="18" customHeight="1" x14ac:dyDescent="0.35">
      <c r="A227" s="2">
        <v>219</v>
      </c>
      <c r="B227" s="3">
        <v>461.21</v>
      </c>
      <c r="C227" s="20">
        <v>4</v>
      </c>
      <c r="D227" s="20">
        <v>1</v>
      </c>
      <c r="E227" s="2">
        <f t="shared" si="9"/>
        <v>249.19294932468824</v>
      </c>
      <c r="F227" s="13">
        <f t="shared" si="10"/>
        <v>-212.01705067531174</v>
      </c>
      <c r="G227" s="2">
        <f t="shared" si="11"/>
        <v>44951.229777057706</v>
      </c>
    </row>
    <row r="228" spans="1:7" ht="18" customHeight="1" x14ac:dyDescent="0.35">
      <c r="A228" s="2">
        <v>220</v>
      </c>
      <c r="B228" s="3">
        <v>216.64</v>
      </c>
      <c r="C228" s="20">
        <v>1</v>
      </c>
      <c r="D228" s="20">
        <v>0</v>
      </c>
      <c r="E228" s="2">
        <f t="shared" si="9"/>
        <v>188.3240575218654</v>
      </c>
      <c r="F228" s="13">
        <f t="shared" si="10"/>
        <v>-28.315942478134588</v>
      </c>
      <c r="G228" s="2">
        <f t="shared" si="11"/>
        <v>801.79259842502677</v>
      </c>
    </row>
    <row r="229" spans="1:7" ht="18" customHeight="1" x14ac:dyDescent="0.35">
      <c r="A229" s="2">
        <v>221</v>
      </c>
      <c r="B229" s="3">
        <v>160.41</v>
      </c>
      <c r="C229" s="20">
        <v>2</v>
      </c>
      <c r="D229" s="20">
        <v>0</v>
      </c>
      <c r="E229" s="2">
        <f t="shared" si="9"/>
        <v>202.95718093869522</v>
      </c>
      <c r="F229" s="13">
        <f t="shared" si="10"/>
        <v>42.54718093869522</v>
      </c>
      <c r="G229" s="2">
        <f t="shared" si="11"/>
        <v>1810.2626058300698</v>
      </c>
    </row>
    <row r="230" spans="1:7" ht="18" customHeight="1" x14ac:dyDescent="0.35">
      <c r="A230" s="2">
        <v>222</v>
      </c>
      <c r="B230" s="3">
        <v>291.52</v>
      </c>
      <c r="C230" s="20">
        <v>4</v>
      </c>
      <c r="D230" s="20">
        <v>1</v>
      </c>
      <c r="E230" s="2">
        <f t="shared" si="9"/>
        <v>249.19294932468824</v>
      </c>
      <c r="F230" s="13">
        <f t="shared" si="10"/>
        <v>-42.327050675311739</v>
      </c>
      <c r="G230" s="2">
        <f t="shared" si="11"/>
        <v>1791.5792188704079</v>
      </c>
    </row>
    <row r="231" spans="1:7" ht="18" customHeight="1" x14ac:dyDescent="0.35">
      <c r="A231" s="2">
        <v>223</v>
      </c>
      <c r="B231" s="3">
        <v>230.73</v>
      </c>
      <c r="C231" s="20">
        <v>4</v>
      </c>
      <c r="D231" s="20">
        <v>1</v>
      </c>
      <c r="E231" s="2">
        <f t="shared" si="9"/>
        <v>249.19294932468824</v>
      </c>
      <c r="F231" s="13">
        <f t="shared" si="10"/>
        <v>18.462949324688253</v>
      </c>
      <c r="G231" s="2">
        <f t="shared" si="11"/>
        <v>340.88049776600644</v>
      </c>
    </row>
    <row r="232" spans="1:7" ht="18" customHeight="1" x14ac:dyDescent="0.35">
      <c r="A232" s="2">
        <v>224</v>
      </c>
      <c r="B232" s="3">
        <v>230.43</v>
      </c>
      <c r="C232" s="20">
        <v>2</v>
      </c>
      <c r="D232" s="20">
        <v>0</v>
      </c>
      <c r="E232" s="2">
        <f t="shared" si="9"/>
        <v>202.95718093869522</v>
      </c>
      <c r="F232" s="13">
        <f t="shared" si="10"/>
        <v>-27.47281906130479</v>
      </c>
      <c r="G232" s="2">
        <f t="shared" si="11"/>
        <v>754.75578717519181</v>
      </c>
    </row>
    <row r="233" spans="1:7" ht="18" customHeight="1" x14ac:dyDescent="0.35">
      <c r="A233" s="2">
        <v>225</v>
      </c>
      <c r="B233" s="3">
        <v>216.17</v>
      </c>
      <c r="C233" s="20">
        <v>5</v>
      </c>
      <c r="D233" s="20">
        <v>1</v>
      </c>
      <c r="E233" s="2">
        <f t="shared" si="9"/>
        <v>263.82607274151803</v>
      </c>
      <c r="F233" s="13">
        <f t="shared" si="10"/>
        <v>47.656072741518045</v>
      </c>
      <c r="G233" s="2">
        <f t="shared" si="11"/>
        <v>2271.1012691448591</v>
      </c>
    </row>
    <row r="234" spans="1:7" ht="18" customHeight="1" x14ac:dyDescent="0.35">
      <c r="A234" s="2">
        <v>226</v>
      </c>
      <c r="B234" s="3">
        <v>153.1</v>
      </c>
      <c r="C234" s="20">
        <v>1</v>
      </c>
      <c r="D234" s="20">
        <v>0</v>
      </c>
      <c r="E234" s="2">
        <f t="shared" si="9"/>
        <v>188.3240575218654</v>
      </c>
      <c r="F234" s="13">
        <f t="shared" si="10"/>
        <v>35.224057521865404</v>
      </c>
      <c r="G234" s="2">
        <f t="shared" si="11"/>
        <v>1240.7342283036828</v>
      </c>
    </row>
    <row r="235" spans="1:7" ht="18" customHeight="1" x14ac:dyDescent="0.35">
      <c r="A235" s="2">
        <v>227</v>
      </c>
      <c r="B235" s="3">
        <v>275.52</v>
      </c>
      <c r="C235" s="20">
        <v>6</v>
      </c>
      <c r="D235" s="20">
        <v>1</v>
      </c>
      <c r="E235" s="2">
        <f t="shared" si="9"/>
        <v>278.45919615834788</v>
      </c>
      <c r="F235" s="13">
        <f t="shared" si="10"/>
        <v>2.9391961583478974</v>
      </c>
      <c r="G235" s="2">
        <f t="shared" si="11"/>
        <v>8.6388740572470386</v>
      </c>
    </row>
    <row r="236" spans="1:7" ht="18" customHeight="1" x14ac:dyDescent="0.35">
      <c r="A236" s="2">
        <v>228</v>
      </c>
      <c r="B236" s="3">
        <v>186.59</v>
      </c>
      <c r="C236" s="20">
        <v>3</v>
      </c>
      <c r="D236" s="20">
        <v>1</v>
      </c>
      <c r="E236" s="2">
        <f t="shared" si="9"/>
        <v>234.55982590785842</v>
      </c>
      <c r="F236" s="13">
        <f t="shared" si="10"/>
        <v>47.969825907858421</v>
      </c>
      <c r="G236" s="2">
        <f t="shared" si="11"/>
        <v>2301.1041976302449</v>
      </c>
    </row>
    <row r="237" spans="1:7" ht="18" customHeight="1" x14ac:dyDescent="0.35">
      <c r="A237" s="2">
        <v>229</v>
      </c>
      <c r="B237" s="3">
        <v>209.41</v>
      </c>
      <c r="C237" s="20">
        <v>4</v>
      </c>
      <c r="D237" s="20">
        <v>0</v>
      </c>
      <c r="E237" s="2">
        <f t="shared" si="9"/>
        <v>232.22342777235485</v>
      </c>
      <c r="F237" s="13">
        <f t="shared" si="10"/>
        <v>22.813427772354856</v>
      </c>
      <c r="G237" s="2">
        <f t="shared" si="11"/>
        <v>520.45248672445189</v>
      </c>
    </row>
    <row r="238" spans="1:7" ht="18" customHeight="1" x14ac:dyDescent="0.35">
      <c r="A238" s="2">
        <v>230</v>
      </c>
      <c r="B238" s="3">
        <v>184.98</v>
      </c>
      <c r="C238" s="20">
        <v>3</v>
      </c>
      <c r="D238" s="20">
        <v>1</v>
      </c>
      <c r="E238" s="2">
        <f t="shared" si="9"/>
        <v>234.55982590785842</v>
      </c>
      <c r="F238" s="13">
        <f t="shared" si="10"/>
        <v>49.579825907858435</v>
      </c>
      <c r="G238" s="2">
        <f t="shared" si="11"/>
        <v>2458.1591370535507</v>
      </c>
    </row>
    <row r="239" spans="1:7" ht="18" customHeight="1" x14ac:dyDescent="0.35">
      <c r="A239" s="2">
        <v>231</v>
      </c>
      <c r="B239" s="3">
        <v>307.12</v>
      </c>
      <c r="C239" s="20">
        <v>1</v>
      </c>
      <c r="D239" s="20">
        <v>1</v>
      </c>
      <c r="E239" s="2">
        <f t="shared" si="9"/>
        <v>205.29357907419879</v>
      </c>
      <c r="F239" s="13">
        <f t="shared" si="10"/>
        <v>-101.82642092580122</v>
      </c>
      <c r="G239" s="2">
        <f t="shared" si="11"/>
        <v>10368.619998558448</v>
      </c>
    </row>
    <row r="240" spans="1:7" ht="18" customHeight="1" x14ac:dyDescent="0.35">
      <c r="A240" s="2">
        <v>232</v>
      </c>
      <c r="B240" s="3">
        <v>219.3</v>
      </c>
      <c r="C240" s="20">
        <v>4</v>
      </c>
      <c r="D240" s="20">
        <v>0</v>
      </c>
      <c r="E240" s="2">
        <f t="shared" si="9"/>
        <v>232.22342777235485</v>
      </c>
      <c r="F240" s="13">
        <f t="shared" si="10"/>
        <v>12.923427772354842</v>
      </c>
      <c r="G240" s="2">
        <f t="shared" si="11"/>
        <v>167.01498538727242</v>
      </c>
    </row>
    <row r="241" spans="1:7" ht="18" customHeight="1" x14ac:dyDescent="0.35">
      <c r="A241" s="2">
        <v>233</v>
      </c>
      <c r="B241" s="3">
        <v>248.56</v>
      </c>
      <c r="C241" s="20">
        <v>4</v>
      </c>
      <c r="D241" s="20">
        <v>1</v>
      </c>
      <c r="E241" s="2">
        <f t="shared" si="9"/>
        <v>249.19294932468824</v>
      </c>
      <c r="F241" s="13">
        <f t="shared" si="10"/>
        <v>0.63294932468824072</v>
      </c>
      <c r="G241" s="2">
        <f t="shared" si="11"/>
        <v>0.40062484762329997</v>
      </c>
    </row>
    <row r="242" spans="1:7" ht="18" customHeight="1" x14ac:dyDescent="0.35">
      <c r="A242" s="2">
        <v>234</v>
      </c>
      <c r="B242" s="3">
        <v>339.98</v>
      </c>
      <c r="C242" s="20">
        <v>2</v>
      </c>
      <c r="D242" s="20">
        <v>0</v>
      </c>
      <c r="E242" s="2">
        <f t="shared" si="9"/>
        <v>202.95718093869522</v>
      </c>
      <c r="F242" s="13">
        <f t="shared" si="10"/>
        <v>-137.0228190613048</v>
      </c>
      <c r="G242" s="2">
        <f t="shared" si="11"/>
        <v>18775.252943507076</v>
      </c>
    </row>
    <row r="243" spans="1:7" ht="18" customHeight="1" x14ac:dyDescent="0.35">
      <c r="A243" s="2">
        <v>235</v>
      </c>
      <c r="B243" s="3">
        <v>305.98</v>
      </c>
      <c r="C243" s="20">
        <v>5</v>
      </c>
      <c r="D243" s="20">
        <v>0</v>
      </c>
      <c r="E243" s="2">
        <f t="shared" si="9"/>
        <v>246.85655118918464</v>
      </c>
      <c r="F243" s="13">
        <f t="shared" si="10"/>
        <v>-59.123448810815376</v>
      </c>
      <c r="G243" s="2">
        <f t="shared" si="11"/>
        <v>3495.5821992851061</v>
      </c>
    </row>
    <row r="244" spans="1:7" ht="18" customHeight="1" x14ac:dyDescent="0.35">
      <c r="A244" s="2">
        <v>236</v>
      </c>
      <c r="B244" s="3">
        <v>161.22</v>
      </c>
      <c r="C244" s="20">
        <v>3</v>
      </c>
      <c r="D244" s="20">
        <v>0</v>
      </c>
      <c r="E244" s="2">
        <f t="shared" si="9"/>
        <v>217.59030435552503</v>
      </c>
      <c r="F244" s="13">
        <f t="shared" si="10"/>
        <v>56.370304355525036</v>
      </c>
      <c r="G244" s="2">
        <f t="shared" si="11"/>
        <v>3177.6112131345249</v>
      </c>
    </row>
    <row r="245" spans="1:7" ht="18" customHeight="1" x14ac:dyDescent="0.35">
      <c r="A245" s="2">
        <v>237</v>
      </c>
      <c r="B245" s="3">
        <v>246.53</v>
      </c>
      <c r="C245" s="20">
        <v>2</v>
      </c>
      <c r="D245" s="20">
        <v>0</v>
      </c>
      <c r="E245" s="2">
        <f t="shared" si="9"/>
        <v>202.95718093869522</v>
      </c>
      <c r="F245" s="13">
        <f t="shared" si="10"/>
        <v>-43.572819061304784</v>
      </c>
      <c r="G245" s="2">
        <f t="shared" si="11"/>
        <v>1898.5905609492056</v>
      </c>
    </row>
    <row r="246" spans="1:7" ht="18" customHeight="1" x14ac:dyDescent="0.35">
      <c r="A246" s="2">
        <v>238</v>
      </c>
      <c r="B246" s="3">
        <v>339.99</v>
      </c>
      <c r="C246" s="20">
        <v>4</v>
      </c>
      <c r="D246" s="20">
        <v>1</v>
      </c>
      <c r="E246" s="2">
        <f t="shared" si="9"/>
        <v>249.19294932468824</v>
      </c>
      <c r="F246" s="13">
        <f t="shared" si="10"/>
        <v>-90.797050675311766</v>
      </c>
      <c r="G246" s="2">
        <f t="shared" si="11"/>
        <v>8244.1044113351327</v>
      </c>
    </row>
    <row r="247" spans="1:7" ht="18" customHeight="1" x14ac:dyDescent="0.35">
      <c r="A247" s="2">
        <v>239</v>
      </c>
      <c r="B247" s="3">
        <v>334.39</v>
      </c>
      <c r="C247" s="20">
        <v>2</v>
      </c>
      <c r="D247" s="20">
        <v>1</v>
      </c>
      <c r="E247" s="2">
        <f t="shared" si="9"/>
        <v>219.92670249102861</v>
      </c>
      <c r="F247" s="13">
        <f t="shared" si="10"/>
        <v>-114.46329750897138</v>
      </c>
      <c r="G247" s="2">
        <f t="shared" si="11"/>
        <v>13101.846476627294</v>
      </c>
    </row>
    <row r="248" spans="1:7" ht="18" customHeight="1" x14ac:dyDescent="0.35">
      <c r="A248" s="2">
        <v>240</v>
      </c>
      <c r="B248" s="3">
        <v>236.19</v>
      </c>
      <c r="C248" s="20">
        <v>5</v>
      </c>
      <c r="D248" s="20">
        <v>1</v>
      </c>
      <c r="E248" s="2">
        <f t="shared" si="9"/>
        <v>263.82607274151803</v>
      </c>
      <c r="F248" s="13">
        <f t="shared" si="10"/>
        <v>27.636072741518035</v>
      </c>
      <c r="G248" s="2">
        <f t="shared" si="11"/>
        <v>763.7525165744762</v>
      </c>
    </row>
    <row r="249" spans="1:7" ht="18" customHeight="1" x14ac:dyDescent="0.35">
      <c r="A249" s="2">
        <v>241</v>
      </c>
      <c r="B249" s="3">
        <v>145.83000000000001</v>
      </c>
      <c r="C249" s="20">
        <v>3</v>
      </c>
      <c r="D249" s="20">
        <v>0</v>
      </c>
      <c r="E249" s="2">
        <f t="shared" si="9"/>
        <v>217.59030435552503</v>
      </c>
      <c r="F249" s="13">
        <f t="shared" si="10"/>
        <v>71.760304355525022</v>
      </c>
      <c r="G249" s="2">
        <f t="shared" si="11"/>
        <v>5149.5412811975839</v>
      </c>
    </row>
    <row r="250" spans="1:7" ht="18" customHeight="1" x14ac:dyDescent="0.35">
      <c r="A250" s="2">
        <v>242</v>
      </c>
      <c r="B250" s="3">
        <v>157.05000000000001</v>
      </c>
      <c r="C250" s="20">
        <v>3</v>
      </c>
      <c r="D250" s="20">
        <v>0</v>
      </c>
      <c r="E250" s="2">
        <f t="shared" si="9"/>
        <v>217.59030435552503</v>
      </c>
      <c r="F250" s="13">
        <f t="shared" si="10"/>
        <v>60.540304355525024</v>
      </c>
      <c r="G250" s="2">
        <f t="shared" si="11"/>
        <v>3665.1284514596023</v>
      </c>
    </row>
    <row r="251" spans="1:7" ht="18" customHeight="1" x14ac:dyDescent="0.35">
      <c r="A251" s="2">
        <v>243</v>
      </c>
      <c r="B251" s="3">
        <v>318.12</v>
      </c>
      <c r="C251" s="20">
        <v>5</v>
      </c>
      <c r="D251" s="20">
        <v>1</v>
      </c>
      <c r="E251" s="2">
        <f t="shared" si="9"/>
        <v>263.82607274151803</v>
      </c>
      <c r="F251" s="13">
        <f t="shared" si="10"/>
        <v>-54.293927258481972</v>
      </c>
      <c r="G251" s="2">
        <f t="shared" si="11"/>
        <v>2947.8305371493316</v>
      </c>
    </row>
    <row r="252" spans="1:7" ht="18" customHeight="1" x14ac:dyDescent="0.35">
      <c r="A252" s="2">
        <v>244</v>
      </c>
      <c r="B252" s="3">
        <v>381.89</v>
      </c>
      <c r="C252" s="20">
        <v>3</v>
      </c>
      <c r="D252" s="20">
        <v>1</v>
      </c>
      <c r="E252" s="2">
        <f t="shared" si="9"/>
        <v>234.55982590785842</v>
      </c>
      <c r="F252" s="13">
        <f t="shared" si="10"/>
        <v>-147.33017409214156</v>
      </c>
      <c r="G252" s="2">
        <f t="shared" si="11"/>
        <v>21706.180198020742</v>
      </c>
    </row>
    <row r="253" spans="1:7" ht="18" customHeight="1" x14ac:dyDescent="0.35">
      <c r="A253" s="2">
        <v>245</v>
      </c>
      <c r="B253" s="3">
        <v>207.88</v>
      </c>
      <c r="C253" s="20">
        <v>5</v>
      </c>
      <c r="D253" s="20">
        <v>1</v>
      </c>
      <c r="E253" s="2">
        <f t="shared" si="9"/>
        <v>263.82607274151803</v>
      </c>
      <c r="F253" s="13">
        <f t="shared" si="10"/>
        <v>55.946072741518037</v>
      </c>
      <c r="G253" s="2">
        <f t="shared" si="11"/>
        <v>3129.9630551992277</v>
      </c>
    </row>
    <row r="254" spans="1:7" ht="18" customHeight="1" x14ac:dyDescent="0.35">
      <c r="A254" s="2">
        <v>246</v>
      </c>
      <c r="B254" s="3">
        <v>255.86</v>
      </c>
      <c r="C254" s="20">
        <v>3</v>
      </c>
      <c r="D254" s="20">
        <v>1</v>
      </c>
      <c r="E254" s="2">
        <f t="shared" si="9"/>
        <v>234.55982590785842</v>
      </c>
      <c r="F254" s="13">
        <f t="shared" si="10"/>
        <v>-21.300174092141589</v>
      </c>
      <c r="G254" s="2">
        <f t="shared" si="11"/>
        <v>453.69741635553976</v>
      </c>
    </row>
    <row r="255" spans="1:7" ht="18" customHeight="1" x14ac:dyDescent="0.35">
      <c r="A255" s="2">
        <v>247</v>
      </c>
      <c r="B255" s="3">
        <v>241.41</v>
      </c>
      <c r="C255" s="20">
        <v>4</v>
      </c>
      <c r="D255" s="20">
        <v>0</v>
      </c>
      <c r="E255" s="2">
        <f t="shared" si="9"/>
        <v>232.22342777235485</v>
      </c>
      <c r="F255" s="13">
        <f t="shared" si="10"/>
        <v>-9.1865722276451436</v>
      </c>
      <c r="G255" s="2">
        <f t="shared" si="11"/>
        <v>84.393109293741063</v>
      </c>
    </row>
    <row r="256" spans="1:7" ht="18" customHeight="1" x14ac:dyDescent="0.35">
      <c r="A256" s="2">
        <v>248</v>
      </c>
      <c r="B256" s="3">
        <v>356.44</v>
      </c>
      <c r="C256" s="20">
        <v>5</v>
      </c>
      <c r="D256" s="20">
        <v>0</v>
      </c>
      <c r="E256" s="2">
        <f t="shared" si="9"/>
        <v>246.85655118918464</v>
      </c>
      <c r="F256" s="13">
        <f t="shared" si="10"/>
        <v>-109.58344881081536</v>
      </c>
      <c r="G256" s="2">
        <f t="shared" si="11"/>
        <v>12008.53225327259</v>
      </c>
    </row>
    <row r="257" spans="1:7" ht="18" customHeight="1" x14ac:dyDescent="0.35">
      <c r="A257" s="2">
        <v>249</v>
      </c>
      <c r="B257" s="3">
        <v>308.83999999999997</v>
      </c>
      <c r="C257" s="20">
        <v>6</v>
      </c>
      <c r="D257" s="20">
        <v>0</v>
      </c>
      <c r="E257" s="2">
        <f t="shared" si="9"/>
        <v>261.48967460601449</v>
      </c>
      <c r="F257" s="13">
        <f t="shared" si="10"/>
        <v>-47.350325393985486</v>
      </c>
      <c r="G257" s="2">
        <f t="shared" si="11"/>
        <v>2242.0533149163066</v>
      </c>
    </row>
    <row r="258" spans="1:7" ht="18" customHeight="1" x14ac:dyDescent="0.35">
      <c r="A258" s="2">
        <v>250</v>
      </c>
      <c r="B258" s="3">
        <v>269.98</v>
      </c>
      <c r="C258" s="20">
        <v>5</v>
      </c>
      <c r="D258" s="20">
        <v>1</v>
      </c>
      <c r="E258" s="2">
        <f t="shared" si="9"/>
        <v>263.82607274151803</v>
      </c>
      <c r="F258" s="13">
        <f t="shared" si="10"/>
        <v>-6.1539272584819855</v>
      </c>
      <c r="G258" s="2">
        <f t="shared" si="11"/>
        <v>37.87082070268761</v>
      </c>
    </row>
    <row r="259" spans="1:7" ht="18" customHeight="1" x14ac:dyDescent="0.35">
      <c r="A259" s="2">
        <v>251</v>
      </c>
      <c r="B259" s="3">
        <v>186.53</v>
      </c>
      <c r="C259" s="20">
        <v>3</v>
      </c>
      <c r="D259" s="20">
        <v>0</v>
      </c>
      <c r="E259" s="2">
        <f t="shared" si="9"/>
        <v>217.59030435552503</v>
      </c>
      <c r="F259" s="13">
        <f t="shared" si="10"/>
        <v>31.060304355525034</v>
      </c>
      <c r="G259" s="2">
        <f t="shared" si="11"/>
        <v>964.74250665784734</v>
      </c>
    </row>
    <row r="260" spans="1:7" ht="18" customHeight="1" x14ac:dyDescent="0.35">
      <c r="A260" s="2">
        <v>252</v>
      </c>
      <c r="B260" s="3">
        <v>132.93</v>
      </c>
      <c r="C260" s="20">
        <v>3</v>
      </c>
      <c r="D260" s="20">
        <v>0</v>
      </c>
      <c r="E260" s="2">
        <f t="shared" si="9"/>
        <v>217.59030435552503</v>
      </c>
      <c r="F260" s="13">
        <f t="shared" si="10"/>
        <v>84.660304355525028</v>
      </c>
      <c r="G260" s="2">
        <f t="shared" si="11"/>
        <v>7167.3671335701301</v>
      </c>
    </row>
    <row r="261" spans="1:7" ht="18" customHeight="1" x14ac:dyDescent="0.35">
      <c r="A261" s="2">
        <v>253</v>
      </c>
      <c r="B261" s="3">
        <v>195.22</v>
      </c>
      <c r="C261" s="20">
        <v>5</v>
      </c>
      <c r="D261" s="20">
        <v>0</v>
      </c>
      <c r="E261" s="2">
        <f t="shared" si="9"/>
        <v>246.85655118918464</v>
      </c>
      <c r="F261" s="13">
        <f t="shared" si="10"/>
        <v>51.636551189184644</v>
      </c>
      <c r="G261" s="2">
        <f t="shared" si="11"/>
        <v>2666.3334187132859</v>
      </c>
    </row>
    <row r="262" spans="1:7" ht="18" customHeight="1" x14ac:dyDescent="0.35">
      <c r="A262" s="2">
        <v>254</v>
      </c>
      <c r="B262" s="3">
        <v>352.27</v>
      </c>
      <c r="C262" s="20">
        <v>4</v>
      </c>
      <c r="D262" s="20">
        <v>1</v>
      </c>
      <c r="E262" s="2">
        <f t="shared" si="9"/>
        <v>249.19294932468824</v>
      </c>
      <c r="F262" s="13">
        <f t="shared" si="10"/>
        <v>-103.07705067531174</v>
      </c>
      <c r="G262" s="2">
        <f t="shared" si="11"/>
        <v>10624.878375920784</v>
      </c>
    </row>
    <row r="263" spans="1:7" ht="18" customHeight="1" x14ac:dyDescent="0.35">
      <c r="A263" s="2">
        <v>255</v>
      </c>
      <c r="B263" s="3">
        <v>164.8</v>
      </c>
      <c r="C263" s="20">
        <v>2</v>
      </c>
      <c r="D263" s="20">
        <v>0</v>
      </c>
      <c r="E263" s="2">
        <f t="shared" si="9"/>
        <v>202.95718093869522</v>
      </c>
      <c r="F263" s="13">
        <f t="shared" si="10"/>
        <v>38.157180938695205</v>
      </c>
      <c r="G263" s="2">
        <f t="shared" si="11"/>
        <v>1455.9704571883246</v>
      </c>
    </row>
    <row r="264" spans="1:7" ht="18" customHeight="1" x14ac:dyDescent="0.35">
      <c r="A264" s="2">
        <v>256</v>
      </c>
      <c r="B264" s="3">
        <v>479.85</v>
      </c>
      <c r="C264" s="20">
        <v>5</v>
      </c>
      <c r="D264" s="20">
        <v>1</v>
      </c>
      <c r="E264" s="2">
        <f t="shared" si="9"/>
        <v>263.82607274151803</v>
      </c>
      <c r="F264" s="13">
        <f t="shared" si="10"/>
        <v>-216.02392725848199</v>
      </c>
      <c r="G264" s="2">
        <f t="shared" si="11"/>
        <v>46666.337148177918</v>
      </c>
    </row>
    <row r="265" spans="1:7" ht="18" customHeight="1" x14ac:dyDescent="0.35">
      <c r="A265" s="2">
        <v>257</v>
      </c>
      <c r="B265" s="3">
        <v>144.16</v>
      </c>
      <c r="C265" s="20">
        <v>2</v>
      </c>
      <c r="D265" s="20">
        <v>1</v>
      </c>
      <c r="E265" s="2">
        <f t="shared" ref="E265:E328" si="12">$B$1+$B$2*C265+$B$3*D265</f>
        <v>219.92670249102861</v>
      </c>
      <c r="F265" s="13">
        <f t="shared" ref="F265:F328" si="13">(E265-B265)</f>
        <v>75.76670249102861</v>
      </c>
      <c r="G265" s="2">
        <f t="shared" ref="G265:G328" si="14">(F265)^2</f>
        <v>5740.5932063640412</v>
      </c>
    </row>
    <row r="266" spans="1:7" ht="18" customHeight="1" x14ac:dyDescent="0.35">
      <c r="A266" s="2">
        <v>258</v>
      </c>
      <c r="B266" s="3">
        <v>242.6</v>
      </c>
      <c r="C266" s="20">
        <v>4</v>
      </c>
      <c r="D266" s="20">
        <v>0</v>
      </c>
      <c r="E266" s="2">
        <f t="shared" si="12"/>
        <v>232.22342777235485</v>
      </c>
      <c r="F266" s="13">
        <f t="shared" si="13"/>
        <v>-10.376572227645141</v>
      </c>
      <c r="G266" s="2">
        <f t="shared" si="14"/>
        <v>107.67325119553645</v>
      </c>
    </row>
    <row r="267" spans="1:7" ht="18" customHeight="1" x14ac:dyDescent="0.35">
      <c r="A267" s="2">
        <v>259</v>
      </c>
      <c r="B267" s="3">
        <v>129.83000000000001</v>
      </c>
      <c r="C267" s="20">
        <v>2</v>
      </c>
      <c r="D267" s="20">
        <v>1</v>
      </c>
      <c r="E267" s="2">
        <f t="shared" si="12"/>
        <v>219.92670249102861</v>
      </c>
      <c r="F267" s="13">
        <f t="shared" si="13"/>
        <v>90.096702491028594</v>
      </c>
      <c r="G267" s="2">
        <f t="shared" si="14"/>
        <v>8117.4157997569182</v>
      </c>
    </row>
    <row r="268" spans="1:7" ht="18" customHeight="1" x14ac:dyDescent="0.35">
      <c r="A268" s="2">
        <v>260</v>
      </c>
      <c r="B268" s="3">
        <v>124.36</v>
      </c>
      <c r="C268" s="20">
        <v>2</v>
      </c>
      <c r="D268" s="20">
        <v>0</v>
      </c>
      <c r="E268" s="2">
        <f t="shared" si="12"/>
        <v>202.95718093869522</v>
      </c>
      <c r="F268" s="13">
        <f t="shared" si="13"/>
        <v>78.597180938695217</v>
      </c>
      <c r="G268" s="2">
        <f t="shared" si="14"/>
        <v>6177.5168515099949</v>
      </c>
    </row>
    <row r="269" spans="1:7" ht="18" customHeight="1" x14ac:dyDescent="0.35">
      <c r="A269" s="2">
        <v>261</v>
      </c>
      <c r="B269" s="3">
        <v>281.58</v>
      </c>
      <c r="C269" s="20">
        <v>5</v>
      </c>
      <c r="D269" s="20">
        <v>1</v>
      </c>
      <c r="E269" s="2">
        <f t="shared" si="12"/>
        <v>263.82607274151803</v>
      </c>
      <c r="F269" s="13">
        <f t="shared" si="13"/>
        <v>-17.753927258481951</v>
      </c>
      <c r="G269" s="2">
        <f t="shared" si="14"/>
        <v>315.20193309946848</v>
      </c>
    </row>
    <row r="270" spans="1:7" ht="18" customHeight="1" x14ac:dyDescent="0.35">
      <c r="A270" s="2">
        <v>262</v>
      </c>
      <c r="B270" s="3">
        <v>322.12</v>
      </c>
      <c r="C270" s="20">
        <v>5</v>
      </c>
      <c r="D270" s="20">
        <v>0</v>
      </c>
      <c r="E270" s="2">
        <f t="shared" si="12"/>
        <v>246.85655118918464</v>
      </c>
      <c r="F270" s="13">
        <f t="shared" si="13"/>
        <v>-75.263448810815362</v>
      </c>
      <c r="G270" s="2">
        <f t="shared" si="14"/>
        <v>5664.5867268982247</v>
      </c>
    </row>
    <row r="271" spans="1:7" ht="18" customHeight="1" x14ac:dyDescent="0.35">
      <c r="A271" s="2">
        <v>263</v>
      </c>
      <c r="B271" s="3">
        <v>242.74</v>
      </c>
      <c r="C271" s="20">
        <v>4</v>
      </c>
      <c r="D271" s="20">
        <v>1</v>
      </c>
      <c r="E271" s="2">
        <f t="shared" si="12"/>
        <v>249.19294932468824</v>
      </c>
      <c r="F271" s="13">
        <f t="shared" si="13"/>
        <v>6.4529493246882339</v>
      </c>
      <c r="G271" s="2">
        <f t="shared" si="14"/>
        <v>41.640554986994331</v>
      </c>
    </row>
    <row r="272" spans="1:7" ht="18" customHeight="1" x14ac:dyDescent="0.35">
      <c r="A272" s="2">
        <v>264</v>
      </c>
      <c r="B272" s="3">
        <v>101.75</v>
      </c>
      <c r="C272" s="20">
        <v>1</v>
      </c>
      <c r="D272" s="20">
        <v>1</v>
      </c>
      <c r="E272" s="2">
        <f t="shared" si="12"/>
        <v>205.29357907419879</v>
      </c>
      <c r="F272" s="13">
        <f t="shared" si="13"/>
        <v>103.54357907419879</v>
      </c>
      <c r="G272" s="2">
        <f t="shared" si="14"/>
        <v>10721.272767494856</v>
      </c>
    </row>
    <row r="273" spans="1:7" ht="18" customHeight="1" x14ac:dyDescent="0.35">
      <c r="A273" s="2">
        <v>265</v>
      </c>
      <c r="B273" s="3">
        <v>241.69</v>
      </c>
      <c r="C273" s="20">
        <v>4</v>
      </c>
      <c r="D273" s="20">
        <v>0</v>
      </c>
      <c r="E273" s="2">
        <f t="shared" si="12"/>
        <v>232.22342777235485</v>
      </c>
      <c r="F273" s="13">
        <f t="shared" si="13"/>
        <v>-9.4665722276451447</v>
      </c>
      <c r="G273" s="2">
        <f t="shared" si="14"/>
        <v>89.615989741222364</v>
      </c>
    </row>
    <row r="274" spans="1:7" ht="18" customHeight="1" x14ac:dyDescent="0.35">
      <c r="A274" s="2">
        <v>266</v>
      </c>
      <c r="B274" s="3">
        <v>221.03</v>
      </c>
      <c r="C274" s="20">
        <v>2</v>
      </c>
      <c r="D274" s="20">
        <v>0</v>
      </c>
      <c r="E274" s="2">
        <f t="shared" si="12"/>
        <v>202.95718093869522</v>
      </c>
      <c r="F274" s="13">
        <f t="shared" si="13"/>
        <v>-18.072819061304784</v>
      </c>
      <c r="G274" s="2">
        <f t="shared" si="14"/>
        <v>326.62678882266152</v>
      </c>
    </row>
    <row r="275" spans="1:7" ht="18" customHeight="1" x14ac:dyDescent="0.35">
      <c r="A275" s="2">
        <v>267</v>
      </c>
      <c r="B275" s="3">
        <v>212.15</v>
      </c>
      <c r="C275" s="20">
        <v>2</v>
      </c>
      <c r="D275" s="20">
        <v>0</v>
      </c>
      <c r="E275" s="2">
        <f t="shared" si="12"/>
        <v>202.95718093869522</v>
      </c>
      <c r="F275" s="13">
        <f t="shared" si="13"/>
        <v>-9.1928190613047889</v>
      </c>
      <c r="G275" s="2">
        <f t="shared" si="14"/>
        <v>84.507922293888655</v>
      </c>
    </row>
    <row r="276" spans="1:7" ht="18" customHeight="1" x14ac:dyDescent="0.35">
      <c r="A276" s="2">
        <v>268</v>
      </c>
      <c r="B276" s="3">
        <v>225.09</v>
      </c>
      <c r="C276" s="20">
        <v>3</v>
      </c>
      <c r="D276" s="20">
        <v>1</v>
      </c>
      <c r="E276" s="2">
        <f t="shared" si="12"/>
        <v>234.55982590785842</v>
      </c>
      <c r="F276" s="13">
        <f t="shared" si="13"/>
        <v>9.4698259078584215</v>
      </c>
      <c r="G276" s="2">
        <f t="shared" si="14"/>
        <v>89.677602725146571</v>
      </c>
    </row>
    <row r="277" spans="1:7" ht="18" customHeight="1" x14ac:dyDescent="0.35">
      <c r="A277" s="2">
        <v>269</v>
      </c>
      <c r="B277" s="3">
        <v>359.83</v>
      </c>
      <c r="C277" s="20">
        <v>4</v>
      </c>
      <c r="D277" s="20">
        <v>1</v>
      </c>
      <c r="E277" s="2">
        <f t="shared" si="12"/>
        <v>249.19294932468824</v>
      </c>
      <c r="F277" s="13">
        <f t="shared" si="13"/>
        <v>-110.63705067531174</v>
      </c>
      <c r="G277" s="2">
        <f t="shared" si="14"/>
        <v>12240.556982131498</v>
      </c>
    </row>
    <row r="278" spans="1:7" ht="18" customHeight="1" x14ac:dyDescent="0.35">
      <c r="A278" s="2">
        <v>270</v>
      </c>
      <c r="B278" s="3">
        <v>204.11</v>
      </c>
      <c r="C278" s="20">
        <v>2</v>
      </c>
      <c r="D278" s="20">
        <v>0</v>
      </c>
      <c r="E278" s="2">
        <f t="shared" si="12"/>
        <v>202.95718093869522</v>
      </c>
      <c r="F278" s="13">
        <f t="shared" si="13"/>
        <v>-1.1528190613047968</v>
      </c>
      <c r="G278" s="2">
        <f t="shared" si="14"/>
        <v>1.3289917881076729</v>
      </c>
    </row>
    <row r="279" spans="1:7" ht="18" customHeight="1" x14ac:dyDescent="0.35">
      <c r="A279" s="2">
        <v>271</v>
      </c>
      <c r="B279" s="3">
        <v>245.38</v>
      </c>
      <c r="C279" s="20">
        <v>5</v>
      </c>
      <c r="D279" s="20">
        <v>1</v>
      </c>
      <c r="E279" s="2">
        <f t="shared" si="12"/>
        <v>263.82607274151803</v>
      </c>
      <c r="F279" s="13">
        <f t="shared" si="13"/>
        <v>18.446072741518037</v>
      </c>
      <c r="G279" s="2">
        <f t="shared" si="14"/>
        <v>340.25759958537475</v>
      </c>
    </row>
    <row r="280" spans="1:7" ht="18" customHeight="1" x14ac:dyDescent="0.35">
      <c r="A280" s="2">
        <v>272</v>
      </c>
      <c r="B280" s="3">
        <v>279.68</v>
      </c>
      <c r="C280" s="20">
        <v>5</v>
      </c>
      <c r="D280" s="20">
        <v>0</v>
      </c>
      <c r="E280" s="2">
        <f t="shared" si="12"/>
        <v>246.85655118918464</v>
      </c>
      <c r="F280" s="13">
        <f t="shared" si="13"/>
        <v>-32.823448810815364</v>
      </c>
      <c r="G280" s="2">
        <f t="shared" si="14"/>
        <v>1077.3787918362166</v>
      </c>
    </row>
    <row r="281" spans="1:7" ht="18" customHeight="1" x14ac:dyDescent="0.35">
      <c r="A281" s="2">
        <v>273</v>
      </c>
      <c r="B281" s="3">
        <v>150.94999999999999</v>
      </c>
      <c r="C281" s="20">
        <v>4</v>
      </c>
      <c r="D281" s="20">
        <v>0</v>
      </c>
      <c r="E281" s="2">
        <f t="shared" si="12"/>
        <v>232.22342777235485</v>
      </c>
      <c r="F281" s="13">
        <f t="shared" si="13"/>
        <v>81.273427772354864</v>
      </c>
      <c r="G281" s="2">
        <f t="shared" si="14"/>
        <v>6605.3700618681833</v>
      </c>
    </row>
    <row r="282" spans="1:7" ht="18" customHeight="1" x14ac:dyDescent="0.35">
      <c r="A282" s="2">
        <v>274</v>
      </c>
      <c r="B282" s="3">
        <v>262.31</v>
      </c>
      <c r="C282" s="20">
        <v>3</v>
      </c>
      <c r="D282" s="20">
        <v>1</v>
      </c>
      <c r="E282" s="2">
        <f t="shared" si="12"/>
        <v>234.55982590785842</v>
      </c>
      <c r="F282" s="13">
        <f t="shared" si="13"/>
        <v>-27.750174092141577</v>
      </c>
      <c r="G282" s="2">
        <f t="shared" si="14"/>
        <v>770.07216214416565</v>
      </c>
    </row>
    <row r="283" spans="1:7" ht="18" customHeight="1" x14ac:dyDescent="0.35">
      <c r="A283" s="2">
        <v>275</v>
      </c>
      <c r="B283" s="3">
        <v>287.83</v>
      </c>
      <c r="C283" s="20">
        <v>5</v>
      </c>
      <c r="D283" s="20">
        <v>1</v>
      </c>
      <c r="E283" s="2">
        <f t="shared" si="12"/>
        <v>263.82607274151803</v>
      </c>
      <c r="F283" s="13">
        <f t="shared" si="13"/>
        <v>-24.003927258481951</v>
      </c>
      <c r="G283" s="2">
        <f t="shared" si="14"/>
        <v>576.18852383049284</v>
      </c>
    </row>
    <row r="284" spans="1:7" ht="18" customHeight="1" x14ac:dyDescent="0.35">
      <c r="A284" s="2">
        <v>276</v>
      </c>
      <c r="B284" s="3">
        <v>316.81</v>
      </c>
      <c r="C284" s="20">
        <v>6</v>
      </c>
      <c r="D284" s="20">
        <v>1</v>
      </c>
      <c r="E284" s="2">
        <f t="shared" si="12"/>
        <v>278.45919615834788</v>
      </c>
      <c r="F284" s="13">
        <f t="shared" si="13"/>
        <v>-38.350803841652123</v>
      </c>
      <c r="G284" s="2">
        <f t="shared" si="14"/>
        <v>1470.7841553008793</v>
      </c>
    </row>
    <row r="285" spans="1:7" ht="18" customHeight="1" x14ac:dyDescent="0.35">
      <c r="A285" s="2">
        <v>277</v>
      </c>
      <c r="B285" s="3">
        <v>266.63</v>
      </c>
      <c r="C285" s="20">
        <v>5</v>
      </c>
      <c r="D285" s="20">
        <v>1</v>
      </c>
      <c r="E285" s="2">
        <f t="shared" si="12"/>
        <v>263.82607274151803</v>
      </c>
      <c r="F285" s="13">
        <f t="shared" si="13"/>
        <v>-2.8039272584819628</v>
      </c>
      <c r="G285" s="2">
        <f t="shared" si="14"/>
        <v>7.8620080708581757</v>
      </c>
    </row>
    <row r="286" spans="1:7" ht="18" customHeight="1" x14ac:dyDescent="0.35">
      <c r="A286" s="2">
        <v>278</v>
      </c>
      <c r="B286" s="3">
        <v>199.33</v>
      </c>
      <c r="C286" s="20">
        <v>4</v>
      </c>
      <c r="D286" s="20">
        <v>1</v>
      </c>
      <c r="E286" s="2">
        <f t="shared" si="12"/>
        <v>249.19294932468824</v>
      </c>
      <c r="F286" s="13">
        <f t="shared" si="13"/>
        <v>49.86294932468823</v>
      </c>
      <c r="G286" s="2">
        <f t="shared" si="14"/>
        <v>2486.3137153564267</v>
      </c>
    </row>
    <row r="287" spans="1:7" ht="18" customHeight="1" x14ac:dyDescent="0.35">
      <c r="A287" s="2">
        <v>279</v>
      </c>
      <c r="B287" s="3">
        <v>331.83</v>
      </c>
      <c r="C287" s="20">
        <v>4</v>
      </c>
      <c r="D287" s="20">
        <v>1</v>
      </c>
      <c r="E287" s="2">
        <f t="shared" si="12"/>
        <v>249.19294932468824</v>
      </c>
      <c r="F287" s="13">
        <f t="shared" si="13"/>
        <v>-82.637050675311741</v>
      </c>
      <c r="G287" s="2">
        <f t="shared" si="14"/>
        <v>6828.8821443140405</v>
      </c>
    </row>
    <row r="288" spans="1:7" ht="18" customHeight="1" x14ac:dyDescent="0.35">
      <c r="A288" s="2">
        <v>280</v>
      </c>
      <c r="B288" s="3">
        <v>369.93</v>
      </c>
      <c r="C288" s="20">
        <v>4</v>
      </c>
      <c r="D288" s="20">
        <v>0</v>
      </c>
      <c r="E288" s="2">
        <f t="shared" si="12"/>
        <v>232.22342777235485</v>
      </c>
      <c r="F288" s="13">
        <f t="shared" si="13"/>
        <v>-137.70657222764515</v>
      </c>
      <c r="G288" s="2">
        <f t="shared" si="14"/>
        <v>18963.10003468765</v>
      </c>
    </row>
    <row r="289" spans="1:7" ht="18" customHeight="1" x14ac:dyDescent="0.35">
      <c r="A289" s="2">
        <v>281</v>
      </c>
      <c r="B289" s="3">
        <v>313.70999999999998</v>
      </c>
      <c r="C289" s="20">
        <v>5</v>
      </c>
      <c r="D289" s="20">
        <v>1</v>
      </c>
      <c r="E289" s="2">
        <f t="shared" si="12"/>
        <v>263.82607274151803</v>
      </c>
      <c r="F289" s="13">
        <f t="shared" si="13"/>
        <v>-49.883927258481947</v>
      </c>
      <c r="G289" s="2">
        <f t="shared" si="14"/>
        <v>2488.4061987295181</v>
      </c>
    </row>
    <row r="290" spans="1:7" ht="18" customHeight="1" x14ac:dyDescent="0.35">
      <c r="A290" s="2">
        <v>282</v>
      </c>
      <c r="B290" s="3">
        <v>233.33</v>
      </c>
      <c r="C290" s="20">
        <v>2</v>
      </c>
      <c r="D290" s="20">
        <v>0</v>
      </c>
      <c r="E290" s="2">
        <f t="shared" si="12"/>
        <v>202.95718093869522</v>
      </c>
      <c r="F290" s="13">
        <f t="shared" si="13"/>
        <v>-30.372819061304796</v>
      </c>
      <c r="G290" s="2">
        <f t="shared" si="14"/>
        <v>922.50813773075993</v>
      </c>
    </row>
    <row r="291" spans="1:7" ht="18" customHeight="1" x14ac:dyDescent="0.35">
      <c r="A291" s="2">
        <v>283</v>
      </c>
      <c r="B291" s="3">
        <v>261.29000000000002</v>
      </c>
      <c r="C291" s="20">
        <v>3</v>
      </c>
      <c r="D291" s="20">
        <v>0</v>
      </c>
      <c r="E291" s="2">
        <f t="shared" si="12"/>
        <v>217.59030435552503</v>
      </c>
      <c r="F291" s="13">
        <f t="shared" si="13"/>
        <v>-43.699695644474986</v>
      </c>
      <c r="G291" s="2">
        <f t="shared" si="14"/>
        <v>1909.6633994197459</v>
      </c>
    </row>
    <row r="292" spans="1:7" ht="18" customHeight="1" x14ac:dyDescent="0.35">
      <c r="A292" s="2">
        <v>284</v>
      </c>
      <c r="B292" s="3">
        <v>131.38999999999999</v>
      </c>
      <c r="C292" s="20">
        <v>2</v>
      </c>
      <c r="D292" s="20">
        <v>1</v>
      </c>
      <c r="E292" s="2">
        <f t="shared" si="12"/>
        <v>219.92670249102861</v>
      </c>
      <c r="F292" s="13">
        <f t="shared" si="13"/>
        <v>88.53670249102862</v>
      </c>
      <c r="G292" s="2">
        <f t="shared" si="14"/>
        <v>7838.7476879849137</v>
      </c>
    </row>
    <row r="293" spans="1:7" ht="18" customHeight="1" x14ac:dyDescent="0.35">
      <c r="A293" s="2">
        <v>285</v>
      </c>
      <c r="B293" s="3">
        <v>213.63</v>
      </c>
      <c r="C293" s="20">
        <v>3</v>
      </c>
      <c r="D293" s="20">
        <v>1</v>
      </c>
      <c r="E293" s="2">
        <f t="shared" si="12"/>
        <v>234.55982590785842</v>
      </c>
      <c r="F293" s="13">
        <f t="shared" si="13"/>
        <v>20.929825907858429</v>
      </c>
      <c r="G293" s="2">
        <f t="shared" si="14"/>
        <v>438.05761253326193</v>
      </c>
    </row>
    <row r="294" spans="1:7" ht="18" customHeight="1" x14ac:dyDescent="0.35">
      <c r="A294" s="2">
        <v>286</v>
      </c>
      <c r="B294" s="3">
        <v>293.62</v>
      </c>
      <c r="C294" s="20">
        <v>5</v>
      </c>
      <c r="D294" s="20">
        <v>0</v>
      </c>
      <c r="E294" s="2">
        <f t="shared" si="12"/>
        <v>246.85655118918464</v>
      </c>
      <c r="F294" s="13">
        <f t="shared" si="13"/>
        <v>-46.763448810815362</v>
      </c>
      <c r="G294" s="2">
        <f t="shared" si="14"/>
        <v>2186.8201446817488</v>
      </c>
    </row>
    <row r="295" spans="1:7" ht="18" customHeight="1" x14ac:dyDescent="0.35">
      <c r="A295" s="2">
        <v>287</v>
      </c>
      <c r="B295" s="3">
        <v>227.31</v>
      </c>
      <c r="C295" s="20">
        <v>6</v>
      </c>
      <c r="D295" s="20">
        <v>0</v>
      </c>
      <c r="E295" s="2">
        <f t="shared" si="12"/>
        <v>261.48967460601449</v>
      </c>
      <c r="F295" s="13">
        <f t="shared" si="13"/>
        <v>34.179674606014487</v>
      </c>
      <c r="G295" s="2">
        <f t="shared" si="14"/>
        <v>1168.2501561730317</v>
      </c>
    </row>
    <row r="296" spans="1:7" ht="18" customHeight="1" x14ac:dyDescent="0.35">
      <c r="A296" s="2">
        <v>288</v>
      </c>
      <c r="B296" s="3">
        <v>171.72</v>
      </c>
      <c r="C296" s="20">
        <v>2</v>
      </c>
      <c r="D296" s="20">
        <v>0</v>
      </c>
      <c r="E296" s="2">
        <f t="shared" si="12"/>
        <v>202.95718093869522</v>
      </c>
      <c r="F296" s="13">
        <f t="shared" si="13"/>
        <v>31.237180938695218</v>
      </c>
      <c r="G296" s="2">
        <f t="shared" si="14"/>
        <v>975.76147299678382</v>
      </c>
    </row>
    <row r="297" spans="1:7" ht="18" customHeight="1" x14ac:dyDescent="0.35">
      <c r="A297" s="2">
        <v>289</v>
      </c>
      <c r="B297" s="3">
        <v>300.01</v>
      </c>
      <c r="C297" s="20">
        <v>5</v>
      </c>
      <c r="D297" s="20">
        <v>1</v>
      </c>
      <c r="E297" s="2">
        <f t="shared" si="12"/>
        <v>263.82607274151803</v>
      </c>
      <c r="F297" s="13">
        <f t="shared" si="13"/>
        <v>-36.183927258481958</v>
      </c>
      <c r="G297" s="2">
        <f t="shared" si="14"/>
        <v>1309.2765918471137</v>
      </c>
    </row>
    <row r="298" spans="1:7" ht="18" customHeight="1" x14ac:dyDescent="0.35">
      <c r="A298" s="2">
        <v>290</v>
      </c>
      <c r="B298" s="3">
        <v>301.52999999999997</v>
      </c>
      <c r="C298" s="20">
        <v>3</v>
      </c>
      <c r="D298" s="20">
        <v>1</v>
      </c>
      <c r="E298" s="2">
        <f t="shared" si="12"/>
        <v>234.55982590785842</v>
      </c>
      <c r="F298" s="13">
        <f t="shared" si="13"/>
        <v>-66.970174092141548</v>
      </c>
      <c r="G298" s="2">
        <f t="shared" si="14"/>
        <v>4485.004217931747</v>
      </c>
    </row>
    <row r="299" spans="1:7" ht="18" customHeight="1" x14ac:dyDescent="0.35">
      <c r="A299" s="2">
        <v>291</v>
      </c>
      <c r="B299" s="3">
        <v>350.63</v>
      </c>
      <c r="C299" s="20">
        <v>3</v>
      </c>
      <c r="D299" s="20">
        <v>1</v>
      </c>
      <c r="E299" s="2">
        <f t="shared" si="12"/>
        <v>234.55982590785842</v>
      </c>
      <c r="F299" s="13">
        <f t="shared" si="13"/>
        <v>-116.07017409214157</v>
      </c>
      <c r="G299" s="2">
        <f t="shared" si="14"/>
        <v>13472.285313780052</v>
      </c>
    </row>
    <row r="300" spans="1:7" ht="18" customHeight="1" x14ac:dyDescent="0.35">
      <c r="A300" s="2">
        <v>292</v>
      </c>
      <c r="B300" s="3">
        <v>261.91000000000003</v>
      </c>
      <c r="C300" s="20">
        <v>4</v>
      </c>
      <c r="D300" s="20">
        <v>0</v>
      </c>
      <c r="E300" s="2">
        <f t="shared" si="12"/>
        <v>232.22342777235485</v>
      </c>
      <c r="F300" s="13">
        <f t="shared" si="13"/>
        <v>-29.686572227645172</v>
      </c>
      <c r="G300" s="2">
        <f t="shared" si="14"/>
        <v>881.29257062719364</v>
      </c>
    </row>
    <row r="301" spans="1:7" ht="18" customHeight="1" x14ac:dyDescent="0.35">
      <c r="A301" s="2">
        <v>293</v>
      </c>
      <c r="B301" s="3">
        <v>289.88</v>
      </c>
      <c r="C301" s="20">
        <v>2</v>
      </c>
      <c r="D301" s="20">
        <v>0</v>
      </c>
      <c r="E301" s="2">
        <f t="shared" si="12"/>
        <v>202.95718093869522</v>
      </c>
      <c r="F301" s="13">
        <f t="shared" si="13"/>
        <v>-86.922819061304779</v>
      </c>
      <c r="G301" s="2">
        <f t="shared" si="14"/>
        <v>7555.5764735643297</v>
      </c>
    </row>
    <row r="302" spans="1:7" ht="18" customHeight="1" x14ac:dyDescent="0.35">
      <c r="A302" s="2">
        <v>294</v>
      </c>
      <c r="B302" s="3">
        <v>229.46</v>
      </c>
      <c r="C302" s="20">
        <v>4</v>
      </c>
      <c r="D302" s="20">
        <v>0</v>
      </c>
      <c r="E302" s="2">
        <f t="shared" si="12"/>
        <v>232.22342777235485</v>
      </c>
      <c r="F302" s="13">
        <f t="shared" si="13"/>
        <v>2.763427772354845</v>
      </c>
      <c r="G302" s="2">
        <f t="shared" si="14"/>
        <v>7.6365330530220614</v>
      </c>
    </row>
    <row r="303" spans="1:7" ht="18" customHeight="1" x14ac:dyDescent="0.35">
      <c r="A303" s="2">
        <v>295</v>
      </c>
      <c r="B303" s="3">
        <v>127.89</v>
      </c>
      <c r="C303" s="20">
        <v>1</v>
      </c>
      <c r="D303" s="20">
        <v>1</v>
      </c>
      <c r="E303" s="2">
        <f t="shared" si="12"/>
        <v>205.29357907419879</v>
      </c>
      <c r="F303" s="13">
        <f t="shared" si="13"/>
        <v>77.403579074198788</v>
      </c>
      <c r="G303" s="2">
        <f t="shared" si="14"/>
        <v>5991.3140534957447</v>
      </c>
    </row>
    <row r="304" spans="1:7" ht="18" customHeight="1" x14ac:dyDescent="0.35">
      <c r="A304" s="2">
        <v>296</v>
      </c>
      <c r="B304" s="3">
        <v>225.12</v>
      </c>
      <c r="C304" s="20">
        <v>6</v>
      </c>
      <c r="D304" s="20">
        <v>1</v>
      </c>
      <c r="E304" s="2">
        <f t="shared" si="12"/>
        <v>278.45919615834788</v>
      </c>
      <c r="F304" s="13">
        <f t="shared" si="13"/>
        <v>53.339196158347875</v>
      </c>
      <c r="G304" s="2">
        <f t="shared" si="14"/>
        <v>2845.0698468187124</v>
      </c>
    </row>
    <row r="305" spans="1:7" ht="18" customHeight="1" x14ac:dyDescent="0.35">
      <c r="A305" s="2">
        <v>297</v>
      </c>
      <c r="B305" s="3">
        <v>152.01</v>
      </c>
      <c r="C305" s="20">
        <v>3</v>
      </c>
      <c r="D305" s="20">
        <v>0</v>
      </c>
      <c r="E305" s="2">
        <f t="shared" si="12"/>
        <v>217.59030435552503</v>
      </c>
      <c r="F305" s="13">
        <f t="shared" si="13"/>
        <v>65.580304355525044</v>
      </c>
      <c r="G305" s="2">
        <f t="shared" si="14"/>
        <v>4300.7763193632973</v>
      </c>
    </row>
    <row r="306" spans="1:7" ht="18" customHeight="1" x14ac:dyDescent="0.35">
      <c r="A306" s="2">
        <v>298</v>
      </c>
      <c r="B306" s="3">
        <v>288.87</v>
      </c>
      <c r="C306" s="20">
        <v>5</v>
      </c>
      <c r="D306" s="20">
        <v>1</v>
      </c>
      <c r="E306" s="2">
        <f t="shared" si="12"/>
        <v>263.82607274151803</v>
      </c>
      <c r="F306" s="13">
        <f t="shared" si="13"/>
        <v>-25.043927258481972</v>
      </c>
      <c r="G306" s="2">
        <f t="shared" si="14"/>
        <v>627.19829252813634</v>
      </c>
    </row>
    <row r="307" spans="1:7" ht="18" customHeight="1" x14ac:dyDescent="0.35">
      <c r="A307" s="2">
        <v>299</v>
      </c>
      <c r="B307" s="3">
        <v>313.91000000000003</v>
      </c>
      <c r="C307" s="20">
        <v>3</v>
      </c>
      <c r="D307" s="20">
        <v>0</v>
      </c>
      <c r="E307" s="2">
        <f t="shared" si="12"/>
        <v>217.59030435552503</v>
      </c>
      <c r="F307" s="13">
        <f t="shared" si="13"/>
        <v>-96.31969564447499</v>
      </c>
      <c r="G307" s="2">
        <f t="shared" si="14"/>
        <v>9277.4837690442946</v>
      </c>
    </row>
    <row r="308" spans="1:7" ht="18" customHeight="1" x14ac:dyDescent="0.35">
      <c r="A308" s="2">
        <v>300</v>
      </c>
      <c r="B308" s="3">
        <v>402.75</v>
      </c>
      <c r="C308" s="20">
        <v>2</v>
      </c>
      <c r="D308" s="20">
        <v>1</v>
      </c>
      <c r="E308" s="2">
        <f t="shared" si="12"/>
        <v>219.92670249102861</v>
      </c>
      <c r="F308" s="13">
        <f t="shared" si="13"/>
        <v>-182.82329750897139</v>
      </c>
      <c r="G308" s="2">
        <f t="shared" si="14"/>
        <v>33424.358112053866</v>
      </c>
    </row>
    <row r="309" spans="1:7" ht="18" customHeight="1" x14ac:dyDescent="0.35">
      <c r="A309" s="2">
        <v>301</v>
      </c>
      <c r="B309" s="3">
        <v>181.03</v>
      </c>
      <c r="C309" s="20">
        <v>2</v>
      </c>
      <c r="D309" s="20">
        <v>1</v>
      </c>
      <c r="E309" s="2">
        <f t="shared" si="12"/>
        <v>219.92670249102861</v>
      </c>
      <c r="F309" s="13">
        <f t="shared" si="13"/>
        <v>38.896702491028606</v>
      </c>
      <c r="G309" s="2">
        <f t="shared" si="14"/>
        <v>1512.953464675591</v>
      </c>
    </row>
    <row r="310" spans="1:7" ht="18" customHeight="1" x14ac:dyDescent="0.35">
      <c r="A310" s="2">
        <v>302</v>
      </c>
      <c r="B310" s="3">
        <v>162.11000000000001</v>
      </c>
      <c r="C310" s="20">
        <v>3</v>
      </c>
      <c r="D310" s="20">
        <v>0</v>
      </c>
      <c r="E310" s="2">
        <f t="shared" si="12"/>
        <v>217.59030435552503</v>
      </c>
      <c r="F310" s="13">
        <f t="shared" si="13"/>
        <v>55.480304355525021</v>
      </c>
      <c r="G310" s="2">
        <f t="shared" si="14"/>
        <v>3078.0641713816885</v>
      </c>
    </row>
    <row r="311" spans="1:7" ht="18" customHeight="1" x14ac:dyDescent="0.35">
      <c r="A311" s="2">
        <v>303</v>
      </c>
      <c r="B311" s="3">
        <v>319.75</v>
      </c>
      <c r="C311" s="20">
        <v>4</v>
      </c>
      <c r="D311" s="20">
        <v>0</v>
      </c>
      <c r="E311" s="2">
        <f t="shared" si="12"/>
        <v>232.22342777235485</v>
      </c>
      <c r="F311" s="13">
        <f t="shared" si="13"/>
        <v>-87.526572227645147</v>
      </c>
      <c r="G311" s="2">
        <f t="shared" si="14"/>
        <v>7660.9008459211827</v>
      </c>
    </row>
    <row r="312" spans="1:7" ht="18" customHeight="1" x14ac:dyDescent="0.35">
      <c r="A312" s="2">
        <v>304</v>
      </c>
      <c r="B312" s="3">
        <v>74.319999999999993</v>
      </c>
      <c r="C312" s="20">
        <v>1</v>
      </c>
      <c r="D312" s="20">
        <v>1</v>
      </c>
      <c r="E312" s="2">
        <f t="shared" si="12"/>
        <v>205.29357907419879</v>
      </c>
      <c r="F312" s="13">
        <f t="shared" si="13"/>
        <v>130.9735790741988</v>
      </c>
      <c r="G312" s="2">
        <f t="shared" si="14"/>
        <v>17154.078415505406</v>
      </c>
    </row>
    <row r="313" spans="1:7" ht="18" customHeight="1" x14ac:dyDescent="0.35">
      <c r="A313" s="2">
        <v>305</v>
      </c>
      <c r="B313" s="3">
        <v>276.10000000000002</v>
      </c>
      <c r="C313" s="20">
        <v>6</v>
      </c>
      <c r="D313" s="20">
        <v>0</v>
      </c>
      <c r="E313" s="2">
        <f t="shared" si="12"/>
        <v>261.48967460601449</v>
      </c>
      <c r="F313" s="13">
        <f t="shared" si="13"/>
        <v>-14.610325393985534</v>
      </c>
      <c r="G313" s="2">
        <f t="shared" si="14"/>
        <v>213.46160811813854</v>
      </c>
    </row>
    <row r="314" spans="1:7" ht="18" customHeight="1" x14ac:dyDescent="0.35">
      <c r="A314" s="2">
        <v>306</v>
      </c>
      <c r="B314" s="3">
        <v>215.64</v>
      </c>
      <c r="C314" s="20">
        <v>5</v>
      </c>
      <c r="D314" s="20">
        <v>0</v>
      </c>
      <c r="E314" s="2">
        <f t="shared" si="12"/>
        <v>246.85655118918464</v>
      </c>
      <c r="F314" s="13">
        <f t="shared" si="13"/>
        <v>31.216551189184656</v>
      </c>
      <c r="G314" s="2">
        <f t="shared" si="14"/>
        <v>974.47306814698595</v>
      </c>
    </row>
    <row r="315" spans="1:7" ht="18" customHeight="1" x14ac:dyDescent="0.35">
      <c r="A315" s="2">
        <v>307</v>
      </c>
      <c r="B315" s="3">
        <v>252.22</v>
      </c>
      <c r="C315" s="20">
        <v>3</v>
      </c>
      <c r="D315" s="20">
        <v>1</v>
      </c>
      <c r="E315" s="2">
        <f t="shared" si="12"/>
        <v>234.55982590785842</v>
      </c>
      <c r="F315" s="13">
        <f t="shared" si="13"/>
        <v>-17.660174092141574</v>
      </c>
      <c r="G315" s="2">
        <f t="shared" si="14"/>
        <v>311.88174896474845</v>
      </c>
    </row>
    <row r="316" spans="1:7" ht="18" customHeight="1" x14ac:dyDescent="0.35">
      <c r="A316" s="2">
        <v>308</v>
      </c>
      <c r="B316" s="3">
        <v>369.98</v>
      </c>
      <c r="C316" s="20">
        <v>6</v>
      </c>
      <c r="D316" s="20">
        <v>1</v>
      </c>
      <c r="E316" s="2">
        <f t="shared" si="12"/>
        <v>278.45919615834788</v>
      </c>
      <c r="F316" s="13">
        <f t="shared" si="13"/>
        <v>-91.520803841652139</v>
      </c>
      <c r="G316" s="2">
        <f t="shared" si="14"/>
        <v>8376.0575358221686</v>
      </c>
    </row>
    <row r="317" spans="1:7" ht="18" customHeight="1" x14ac:dyDescent="0.35">
      <c r="A317" s="2">
        <v>309</v>
      </c>
      <c r="B317" s="3">
        <v>222.22</v>
      </c>
      <c r="C317" s="20">
        <v>3</v>
      </c>
      <c r="D317" s="20">
        <v>1</v>
      </c>
      <c r="E317" s="2">
        <f t="shared" si="12"/>
        <v>234.55982590785842</v>
      </c>
      <c r="F317" s="13">
        <f t="shared" si="13"/>
        <v>12.339825907858426</v>
      </c>
      <c r="G317" s="2">
        <f t="shared" si="14"/>
        <v>152.27130343625402</v>
      </c>
    </row>
    <row r="318" spans="1:7" ht="18" customHeight="1" x14ac:dyDescent="0.35">
      <c r="A318" s="2">
        <v>310</v>
      </c>
      <c r="B318" s="3">
        <v>222.2</v>
      </c>
      <c r="C318" s="20">
        <v>6</v>
      </c>
      <c r="D318" s="20">
        <v>0</v>
      </c>
      <c r="E318" s="2">
        <f t="shared" si="12"/>
        <v>261.48967460601449</v>
      </c>
      <c r="F318" s="13">
        <f t="shared" si="13"/>
        <v>39.289674606014501</v>
      </c>
      <c r="G318" s="2">
        <f t="shared" si="14"/>
        <v>1543.6785306465008</v>
      </c>
    </row>
    <row r="319" spans="1:7" ht="18" customHeight="1" x14ac:dyDescent="0.35">
      <c r="A319" s="2">
        <v>311</v>
      </c>
      <c r="B319" s="3">
        <v>415.89</v>
      </c>
      <c r="C319" s="20">
        <v>3</v>
      </c>
      <c r="D319" s="20">
        <v>0</v>
      </c>
      <c r="E319" s="2">
        <f t="shared" si="12"/>
        <v>217.59030435552503</v>
      </c>
      <c r="F319" s="13">
        <f t="shared" si="13"/>
        <v>-198.29969564447495</v>
      </c>
      <c r="G319" s="2">
        <f t="shared" si="14"/>
        <v>39322.769292691395</v>
      </c>
    </row>
    <row r="320" spans="1:7" ht="18" customHeight="1" x14ac:dyDescent="0.35">
      <c r="A320" s="2">
        <v>312</v>
      </c>
      <c r="B320" s="3">
        <v>145.5</v>
      </c>
      <c r="C320" s="20">
        <v>4</v>
      </c>
      <c r="D320" s="20">
        <v>0</v>
      </c>
      <c r="E320" s="2">
        <f t="shared" si="12"/>
        <v>232.22342777235485</v>
      </c>
      <c r="F320" s="13">
        <f t="shared" si="13"/>
        <v>86.723427772354853</v>
      </c>
      <c r="G320" s="2">
        <f t="shared" si="14"/>
        <v>7520.9529245868489</v>
      </c>
    </row>
    <row r="321" spans="1:7" ht="18" customHeight="1" x14ac:dyDescent="0.35">
      <c r="A321" s="2">
        <v>313</v>
      </c>
      <c r="B321" s="3">
        <v>194.9</v>
      </c>
      <c r="C321" s="20">
        <v>3</v>
      </c>
      <c r="D321" s="20">
        <v>0</v>
      </c>
      <c r="E321" s="2">
        <f t="shared" si="12"/>
        <v>217.59030435552503</v>
      </c>
      <c r="F321" s="13">
        <f t="shared" si="13"/>
        <v>22.690304355525029</v>
      </c>
      <c r="G321" s="2">
        <f t="shared" si="14"/>
        <v>514.84991174635809</v>
      </c>
    </row>
    <row r="322" spans="1:7" ht="18" customHeight="1" x14ac:dyDescent="0.35">
      <c r="A322" s="2">
        <v>314</v>
      </c>
      <c r="B322" s="3">
        <v>187.66</v>
      </c>
      <c r="C322" s="20">
        <v>6</v>
      </c>
      <c r="D322" s="20">
        <v>1</v>
      </c>
      <c r="E322" s="2">
        <f t="shared" si="12"/>
        <v>278.45919615834788</v>
      </c>
      <c r="F322" s="13">
        <f t="shared" si="13"/>
        <v>90.799196158347883</v>
      </c>
      <c r="G322" s="2">
        <f t="shared" si="14"/>
        <v>8244.4940230021366</v>
      </c>
    </row>
    <row r="323" spans="1:7" ht="18" customHeight="1" x14ac:dyDescent="0.35">
      <c r="A323" s="2">
        <v>315</v>
      </c>
      <c r="B323" s="3">
        <v>324.39</v>
      </c>
      <c r="C323" s="20">
        <v>4</v>
      </c>
      <c r="D323" s="20">
        <v>1</v>
      </c>
      <c r="E323" s="2">
        <f t="shared" si="12"/>
        <v>249.19294932468824</v>
      </c>
      <c r="F323" s="13">
        <f t="shared" si="13"/>
        <v>-75.197050675311743</v>
      </c>
      <c r="G323" s="2">
        <f t="shared" si="14"/>
        <v>5654.596430265402</v>
      </c>
    </row>
    <row r="324" spans="1:7" ht="18" customHeight="1" x14ac:dyDescent="0.35">
      <c r="A324" s="2">
        <v>316</v>
      </c>
      <c r="B324" s="3">
        <v>176.73</v>
      </c>
      <c r="C324" s="20">
        <v>2</v>
      </c>
      <c r="D324" s="20">
        <v>0</v>
      </c>
      <c r="E324" s="2">
        <f t="shared" si="12"/>
        <v>202.95718093869522</v>
      </c>
      <c r="F324" s="13">
        <f t="shared" si="13"/>
        <v>26.227180938695227</v>
      </c>
      <c r="G324" s="2">
        <f t="shared" si="14"/>
        <v>687.86501999105826</v>
      </c>
    </row>
    <row r="325" spans="1:7" ht="18" customHeight="1" x14ac:dyDescent="0.35">
      <c r="A325" s="2">
        <v>317</v>
      </c>
      <c r="B325" s="3">
        <v>258.94</v>
      </c>
      <c r="C325" s="20">
        <v>4</v>
      </c>
      <c r="D325" s="20">
        <v>1</v>
      </c>
      <c r="E325" s="2">
        <f t="shared" si="12"/>
        <v>249.19294932468824</v>
      </c>
      <c r="F325" s="13">
        <f t="shared" si="13"/>
        <v>-9.7470506753117547</v>
      </c>
      <c r="G325" s="2">
        <f t="shared" si="14"/>
        <v>95.004996867095329</v>
      </c>
    </row>
    <row r="326" spans="1:7" ht="18" customHeight="1" x14ac:dyDescent="0.35">
      <c r="A326" s="2">
        <v>318</v>
      </c>
      <c r="B326" s="3">
        <v>173.96</v>
      </c>
      <c r="C326" s="20">
        <v>5</v>
      </c>
      <c r="D326" s="20">
        <v>0</v>
      </c>
      <c r="E326" s="2">
        <f t="shared" si="12"/>
        <v>246.85655118918464</v>
      </c>
      <c r="F326" s="13">
        <f t="shared" si="13"/>
        <v>72.896551189184635</v>
      </c>
      <c r="G326" s="2">
        <f t="shared" si="14"/>
        <v>5313.9071752774162</v>
      </c>
    </row>
    <row r="327" spans="1:7" ht="18" customHeight="1" x14ac:dyDescent="0.35">
      <c r="A327" s="2">
        <v>319</v>
      </c>
      <c r="B327" s="3">
        <v>214.35</v>
      </c>
      <c r="C327" s="20">
        <v>2</v>
      </c>
      <c r="D327" s="20">
        <v>0</v>
      </c>
      <c r="E327" s="2">
        <f t="shared" si="12"/>
        <v>202.95718093869522</v>
      </c>
      <c r="F327" s="13">
        <f t="shared" si="13"/>
        <v>-11.392819061304778</v>
      </c>
      <c r="G327" s="2">
        <f t="shared" si="14"/>
        <v>129.79632616362946</v>
      </c>
    </row>
    <row r="328" spans="1:7" ht="18" customHeight="1" x14ac:dyDescent="0.35">
      <c r="A328" s="2">
        <v>320</v>
      </c>
      <c r="B328" s="3">
        <v>264.01</v>
      </c>
      <c r="C328" s="20">
        <v>3</v>
      </c>
      <c r="D328" s="20">
        <v>1</v>
      </c>
      <c r="E328" s="2">
        <f t="shared" si="12"/>
        <v>234.55982590785842</v>
      </c>
      <c r="F328" s="13">
        <f t="shared" si="13"/>
        <v>-29.450174092141566</v>
      </c>
      <c r="G328" s="2">
        <f t="shared" si="14"/>
        <v>867.31275405744634</v>
      </c>
    </row>
    <row r="329" spans="1:7" ht="18" customHeight="1" x14ac:dyDescent="0.35">
      <c r="A329" s="2">
        <v>321</v>
      </c>
      <c r="B329" s="3">
        <v>123.9</v>
      </c>
      <c r="C329" s="20">
        <v>2</v>
      </c>
      <c r="D329" s="20">
        <v>1</v>
      </c>
      <c r="E329" s="2">
        <f t="shared" ref="E329:E385" si="15">$B$1+$B$2*C329+$B$3*D329</f>
        <v>219.92670249102861</v>
      </c>
      <c r="F329" s="13">
        <f t="shared" ref="F329:F385" si="16">(E329-B329)</f>
        <v>96.026702491028601</v>
      </c>
      <c r="G329" s="2">
        <f t="shared" ref="G329:G385" si="17">(F329)^2</f>
        <v>9221.1275913005193</v>
      </c>
    </row>
    <row r="330" spans="1:7" ht="18" customHeight="1" x14ac:dyDescent="0.35">
      <c r="A330" s="2">
        <v>322</v>
      </c>
      <c r="B330" s="3">
        <v>263.68</v>
      </c>
      <c r="C330" s="20">
        <v>2</v>
      </c>
      <c r="D330" s="20">
        <v>0</v>
      </c>
      <c r="E330" s="2">
        <f t="shared" si="15"/>
        <v>202.95718093869522</v>
      </c>
      <c r="F330" s="13">
        <f t="shared" si="16"/>
        <v>-60.72281906130479</v>
      </c>
      <c r="G330" s="2">
        <f t="shared" si="17"/>
        <v>3687.2607547519601</v>
      </c>
    </row>
    <row r="331" spans="1:7" ht="18" customHeight="1" x14ac:dyDescent="0.35">
      <c r="A331" s="2">
        <v>323</v>
      </c>
      <c r="B331" s="3">
        <v>227.53</v>
      </c>
      <c r="C331" s="20">
        <v>4</v>
      </c>
      <c r="D331" s="20">
        <v>1</v>
      </c>
      <c r="E331" s="2">
        <f t="shared" si="15"/>
        <v>249.19294932468824</v>
      </c>
      <c r="F331" s="13">
        <f t="shared" si="16"/>
        <v>21.662949324688242</v>
      </c>
      <c r="G331" s="2">
        <f t="shared" si="17"/>
        <v>469.28337344401075</v>
      </c>
    </row>
    <row r="332" spans="1:7" ht="18" customHeight="1" x14ac:dyDescent="0.35">
      <c r="A332" s="2">
        <v>324</v>
      </c>
      <c r="B332" s="3">
        <v>151.26</v>
      </c>
      <c r="C332" s="20">
        <v>3</v>
      </c>
      <c r="D332" s="20">
        <v>0</v>
      </c>
      <c r="E332" s="2">
        <f t="shared" si="15"/>
        <v>217.59030435552503</v>
      </c>
      <c r="F332" s="13">
        <f t="shared" si="16"/>
        <v>66.330304355525044</v>
      </c>
      <c r="G332" s="2">
        <f t="shared" si="17"/>
        <v>4399.7092758965846</v>
      </c>
    </row>
    <row r="333" spans="1:7" ht="18" customHeight="1" x14ac:dyDescent="0.35">
      <c r="A333" s="2">
        <v>325</v>
      </c>
      <c r="B333" s="3">
        <v>188.43</v>
      </c>
      <c r="C333" s="20">
        <v>3</v>
      </c>
      <c r="D333" s="20">
        <v>1</v>
      </c>
      <c r="E333" s="2">
        <f t="shared" si="15"/>
        <v>234.55982590785842</v>
      </c>
      <c r="F333" s="13">
        <f t="shared" si="16"/>
        <v>46.129825907858418</v>
      </c>
      <c r="G333" s="2">
        <f t="shared" si="17"/>
        <v>2127.9608382893257</v>
      </c>
    </row>
    <row r="334" spans="1:7" ht="18" customHeight="1" x14ac:dyDescent="0.35">
      <c r="A334" s="2">
        <v>326</v>
      </c>
      <c r="B334" s="3">
        <v>208.99</v>
      </c>
      <c r="C334" s="20">
        <v>4</v>
      </c>
      <c r="D334" s="20">
        <v>1</v>
      </c>
      <c r="E334" s="2">
        <f t="shared" si="15"/>
        <v>249.19294932468824</v>
      </c>
      <c r="F334" s="13">
        <f t="shared" si="16"/>
        <v>40.202949324688234</v>
      </c>
      <c r="G334" s="2">
        <f t="shared" si="17"/>
        <v>1616.2771344034502</v>
      </c>
    </row>
    <row r="335" spans="1:7" ht="18" customHeight="1" x14ac:dyDescent="0.35">
      <c r="A335" s="2">
        <v>327</v>
      </c>
      <c r="B335" s="3">
        <v>137.05000000000001</v>
      </c>
      <c r="C335" s="20">
        <v>1</v>
      </c>
      <c r="D335" s="20">
        <v>1</v>
      </c>
      <c r="E335" s="2">
        <f t="shared" si="15"/>
        <v>205.29357907419879</v>
      </c>
      <c r="F335" s="13">
        <f t="shared" si="16"/>
        <v>68.243579074198777</v>
      </c>
      <c r="G335" s="2">
        <f t="shared" si="17"/>
        <v>4657.1860848564211</v>
      </c>
    </row>
    <row r="336" spans="1:7" ht="18" customHeight="1" x14ac:dyDescent="0.35">
      <c r="A336" s="2">
        <v>328</v>
      </c>
      <c r="B336" s="3">
        <v>171</v>
      </c>
      <c r="C336" s="20">
        <v>1</v>
      </c>
      <c r="D336" s="20">
        <v>1</v>
      </c>
      <c r="E336" s="2">
        <f t="shared" si="15"/>
        <v>205.29357907419879</v>
      </c>
      <c r="F336" s="13">
        <f t="shared" si="16"/>
        <v>34.293579074198789</v>
      </c>
      <c r="G336" s="2">
        <f t="shared" si="17"/>
        <v>1176.0495657183251</v>
      </c>
    </row>
    <row r="337" spans="1:7" ht="18" customHeight="1" x14ac:dyDescent="0.35">
      <c r="A337" s="2">
        <v>329</v>
      </c>
      <c r="B337" s="3">
        <v>200.7</v>
      </c>
      <c r="C337" s="20">
        <v>3</v>
      </c>
      <c r="D337" s="20">
        <v>1</v>
      </c>
      <c r="E337" s="2">
        <f t="shared" si="15"/>
        <v>234.55982590785842</v>
      </c>
      <c r="F337" s="13">
        <f t="shared" si="16"/>
        <v>33.859825907858436</v>
      </c>
      <c r="G337" s="2">
        <f t="shared" si="17"/>
        <v>1146.4878105104813</v>
      </c>
    </row>
    <row r="338" spans="1:7" ht="18" customHeight="1" x14ac:dyDescent="0.35">
      <c r="A338" s="2">
        <v>330</v>
      </c>
      <c r="B338" s="3">
        <v>286.72000000000003</v>
      </c>
      <c r="C338" s="20">
        <v>5</v>
      </c>
      <c r="D338" s="20">
        <v>1</v>
      </c>
      <c r="E338" s="2">
        <f t="shared" si="15"/>
        <v>263.82607274151803</v>
      </c>
      <c r="F338" s="13">
        <f t="shared" si="16"/>
        <v>-22.893927258481995</v>
      </c>
      <c r="G338" s="2">
        <f t="shared" si="17"/>
        <v>524.13190531666487</v>
      </c>
    </row>
    <row r="339" spans="1:7" ht="18" customHeight="1" x14ac:dyDescent="0.35">
      <c r="A339" s="2">
        <v>331</v>
      </c>
      <c r="B339" s="3">
        <v>190.39</v>
      </c>
      <c r="C339" s="20">
        <v>4</v>
      </c>
      <c r="D339" s="20">
        <v>1</v>
      </c>
      <c r="E339" s="2">
        <f t="shared" si="15"/>
        <v>249.19294932468824</v>
      </c>
      <c r="F339" s="13">
        <f t="shared" si="16"/>
        <v>58.802949324688257</v>
      </c>
      <c r="G339" s="2">
        <f t="shared" si="17"/>
        <v>3457.7868492818552</v>
      </c>
    </row>
    <row r="340" spans="1:7" ht="18" customHeight="1" x14ac:dyDescent="0.35">
      <c r="A340" s="2">
        <v>332</v>
      </c>
      <c r="B340" s="3">
        <v>165.63</v>
      </c>
      <c r="C340" s="20">
        <v>2</v>
      </c>
      <c r="D340" s="20">
        <v>0</v>
      </c>
      <c r="E340" s="2">
        <f t="shared" si="15"/>
        <v>202.95718093869522</v>
      </c>
      <c r="F340" s="13">
        <f t="shared" si="16"/>
        <v>37.327180938695221</v>
      </c>
      <c r="G340" s="2">
        <f t="shared" si="17"/>
        <v>1393.318436830092</v>
      </c>
    </row>
    <row r="341" spans="1:7" ht="18" customHeight="1" x14ac:dyDescent="0.35">
      <c r="A341" s="2">
        <v>333</v>
      </c>
      <c r="B341" s="3">
        <v>150.4</v>
      </c>
      <c r="C341" s="20">
        <v>2</v>
      </c>
      <c r="D341" s="20">
        <v>0</v>
      </c>
      <c r="E341" s="2">
        <f t="shared" si="15"/>
        <v>202.95718093869522</v>
      </c>
      <c r="F341" s="13">
        <f t="shared" si="16"/>
        <v>52.557180938695211</v>
      </c>
      <c r="G341" s="2">
        <f t="shared" si="17"/>
        <v>2762.2572682227474</v>
      </c>
    </row>
    <row r="342" spans="1:7" ht="18" customHeight="1" x14ac:dyDescent="0.35">
      <c r="A342" s="2">
        <v>334</v>
      </c>
      <c r="B342" s="3">
        <v>227.54</v>
      </c>
      <c r="C342" s="20">
        <v>6</v>
      </c>
      <c r="D342" s="20">
        <v>0</v>
      </c>
      <c r="E342" s="2">
        <f t="shared" si="15"/>
        <v>261.48967460601449</v>
      </c>
      <c r="F342" s="13">
        <f t="shared" si="16"/>
        <v>33.949674606014497</v>
      </c>
      <c r="G342" s="2">
        <f t="shared" si="17"/>
        <v>1152.5804058542656</v>
      </c>
    </row>
    <row r="343" spans="1:7" ht="18" customHeight="1" x14ac:dyDescent="0.35">
      <c r="A343" s="2">
        <v>335</v>
      </c>
      <c r="B343" s="3">
        <v>174.76</v>
      </c>
      <c r="C343" s="20">
        <v>6</v>
      </c>
      <c r="D343" s="20">
        <v>0</v>
      </c>
      <c r="E343" s="2">
        <f t="shared" si="15"/>
        <v>261.48967460601449</v>
      </c>
      <c r="F343" s="13">
        <f t="shared" si="16"/>
        <v>86.729674606014498</v>
      </c>
      <c r="G343" s="2">
        <f t="shared" si="17"/>
        <v>7522.0364572651561</v>
      </c>
    </row>
    <row r="344" spans="1:7" ht="18" customHeight="1" x14ac:dyDescent="0.35">
      <c r="A344" s="2">
        <v>336</v>
      </c>
      <c r="B344" s="3">
        <v>119.97</v>
      </c>
      <c r="C344" s="20">
        <v>1</v>
      </c>
      <c r="D344" s="20">
        <v>1</v>
      </c>
      <c r="E344" s="2">
        <f t="shared" si="15"/>
        <v>205.29357907419879</v>
      </c>
      <c r="F344" s="13">
        <f t="shared" si="16"/>
        <v>85.32357907419879</v>
      </c>
      <c r="G344" s="2">
        <f t="shared" si="17"/>
        <v>7280.1131460310535</v>
      </c>
    </row>
    <row r="345" spans="1:7" ht="18" customHeight="1" x14ac:dyDescent="0.35">
      <c r="A345" s="2">
        <v>337</v>
      </c>
      <c r="B345" s="3">
        <v>391.84</v>
      </c>
      <c r="C345" s="20">
        <v>4</v>
      </c>
      <c r="D345" s="20">
        <v>0</v>
      </c>
      <c r="E345" s="2">
        <f t="shared" si="15"/>
        <v>232.22342777235485</v>
      </c>
      <c r="F345" s="13">
        <f t="shared" si="16"/>
        <v>-159.61657222764512</v>
      </c>
      <c r="G345" s="2">
        <f t="shared" si="17"/>
        <v>25477.450129703051</v>
      </c>
    </row>
    <row r="346" spans="1:7" ht="18" customHeight="1" x14ac:dyDescent="0.35">
      <c r="A346" s="2">
        <v>338</v>
      </c>
      <c r="B346" s="3">
        <v>164.59</v>
      </c>
      <c r="C346" s="20">
        <v>3</v>
      </c>
      <c r="D346" s="20">
        <v>1</v>
      </c>
      <c r="E346" s="2">
        <f t="shared" si="15"/>
        <v>234.55982590785842</v>
      </c>
      <c r="F346" s="13">
        <f t="shared" si="16"/>
        <v>69.969825907858421</v>
      </c>
      <c r="G346" s="2">
        <f t="shared" si="17"/>
        <v>4895.7765375760155</v>
      </c>
    </row>
    <row r="347" spans="1:7" ht="18" customHeight="1" x14ac:dyDescent="0.35">
      <c r="A347" s="2">
        <v>339</v>
      </c>
      <c r="B347" s="3">
        <v>163.74</v>
      </c>
      <c r="C347" s="20">
        <v>1</v>
      </c>
      <c r="D347" s="20">
        <v>0</v>
      </c>
      <c r="E347" s="2">
        <f t="shared" si="15"/>
        <v>188.3240575218654</v>
      </c>
      <c r="F347" s="13">
        <f t="shared" si="16"/>
        <v>24.58405752186539</v>
      </c>
      <c r="G347" s="2">
        <f t="shared" si="17"/>
        <v>604.37588423838622</v>
      </c>
    </row>
    <row r="348" spans="1:7" ht="18" customHeight="1" x14ac:dyDescent="0.35">
      <c r="A348" s="2">
        <v>340</v>
      </c>
      <c r="B348" s="3">
        <v>167.43</v>
      </c>
      <c r="C348" s="20">
        <v>4</v>
      </c>
      <c r="D348" s="20">
        <v>0</v>
      </c>
      <c r="E348" s="2">
        <f t="shared" si="15"/>
        <v>232.22342777235485</v>
      </c>
      <c r="F348" s="13">
        <f t="shared" si="16"/>
        <v>64.793427772354846</v>
      </c>
      <c r="G348" s="2">
        <f t="shared" si="17"/>
        <v>4198.1882824913646</v>
      </c>
    </row>
    <row r="349" spans="1:7" ht="18" customHeight="1" x14ac:dyDescent="0.35">
      <c r="A349" s="2">
        <v>341</v>
      </c>
      <c r="B349" s="3">
        <v>137.88999999999999</v>
      </c>
      <c r="C349" s="20">
        <v>1</v>
      </c>
      <c r="D349" s="20">
        <v>0</v>
      </c>
      <c r="E349" s="2">
        <f t="shared" si="15"/>
        <v>188.3240575218654</v>
      </c>
      <c r="F349" s="13">
        <f t="shared" si="16"/>
        <v>50.434057521865412</v>
      </c>
      <c r="G349" s="2">
        <f t="shared" si="17"/>
        <v>2543.594158118829</v>
      </c>
    </row>
    <row r="350" spans="1:7" ht="18" customHeight="1" x14ac:dyDescent="0.35">
      <c r="A350" s="2">
        <v>342</v>
      </c>
      <c r="B350" s="3">
        <v>209.14</v>
      </c>
      <c r="C350" s="20">
        <v>3</v>
      </c>
      <c r="D350" s="20">
        <v>1</v>
      </c>
      <c r="E350" s="2">
        <f t="shared" si="15"/>
        <v>234.55982590785842</v>
      </c>
      <c r="F350" s="13">
        <f t="shared" si="16"/>
        <v>25.419825907858439</v>
      </c>
      <c r="G350" s="2">
        <f t="shared" si="17"/>
        <v>646.16754918583104</v>
      </c>
    </row>
    <row r="351" spans="1:7" ht="18" customHeight="1" x14ac:dyDescent="0.35">
      <c r="A351" s="2">
        <v>343</v>
      </c>
      <c r="B351" s="3">
        <v>200.58</v>
      </c>
      <c r="C351" s="20">
        <v>5</v>
      </c>
      <c r="D351" s="20">
        <v>0</v>
      </c>
      <c r="E351" s="2">
        <f t="shared" si="15"/>
        <v>246.85655118918464</v>
      </c>
      <c r="F351" s="13">
        <f t="shared" si="16"/>
        <v>46.27655118918463</v>
      </c>
      <c r="G351" s="2">
        <f t="shared" si="17"/>
        <v>2141.5191899652255</v>
      </c>
    </row>
    <row r="352" spans="1:7" ht="18" customHeight="1" x14ac:dyDescent="0.35">
      <c r="A352" s="2">
        <v>344</v>
      </c>
      <c r="B352" s="3">
        <v>276.14</v>
      </c>
      <c r="C352" s="20">
        <v>4</v>
      </c>
      <c r="D352" s="20">
        <v>1</v>
      </c>
      <c r="E352" s="2">
        <f t="shared" si="15"/>
        <v>249.19294932468824</v>
      </c>
      <c r="F352" s="13">
        <f t="shared" si="16"/>
        <v>-26.947050675311743</v>
      </c>
      <c r="G352" s="2">
        <f t="shared" si="17"/>
        <v>726.14354009781903</v>
      </c>
    </row>
    <row r="353" spans="1:7" ht="18" customHeight="1" x14ac:dyDescent="0.35">
      <c r="A353" s="2">
        <v>345</v>
      </c>
      <c r="B353" s="3">
        <v>299.79000000000002</v>
      </c>
      <c r="C353" s="20">
        <v>1</v>
      </c>
      <c r="D353" s="20">
        <v>0</v>
      </c>
      <c r="E353" s="2">
        <f t="shared" si="15"/>
        <v>188.3240575218654</v>
      </c>
      <c r="F353" s="13">
        <f t="shared" si="16"/>
        <v>-111.46594247813462</v>
      </c>
      <c r="G353" s="2">
        <f t="shared" si="17"/>
        <v>12424.656332538816</v>
      </c>
    </row>
    <row r="354" spans="1:7" ht="18" customHeight="1" x14ac:dyDescent="0.35">
      <c r="A354" s="2">
        <v>346</v>
      </c>
      <c r="B354" s="3">
        <v>171.03</v>
      </c>
      <c r="C354" s="20">
        <v>5</v>
      </c>
      <c r="D354" s="20">
        <v>1</v>
      </c>
      <c r="E354" s="2">
        <f t="shared" si="15"/>
        <v>263.82607274151803</v>
      </c>
      <c r="F354" s="13">
        <f t="shared" si="16"/>
        <v>92.796072741518032</v>
      </c>
      <c r="G354" s="2">
        <f t="shared" si="17"/>
        <v>8611.1111162491052</v>
      </c>
    </row>
    <row r="355" spans="1:7" ht="18" customHeight="1" x14ac:dyDescent="0.35">
      <c r="A355" s="2">
        <v>347</v>
      </c>
      <c r="B355" s="3">
        <v>264.07</v>
      </c>
      <c r="C355" s="20">
        <v>5</v>
      </c>
      <c r="D355" s="20">
        <v>1</v>
      </c>
      <c r="E355" s="2">
        <f t="shared" si="15"/>
        <v>263.82607274151803</v>
      </c>
      <c r="F355" s="13">
        <f t="shared" si="16"/>
        <v>-0.24392725848196051</v>
      </c>
      <c r="G355" s="2">
        <f t="shared" si="17"/>
        <v>5.9500507430525172E-2</v>
      </c>
    </row>
    <row r="356" spans="1:7" ht="18" customHeight="1" x14ac:dyDescent="0.35">
      <c r="A356" s="2">
        <v>348</v>
      </c>
      <c r="B356" s="3">
        <v>170.97</v>
      </c>
      <c r="C356" s="20">
        <v>2</v>
      </c>
      <c r="D356" s="20">
        <v>1</v>
      </c>
      <c r="E356" s="2">
        <f t="shared" si="15"/>
        <v>219.92670249102861</v>
      </c>
      <c r="F356" s="13">
        <f t="shared" si="16"/>
        <v>48.956702491028608</v>
      </c>
      <c r="G356" s="2">
        <f t="shared" si="17"/>
        <v>2396.7587187950867</v>
      </c>
    </row>
    <row r="357" spans="1:7" ht="18" customHeight="1" x14ac:dyDescent="0.35">
      <c r="A357" s="2">
        <v>349</v>
      </c>
      <c r="B357" s="3">
        <v>238.78</v>
      </c>
      <c r="C357" s="20">
        <v>5</v>
      </c>
      <c r="D357" s="20">
        <v>1</v>
      </c>
      <c r="E357" s="2">
        <f t="shared" si="15"/>
        <v>263.82607274151803</v>
      </c>
      <c r="F357" s="13">
        <f t="shared" si="16"/>
        <v>25.046072741518032</v>
      </c>
      <c r="G357" s="2">
        <f t="shared" si="17"/>
        <v>627.30575977341255</v>
      </c>
    </row>
    <row r="358" spans="1:7" ht="18" customHeight="1" x14ac:dyDescent="0.35">
      <c r="A358" s="2">
        <v>350</v>
      </c>
      <c r="B358" s="3">
        <v>287.35000000000002</v>
      </c>
      <c r="C358" s="20">
        <v>6</v>
      </c>
      <c r="D358" s="20">
        <v>1</v>
      </c>
      <c r="E358" s="2">
        <f t="shared" si="15"/>
        <v>278.45919615834788</v>
      </c>
      <c r="F358" s="13">
        <f t="shared" si="16"/>
        <v>-8.8908038416521435</v>
      </c>
      <c r="G358" s="2">
        <f t="shared" si="17"/>
        <v>79.046392950736518</v>
      </c>
    </row>
    <row r="359" spans="1:7" ht="18" customHeight="1" x14ac:dyDescent="0.35">
      <c r="A359" s="2">
        <v>351</v>
      </c>
      <c r="B359" s="3">
        <v>194.22</v>
      </c>
      <c r="C359" s="20">
        <v>6</v>
      </c>
      <c r="D359" s="20">
        <v>1</v>
      </c>
      <c r="E359" s="2">
        <f t="shared" si="15"/>
        <v>278.45919615834788</v>
      </c>
      <c r="F359" s="13">
        <f t="shared" si="16"/>
        <v>84.23919615834788</v>
      </c>
      <c r="G359" s="2">
        <f t="shared" si="17"/>
        <v>7096.2421694046125</v>
      </c>
    </row>
    <row r="360" spans="1:7" ht="18" customHeight="1" x14ac:dyDescent="0.35">
      <c r="A360" s="2">
        <v>352</v>
      </c>
      <c r="B360" s="3">
        <v>120.15</v>
      </c>
      <c r="C360" s="20">
        <v>1</v>
      </c>
      <c r="D360" s="20">
        <v>0</v>
      </c>
      <c r="E360" s="2">
        <f t="shared" si="15"/>
        <v>188.3240575218654</v>
      </c>
      <c r="F360" s="13">
        <f t="shared" si="16"/>
        <v>68.174057521865393</v>
      </c>
      <c r="G360" s="2">
        <f t="shared" si="17"/>
        <v>4647.7021189946117</v>
      </c>
    </row>
    <row r="361" spans="1:7" ht="18" customHeight="1" x14ac:dyDescent="0.35">
      <c r="A361" s="2">
        <v>353</v>
      </c>
      <c r="B361" s="3">
        <v>189.64</v>
      </c>
      <c r="C361" s="20">
        <v>3</v>
      </c>
      <c r="D361" s="20">
        <v>1</v>
      </c>
      <c r="E361" s="2">
        <f t="shared" si="15"/>
        <v>234.55982590785842</v>
      </c>
      <c r="F361" s="13">
        <f t="shared" si="16"/>
        <v>44.919825907858439</v>
      </c>
      <c r="G361" s="2">
        <f t="shared" si="17"/>
        <v>2017.7907595923102</v>
      </c>
    </row>
    <row r="362" spans="1:7" ht="18" customHeight="1" x14ac:dyDescent="0.35">
      <c r="A362" s="2">
        <v>354</v>
      </c>
      <c r="B362" s="3">
        <v>122.54</v>
      </c>
      <c r="C362" s="20">
        <v>1</v>
      </c>
      <c r="D362" s="20">
        <v>0</v>
      </c>
      <c r="E362" s="2">
        <f t="shared" si="15"/>
        <v>188.3240575218654</v>
      </c>
      <c r="F362" s="13">
        <f t="shared" si="16"/>
        <v>65.784057521865392</v>
      </c>
      <c r="G362" s="2">
        <f t="shared" si="17"/>
        <v>4327.5422240400949</v>
      </c>
    </row>
    <row r="363" spans="1:7" ht="18" customHeight="1" x14ac:dyDescent="0.35">
      <c r="A363" s="2">
        <v>355</v>
      </c>
      <c r="B363" s="3">
        <v>268.3</v>
      </c>
      <c r="C363" s="20">
        <v>6</v>
      </c>
      <c r="D363" s="20">
        <v>0</v>
      </c>
      <c r="E363" s="2">
        <f t="shared" si="15"/>
        <v>261.48967460601449</v>
      </c>
      <c r="F363" s="13">
        <f t="shared" si="16"/>
        <v>-6.8103253939855222</v>
      </c>
      <c r="G363" s="2">
        <f t="shared" si="17"/>
        <v>46.380531971964061</v>
      </c>
    </row>
    <row r="364" spans="1:7" ht="18" customHeight="1" x14ac:dyDescent="0.35">
      <c r="A364" s="2">
        <v>356</v>
      </c>
      <c r="B364" s="3">
        <v>184.57</v>
      </c>
      <c r="C364" s="20">
        <v>2</v>
      </c>
      <c r="D364" s="20">
        <v>1</v>
      </c>
      <c r="E364" s="2">
        <f t="shared" si="15"/>
        <v>219.92670249102861</v>
      </c>
      <c r="F364" s="13">
        <f t="shared" si="16"/>
        <v>35.356702491028614</v>
      </c>
      <c r="G364" s="2">
        <f t="shared" si="17"/>
        <v>1250.0964110391089</v>
      </c>
    </row>
    <row r="365" spans="1:7" ht="18" customHeight="1" x14ac:dyDescent="0.35">
      <c r="A365" s="2">
        <v>357</v>
      </c>
      <c r="B365" s="3">
        <v>215.37</v>
      </c>
      <c r="C365" s="20">
        <v>2</v>
      </c>
      <c r="D365" s="20">
        <v>1</v>
      </c>
      <c r="E365" s="2">
        <f t="shared" si="15"/>
        <v>219.92670249102861</v>
      </c>
      <c r="F365" s="13">
        <f t="shared" si="16"/>
        <v>4.5567024910286023</v>
      </c>
      <c r="G365" s="2">
        <f t="shared" si="17"/>
        <v>20.763537591746267</v>
      </c>
    </row>
    <row r="366" spans="1:7" ht="18" customHeight="1" x14ac:dyDescent="0.35">
      <c r="A366" s="2">
        <v>358</v>
      </c>
      <c r="B366" s="3">
        <v>389.41</v>
      </c>
      <c r="C366" s="20">
        <v>6</v>
      </c>
      <c r="D366" s="20">
        <v>1</v>
      </c>
      <c r="E366" s="2">
        <f t="shared" si="15"/>
        <v>278.45919615834788</v>
      </c>
      <c r="F366" s="13">
        <f t="shared" si="16"/>
        <v>-110.95080384165215</v>
      </c>
      <c r="G366" s="2">
        <f t="shared" si="17"/>
        <v>12310.080873108773</v>
      </c>
    </row>
    <row r="367" spans="1:7" ht="18" customHeight="1" x14ac:dyDescent="0.35">
      <c r="A367" s="2">
        <v>359</v>
      </c>
      <c r="B367" s="3">
        <v>172.15</v>
      </c>
      <c r="C367" s="20">
        <v>2</v>
      </c>
      <c r="D367" s="20">
        <v>1</v>
      </c>
      <c r="E367" s="2">
        <f t="shared" si="15"/>
        <v>219.92670249102861</v>
      </c>
      <c r="F367" s="13">
        <f t="shared" si="16"/>
        <v>47.776702491028601</v>
      </c>
      <c r="G367" s="2">
        <f t="shared" si="17"/>
        <v>2282.6133009162586</v>
      </c>
    </row>
    <row r="368" spans="1:7" ht="18" customHeight="1" x14ac:dyDescent="0.35">
      <c r="A368" s="2">
        <v>360</v>
      </c>
      <c r="B368" s="3">
        <v>179.72</v>
      </c>
      <c r="C368" s="20">
        <v>4</v>
      </c>
      <c r="D368" s="20">
        <v>0</v>
      </c>
      <c r="E368" s="2">
        <f t="shared" si="15"/>
        <v>232.22342777235485</v>
      </c>
      <c r="F368" s="13">
        <f t="shared" si="16"/>
        <v>52.503427772354854</v>
      </c>
      <c r="G368" s="2">
        <f t="shared" si="17"/>
        <v>2756.6099278468828</v>
      </c>
    </row>
    <row r="369" spans="1:7" ht="18" customHeight="1" x14ac:dyDescent="0.35">
      <c r="A369" s="2">
        <v>361</v>
      </c>
      <c r="B369" s="3">
        <v>207.85</v>
      </c>
      <c r="C369" s="20">
        <v>2</v>
      </c>
      <c r="D369" s="20">
        <v>1</v>
      </c>
      <c r="E369" s="2">
        <f t="shared" si="15"/>
        <v>219.92670249102861</v>
      </c>
      <c r="F369" s="13">
        <f t="shared" si="16"/>
        <v>12.076702491028612</v>
      </c>
      <c r="G369" s="2">
        <f t="shared" si="17"/>
        <v>145.84674305681671</v>
      </c>
    </row>
    <row r="370" spans="1:7" ht="18" customHeight="1" x14ac:dyDescent="0.35">
      <c r="A370" s="2">
        <v>362</v>
      </c>
      <c r="B370" s="3">
        <v>207.81</v>
      </c>
      <c r="C370" s="20">
        <v>3</v>
      </c>
      <c r="D370" s="20">
        <v>1</v>
      </c>
      <c r="E370" s="2">
        <f t="shared" si="15"/>
        <v>234.55982590785842</v>
      </c>
      <c r="F370" s="13">
        <f t="shared" si="16"/>
        <v>26.749825907858423</v>
      </c>
      <c r="G370" s="2">
        <f t="shared" si="17"/>
        <v>715.55318610073368</v>
      </c>
    </row>
    <row r="371" spans="1:7" ht="18" customHeight="1" x14ac:dyDescent="0.35">
      <c r="A371" s="2">
        <v>363</v>
      </c>
      <c r="B371" s="3">
        <v>356.8</v>
      </c>
      <c r="C371" s="20">
        <v>5</v>
      </c>
      <c r="D371" s="20">
        <v>0</v>
      </c>
      <c r="E371" s="2">
        <f t="shared" si="15"/>
        <v>246.85655118918464</v>
      </c>
      <c r="F371" s="13">
        <f t="shared" si="16"/>
        <v>-109.94344881081537</v>
      </c>
      <c r="G371" s="2">
        <f t="shared" si="17"/>
        <v>12087.561936416379</v>
      </c>
    </row>
    <row r="372" spans="1:7" ht="18" customHeight="1" x14ac:dyDescent="0.35">
      <c r="A372" s="2">
        <v>364</v>
      </c>
      <c r="B372" s="3">
        <v>161.84</v>
      </c>
      <c r="C372" s="20">
        <v>6</v>
      </c>
      <c r="D372" s="20">
        <v>0</v>
      </c>
      <c r="E372" s="2">
        <f t="shared" si="15"/>
        <v>261.48967460601449</v>
      </c>
      <c r="F372" s="13">
        <f t="shared" si="16"/>
        <v>99.649674606014486</v>
      </c>
      <c r="G372" s="2">
        <f t="shared" si="17"/>
        <v>9930.0576490845688</v>
      </c>
    </row>
    <row r="373" spans="1:7" ht="18" customHeight="1" x14ac:dyDescent="0.35">
      <c r="A373" s="2">
        <v>365</v>
      </c>
      <c r="B373" s="3">
        <v>259.58</v>
      </c>
      <c r="C373" s="20">
        <v>4</v>
      </c>
      <c r="D373" s="20">
        <v>0</v>
      </c>
      <c r="E373" s="2">
        <f t="shared" si="15"/>
        <v>232.22342777235485</v>
      </c>
      <c r="F373" s="13">
        <f t="shared" si="16"/>
        <v>-27.356572227645131</v>
      </c>
      <c r="G373" s="2">
        <f t="shared" si="17"/>
        <v>748.38204404636485</v>
      </c>
    </row>
    <row r="374" spans="1:7" ht="18" customHeight="1" x14ac:dyDescent="0.35">
      <c r="A374" s="2">
        <v>366</v>
      </c>
      <c r="B374" s="3">
        <v>401.88</v>
      </c>
      <c r="C374" s="20">
        <v>5</v>
      </c>
      <c r="D374" s="20">
        <v>0</v>
      </c>
      <c r="E374" s="2">
        <f t="shared" si="15"/>
        <v>246.85655118918464</v>
      </c>
      <c r="F374" s="13">
        <f t="shared" si="16"/>
        <v>-155.02344881081535</v>
      </c>
      <c r="G374" s="2">
        <f t="shared" si="17"/>
        <v>24032.269681199487</v>
      </c>
    </row>
    <row r="375" spans="1:7" ht="18" customHeight="1" x14ac:dyDescent="0.35">
      <c r="A375" s="2">
        <v>367</v>
      </c>
      <c r="B375" s="3">
        <v>222.94</v>
      </c>
      <c r="C375" s="20">
        <v>2</v>
      </c>
      <c r="D375" s="20">
        <v>1</v>
      </c>
      <c r="E375" s="2">
        <f t="shared" si="15"/>
        <v>219.92670249102861</v>
      </c>
      <c r="F375" s="13">
        <f t="shared" si="16"/>
        <v>-3.0132975089713909</v>
      </c>
      <c r="G375" s="2">
        <f t="shared" si="17"/>
        <v>9.0799618775731901</v>
      </c>
    </row>
    <row r="376" spans="1:7" ht="18" customHeight="1" x14ac:dyDescent="0.35">
      <c r="A376" s="2">
        <v>368</v>
      </c>
      <c r="B376" s="3">
        <v>192.94</v>
      </c>
      <c r="C376" s="20">
        <v>6</v>
      </c>
      <c r="D376" s="20">
        <v>0</v>
      </c>
      <c r="E376" s="2">
        <f t="shared" si="15"/>
        <v>261.48967460601449</v>
      </c>
      <c r="F376" s="13">
        <f t="shared" si="16"/>
        <v>68.549674606014491</v>
      </c>
      <c r="G376" s="2">
        <f t="shared" si="17"/>
        <v>4699.0578885904679</v>
      </c>
    </row>
    <row r="377" spans="1:7" ht="18" customHeight="1" x14ac:dyDescent="0.35">
      <c r="A377" s="2">
        <v>369</v>
      </c>
      <c r="B377" s="3">
        <v>162.25</v>
      </c>
      <c r="C377" s="20">
        <v>4</v>
      </c>
      <c r="D377" s="20">
        <v>1</v>
      </c>
      <c r="E377" s="2">
        <f t="shared" si="15"/>
        <v>249.19294932468824</v>
      </c>
      <c r="F377" s="13">
        <f t="shared" si="16"/>
        <v>86.942949324688243</v>
      </c>
      <c r="G377" s="2">
        <f t="shared" si="17"/>
        <v>7559.0764372753074</v>
      </c>
    </row>
    <row r="378" spans="1:7" ht="18" customHeight="1" x14ac:dyDescent="0.35">
      <c r="A378" s="2">
        <v>370</v>
      </c>
      <c r="B378" s="3">
        <v>307.33</v>
      </c>
      <c r="C378" s="20">
        <v>3</v>
      </c>
      <c r="D378" s="20">
        <v>0</v>
      </c>
      <c r="E378" s="2">
        <f t="shared" si="15"/>
        <v>217.59030435552503</v>
      </c>
      <c r="F378" s="13">
        <f t="shared" si="16"/>
        <v>-89.739695644474949</v>
      </c>
      <c r="G378" s="2">
        <f t="shared" si="17"/>
        <v>8053.2129743629957</v>
      </c>
    </row>
    <row r="379" spans="1:7" ht="18" customHeight="1" x14ac:dyDescent="0.35">
      <c r="A379" s="2">
        <v>371</v>
      </c>
      <c r="B379" s="3">
        <v>117.68</v>
      </c>
      <c r="C379" s="20">
        <v>6</v>
      </c>
      <c r="D379" s="20">
        <v>0</v>
      </c>
      <c r="E379" s="2">
        <f t="shared" si="15"/>
        <v>261.48967460601449</v>
      </c>
      <c r="F379" s="13">
        <f t="shared" si="16"/>
        <v>143.80967460601448</v>
      </c>
      <c r="G379" s="2">
        <f t="shared" si="17"/>
        <v>20681.222510287767</v>
      </c>
    </row>
    <row r="380" spans="1:7" ht="18" customHeight="1" x14ac:dyDescent="0.35">
      <c r="A380" s="2">
        <v>372</v>
      </c>
      <c r="B380" s="3">
        <v>208.31</v>
      </c>
      <c r="C380" s="20">
        <v>2</v>
      </c>
      <c r="D380" s="20">
        <v>1</v>
      </c>
      <c r="E380" s="2">
        <f t="shared" si="15"/>
        <v>219.92670249102861</v>
      </c>
      <c r="F380" s="13">
        <f t="shared" si="16"/>
        <v>11.616702491028605</v>
      </c>
      <c r="G380" s="2">
        <f t="shared" si="17"/>
        <v>134.94777676507019</v>
      </c>
    </row>
    <row r="381" spans="1:7" ht="18" customHeight="1" x14ac:dyDescent="0.35">
      <c r="A381" s="2">
        <v>373</v>
      </c>
      <c r="B381" s="3">
        <v>184.46</v>
      </c>
      <c r="C381" s="20">
        <v>1</v>
      </c>
      <c r="D381" s="20">
        <v>1</v>
      </c>
      <c r="E381" s="2">
        <f t="shared" si="15"/>
        <v>205.29357907419879</v>
      </c>
      <c r="F381" s="13">
        <f t="shared" si="16"/>
        <v>20.833579074198781</v>
      </c>
      <c r="G381" s="2">
        <f t="shared" si="17"/>
        <v>434.03801704089335</v>
      </c>
    </row>
    <row r="382" spans="1:7" ht="18" customHeight="1" x14ac:dyDescent="0.35">
      <c r="A382" s="2">
        <v>374</v>
      </c>
      <c r="B382" s="3">
        <v>321.88</v>
      </c>
      <c r="C382" s="20">
        <v>6</v>
      </c>
      <c r="D382" s="20">
        <v>0</v>
      </c>
      <c r="E382" s="2">
        <f t="shared" si="15"/>
        <v>261.48967460601449</v>
      </c>
      <c r="F382" s="13">
        <f t="shared" si="16"/>
        <v>-60.390325393985506</v>
      </c>
      <c r="G382" s="2">
        <f t="shared" si="17"/>
        <v>3646.9914011914507</v>
      </c>
    </row>
    <row r="383" spans="1:7" ht="18" customHeight="1" x14ac:dyDescent="0.35">
      <c r="A383" s="2">
        <v>375</v>
      </c>
      <c r="B383" s="3">
        <v>264.91000000000003</v>
      </c>
      <c r="C383" s="20">
        <v>6</v>
      </c>
      <c r="D383" s="20">
        <v>1</v>
      </c>
      <c r="E383" s="2">
        <f t="shared" si="15"/>
        <v>278.45919615834788</v>
      </c>
      <c r="F383" s="13">
        <f t="shared" si="16"/>
        <v>13.549196158347854</v>
      </c>
      <c r="G383" s="2">
        <f t="shared" si="17"/>
        <v>183.58071653738824</v>
      </c>
    </row>
    <row r="384" spans="1:7" ht="18" customHeight="1" x14ac:dyDescent="0.35">
      <c r="A384" s="2">
        <v>376</v>
      </c>
      <c r="B384" s="3">
        <v>243.03</v>
      </c>
      <c r="C384" s="20">
        <v>4</v>
      </c>
      <c r="D384" s="20">
        <v>1</v>
      </c>
      <c r="E384" s="2">
        <f t="shared" si="15"/>
        <v>249.19294932468824</v>
      </c>
      <c r="F384" s="13">
        <f t="shared" si="16"/>
        <v>6.1629493246882419</v>
      </c>
      <c r="G384" s="2">
        <f t="shared" si="17"/>
        <v>37.981944378675259</v>
      </c>
    </row>
    <row r="385" spans="1:7" ht="18" customHeight="1" x14ac:dyDescent="0.35">
      <c r="A385" s="2">
        <v>377</v>
      </c>
      <c r="B385" s="3">
        <v>215.05</v>
      </c>
      <c r="C385" s="20">
        <v>3</v>
      </c>
      <c r="D385" s="20">
        <v>0</v>
      </c>
      <c r="E385" s="2">
        <f t="shared" si="15"/>
        <v>217.59030435552503</v>
      </c>
      <c r="F385" s="13">
        <f t="shared" si="16"/>
        <v>2.5403043555250235</v>
      </c>
      <c r="G385" s="2">
        <f t="shared" si="17"/>
        <v>6.4531462186994055</v>
      </c>
    </row>
    <row r="386" spans="1:7" ht="18" customHeight="1" x14ac:dyDescent="0.35">
      <c r="A386" s="15"/>
      <c r="B386" s="15"/>
      <c r="C386" s="15"/>
      <c r="E386" s="15"/>
      <c r="F386" s="15"/>
      <c r="G386" s="15"/>
    </row>
    <row r="387" spans="1:7" ht="18" customHeight="1" x14ac:dyDescent="0.35">
      <c r="A387" s="15"/>
      <c r="B387" s="15"/>
      <c r="C387" s="15"/>
      <c r="E387" s="15"/>
      <c r="F387" s="15"/>
      <c r="G387" s="15"/>
    </row>
    <row r="388" spans="1:7" ht="18" customHeight="1" x14ac:dyDescent="0.35">
      <c r="A388" s="15"/>
      <c r="B388" s="15"/>
      <c r="C388" s="15"/>
      <c r="E388" s="15"/>
      <c r="F388" s="15"/>
      <c r="G388" s="15"/>
    </row>
    <row r="389" spans="1:7" ht="18" customHeight="1" x14ac:dyDescent="0.35">
      <c r="A389" s="15"/>
      <c r="B389" s="15"/>
      <c r="C389" s="15"/>
      <c r="E389" s="15"/>
      <c r="F389" s="15"/>
      <c r="G389" s="15"/>
    </row>
    <row r="390" spans="1:7" ht="18" customHeight="1" x14ac:dyDescent="0.35">
      <c r="A390" s="15"/>
      <c r="B390" s="15"/>
      <c r="C390" s="15"/>
      <c r="E390" s="15"/>
      <c r="F390" s="15"/>
      <c r="G390" s="15"/>
    </row>
    <row r="391" spans="1:7" ht="18" customHeight="1" x14ac:dyDescent="0.35">
      <c r="A391" s="15"/>
      <c r="B391" s="15"/>
      <c r="C391" s="15"/>
      <c r="E391" s="15"/>
      <c r="F391" s="15"/>
      <c r="G391" s="15"/>
    </row>
    <row r="392" spans="1:7" ht="18" customHeight="1" x14ac:dyDescent="0.35">
      <c r="A392" s="15"/>
      <c r="B392" s="15"/>
      <c r="C392" s="15"/>
      <c r="E392" s="15"/>
      <c r="F392" s="15"/>
      <c r="G392" s="15"/>
    </row>
    <row r="393" spans="1:7" ht="18" customHeight="1" x14ac:dyDescent="0.35">
      <c r="A393" s="15"/>
      <c r="B393" s="15"/>
      <c r="C393" s="15"/>
      <c r="E393" s="15"/>
      <c r="F393" s="15"/>
      <c r="G393" s="15"/>
    </row>
    <row r="394" spans="1:7" ht="18" customHeight="1" x14ac:dyDescent="0.35">
      <c r="A394" s="15"/>
      <c r="B394" s="15"/>
      <c r="C394" s="15"/>
      <c r="E394" s="15"/>
      <c r="F394" s="15"/>
      <c r="G394" s="15"/>
    </row>
    <row r="395" spans="1:7" ht="18" customHeight="1" x14ac:dyDescent="0.35">
      <c r="A395" s="15"/>
      <c r="B395" s="15"/>
      <c r="C395" s="15"/>
      <c r="E395" s="15"/>
      <c r="F395" s="15"/>
      <c r="G395" s="15"/>
    </row>
    <row r="396" spans="1:7" ht="18" customHeight="1" x14ac:dyDescent="0.35">
      <c r="A396" s="15"/>
      <c r="B396" s="15"/>
      <c r="C396" s="15"/>
      <c r="E396" s="15"/>
      <c r="F396" s="15"/>
      <c r="G396" s="15"/>
    </row>
    <row r="397" spans="1:7" ht="18" customHeight="1" x14ac:dyDescent="0.35">
      <c r="A397" s="15"/>
      <c r="B397" s="15"/>
      <c r="C397" s="15"/>
      <c r="E397" s="15"/>
      <c r="F397" s="15"/>
      <c r="G397" s="15"/>
    </row>
    <row r="398" spans="1:7" ht="18" customHeight="1" x14ac:dyDescent="0.35">
      <c r="A398" s="15"/>
      <c r="B398" s="15"/>
      <c r="C398" s="15"/>
      <c r="E398" s="15"/>
      <c r="F398" s="15"/>
      <c r="G398" s="15"/>
    </row>
    <row r="399" spans="1:7" ht="18" customHeight="1" x14ac:dyDescent="0.35">
      <c r="A399" s="15"/>
      <c r="B399" s="15"/>
      <c r="C399" s="15"/>
      <c r="E399" s="15"/>
      <c r="F399" s="15"/>
      <c r="G399" s="15"/>
    </row>
    <row r="400" spans="1:7" ht="18" customHeight="1" x14ac:dyDescent="0.35">
      <c r="A400" s="15"/>
      <c r="B400" s="15"/>
      <c r="C400" s="15"/>
      <c r="E400" s="15"/>
      <c r="F400" s="15"/>
      <c r="G400" s="15"/>
    </row>
    <row r="401" spans="1:7" ht="18" customHeight="1" x14ac:dyDescent="0.35">
      <c r="A401" s="15"/>
      <c r="B401" s="15"/>
      <c r="C401" s="15"/>
      <c r="E401" s="15"/>
      <c r="F401" s="15"/>
      <c r="G401" s="15"/>
    </row>
    <row r="402" spans="1:7" ht="18" customHeight="1" x14ac:dyDescent="0.35">
      <c r="A402" s="15"/>
      <c r="B402" s="15"/>
      <c r="C402" s="15"/>
      <c r="E402" s="15"/>
      <c r="F402" s="15"/>
      <c r="G402" s="15"/>
    </row>
    <row r="403" spans="1:7" ht="18" customHeight="1" x14ac:dyDescent="0.35">
      <c r="A403" s="15"/>
      <c r="B403" s="15"/>
      <c r="C403" s="15"/>
      <c r="E403" s="15"/>
      <c r="F403" s="15"/>
      <c r="G403" s="15"/>
    </row>
    <row r="404" spans="1:7" ht="18" customHeight="1" x14ac:dyDescent="0.35">
      <c r="A404" s="15"/>
      <c r="B404" s="15"/>
      <c r="C404" s="15"/>
      <c r="E404" s="15"/>
      <c r="F404" s="15"/>
      <c r="G404" s="15"/>
    </row>
    <row r="405" spans="1:7" ht="18" customHeight="1" x14ac:dyDescent="0.35">
      <c r="A405" s="15"/>
      <c r="B405" s="15"/>
      <c r="C405" s="15"/>
      <c r="E405" s="15"/>
      <c r="F405" s="15"/>
      <c r="G405" s="15"/>
    </row>
    <row r="406" spans="1:7" ht="18" customHeight="1" x14ac:dyDescent="0.35">
      <c r="A406" s="15"/>
      <c r="B406" s="15"/>
      <c r="C406" s="15"/>
      <c r="E406" s="15"/>
      <c r="F406" s="15"/>
      <c r="G406" s="15"/>
    </row>
    <row r="407" spans="1:7" ht="18" customHeight="1" x14ac:dyDescent="0.35">
      <c r="A407" s="15"/>
      <c r="B407" s="15"/>
      <c r="C407" s="15"/>
      <c r="E407" s="15"/>
      <c r="F407" s="15"/>
      <c r="G407" s="15"/>
    </row>
    <row r="408" spans="1:7" ht="18" customHeight="1" x14ac:dyDescent="0.35">
      <c r="A408" s="15"/>
      <c r="B408" s="15"/>
      <c r="C408" s="15"/>
      <c r="E408" s="15"/>
      <c r="F408" s="15"/>
      <c r="G408" s="15"/>
    </row>
    <row r="409" spans="1:7" ht="18" customHeight="1" x14ac:dyDescent="0.35">
      <c r="A409" s="15"/>
      <c r="B409" s="15"/>
      <c r="C409" s="15"/>
      <c r="E409" s="15"/>
      <c r="F409" s="15"/>
      <c r="G409" s="15"/>
    </row>
    <row r="410" spans="1:7" ht="18" customHeight="1" x14ac:dyDescent="0.35">
      <c r="A410" s="15"/>
      <c r="B410" s="15"/>
      <c r="C410" s="15"/>
      <c r="E410" s="15"/>
      <c r="F410" s="15"/>
      <c r="G410" s="15"/>
    </row>
    <row r="411" spans="1:7" ht="18" customHeight="1" x14ac:dyDescent="0.35">
      <c r="A411" s="15"/>
      <c r="B411" s="15"/>
      <c r="C411" s="15"/>
      <c r="E411" s="15"/>
      <c r="F411" s="15"/>
      <c r="G411" s="15"/>
    </row>
    <row r="412" spans="1:7" ht="18" customHeight="1" x14ac:dyDescent="0.35">
      <c r="A412" s="15"/>
      <c r="B412" s="15"/>
      <c r="C412" s="15"/>
      <c r="E412" s="15"/>
      <c r="F412" s="15"/>
      <c r="G412" s="15"/>
    </row>
    <row r="413" spans="1:7" ht="18" customHeight="1" x14ac:dyDescent="0.35">
      <c r="A413" s="15"/>
      <c r="B413" s="15"/>
      <c r="C413" s="15"/>
      <c r="E413" s="15"/>
      <c r="F413" s="15"/>
      <c r="G413" s="15"/>
    </row>
    <row r="414" spans="1:7" ht="18" customHeight="1" x14ac:dyDescent="0.35">
      <c r="A414" s="15"/>
      <c r="B414" s="15"/>
      <c r="C414" s="15"/>
      <c r="E414" s="15"/>
      <c r="F414" s="15"/>
      <c r="G414" s="15"/>
    </row>
    <row r="415" spans="1:7" ht="18" customHeight="1" x14ac:dyDescent="0.35">
      <c r="A415" s="15"/>
      <c r="B415" s="15"/>
      <c r="C415" s="15"/>
      <c r="E415" s="15"/>
      <c r="F415" s="15"/>
      <c r="G415" s="15"/>
    </row>
    <row r="416" spans="1:7" ht="18" customHeight="1" x14ac:dyDescent="0.35">
      <c r="A416" s="15"/>
      <c r="B416" s="15"/>
      <c r="C416" s="15"/>
      <c r="E416" s="15"/>
      <c r="F416" s="15"/>
      <c r="G416" s="15"/>
    </row>
    <row r="417" spans="1:7" ht="18" customHeight="1" x14ac:dyDescent="0.35">
      <c r="A417" s="15"/>
      <c r="B417" s="15"/>
      <c r="C417" s="15"/>
      <c r="E417" s="15"/>
      <c r="F417" s="15"/>
      <c r="G417" s="15"/>
    </row>
    <row r="418" spans="1:7" ht="18" customHeight="1" x14ac:dyDescent="0.35">
      <c r="A418" s="15"/>
      <c r="B418" s="15"/>
      <c r="C418" s="15"/>
      <c r="E418" s="15"/>
      <c r="F418" s="15"/>
      <c r="G418" s="15"/>
    </row>
    <row r="419" spans="1:7" ht="18" customHeight="1" x14ac:dyDescent="0.35">
      <c r="A419" s="15"/>
      <c r="B419" s="15"/>
      <c r="C419" s="15"/>
      <c r="E419" s="15"/>
      <c r="F419" s="15"/>
      <c r="G419" s="15"/>
    </row>
    <row r="420" spans="1:7" ht="18" customHeight="1" x14ac:dyDescent="0.35">
      <c r="A420" s="15"/>
      <c r="B420" s="15"/>
      <c r="C420" s="15"/>
      <c r="E420" s="15"/>
      <c r="F420" s="15"/>
      <c r="G420" s="15"/>
    </row>
    <row r="421" spans="1:7" ht="18" customHeight="1" x14ac:dyDescent="0.35">
      <c r="A421" s="15"/>
      <c r="B421" s="15"/>
      <c r="C421" s="15"/>
      <c r="E421" s="15"/>
      <c r="F421" s="15"/>
      <c r="G421" s="15"/>
    </row>
    <row r="422" spans="1:7" ht="18" customHeight="1" x14ac:dyDescent="0.35">
      <c r="A422" s="15"/>
      <c r="B422" s="15"/>
      <c r="C422" s="15"/>
      <c r="E422" s="15"/>
      <c r="F422" s="15"/>
      <c r="G422" s="15"/>
    </row>
    <row r="423" spans="1:7" ht="18" customHeight="1" x14ac:dyDescent="0.35">
      <c r="A423" s="15"/>
      <c r="B423" s="15"/>
      <c r="C423" s="15"/>
      <c r="E423" s="15"/>
      <c r="F423" s="15"/>
      <c r="G423" s="15"/>
    </row>
    <row r="424" spans="1:7" ht="18" customHeight="1" x14ac:dyDescent="0.35">
      <c r="A424" s="15"/>
      <c r="B424" s="15"/>
      <c r="C424" s="15"/>
      <c r="E424" s="15"/>
      <c r="F424" s="15"/>
      <c r="G424" s="15"/>
    </row>
    <row r="425" spans="1:7" ht="18" customHeight="1" x14ac:dyDescent="0.35">
      <c r="A425" s="15"/>
      <c r="B425" s="15"/>
      <c r="C425" s="15"/>
      <c r="E425" s="15"/>
      <c r="F425" s="15"/>
      <c r="G425" s="15"/>
    </row>
    <row r="426" spans="1:7" ht="18" customHeight="1" x14ac:dyDescent="0.35">
      <c r="A426" s="15"/>
      <c r="B426" s="15"/>
      <c r="C426" s="15"/>
      <c r="E426" s="15"/>
      <c r="F426" s="15"/>
      <c r="G426" s="15"/>
    </row>
    <row r="427" spans="1:7" ht="18" customHeight="1" x14ac:dyDescent="0.35">
      <c r="A427" s="15"/>
      <c r="B427" s="15"/>
      <c r="C427" s="15"/>
      <c r="E427" s="15"/>
      <c r="F427" s="15"/>
      <c r="G427" s="15"/>
    </row>
    <row r="428" spans="1:7" ht="18" customHeight="1" x14ac:dyDescent="0.35">
      <c r="A428" s="15"/>
      <c r="B428" s="15"/>
      <c r="C428" s="15"/>
      <c r="E428" s="15"/>
      <c r="F428" s="15"/>
      <c r="G428" s="15"/>
    </row>
    <row r="429" spans="1:7" ht="18" customHeight="1" x14ac:dyDescent="0.35">
      <c r="A429" s="15"/>
      <c r="B429" s="15"/>
      <c r="C429" s="15"/>
      <c r="E429" s="15"/>
      <c r="F429" s="15"/>
      <c r="G429" s="15"/>
    </row>
    <row r="430" spans="1:7" ht="18" customHeight="1" x14ac:dyDescent="0.35">
      <c r="A430" s="15"/>
      <c r="B430" s="15"/>
      <c r="C430" s="15"/>
      <c r="E430" s="15"/>
      <c r="F430" s="15"/>
      <c r="G430" s="15"/>
    </row>
    <row r="431" spans="1:7" ht="18" customHeight="1" x14ac:dyDescent="0.35">
      <c r="A431" s="15"/>
      <c r="B431" s="15"/>
      <c r="C431" s="15"/>
      <c r="E431" s="15"/>
      <c r="F431" s="15"/>
      <c r="G431" s="15"/>
    </row>
    <row r="432" spans="1:7" ht="18" customHeight="1" x14ac:dyDescent="0.35">
      <c r="A432" s="15"/>
      <c r="B432" s="15"/>
      <c r="C432" s="15"/>
      <c r="E432" s="15"/>
      <c r="F432" s="15"/>
      <c r="G432" s="15"/>
    </row>
    <row r="433" spans="1:7" ht="18" customHeight="1" x14ac:dyDescent="0.35">
      <c r="A433" s="15"/>
      <c r="B433" s="15"/>
      <c r="C433" s="15"/>
      <c r="E433" s="15"/>
      <c r="F433" s="15"/>
      <c r="G433" s="15"/>
    </row>
    <row r="434" spans="1:7" ht="18" customHeight="1" x14ac:dyDescent="0.35">
      <c r="A434" s="15"/>
      <c r="B434" s="15"/>
      <c r="C434" s="15"/>
      <c r="E434" s="15"/>
      <c r="F434" s="15"/>
      <c r="G434" s="15"/>
    </row>
    <row r="435" spans="1:7" ht="18" customHeight="1" x14ac:dyDescent="0.35">
      <c r="A435" s="15"/>
      <c r="B435" s="15"/>
      <c r="C435" s="15"/>
      <c r="E435" s="15"/>
      <c r="F435" s="15"/>
      <c r="G435" s="15"/>
    </row>
    <row r="436" spans="1:7" ht="18" customHeight="1" x14ac:dyDescent="0.35">
      <c r="A436" s="15"/>
      <c r="B436" s="15"/>
      <c r="C436" s="15"/>
      <c r="E436" s="15"/>
      <c r="F436" s="15"/>
      <c r="G436" s="15"/>
    </row>
    <row r="437" spans="1:7" ht="18" customHeight="1" x14ac:dyDescent="0.35">
      <c r="A437" s="15"/>
      <c r="B437" s="15"/>
      <c r="C437" s="15"/>
      <c r="E437" s="15"/>
      <c r="F437" s="15"/>
      <c r="G437" s="15"/>
    </row>
    <row r="438" spans="1:7" ht="18" customHeight="1" x14ac:dyDescent="0.35">
      <c r="A438" s="15"/>
      <c r="B438" s="15"/>
      <c r="C438" s="15"/>
      <c r="E438" s="15"/>
      <c r="F438" s="15"/>
      <c r="G438" s="15"/>
    </row>
    <row r="439" spans="1:7" ht="18" customHeight="1" x14ac:dyDescent="0.35">
      <c r="A439" s="15"/>
      <c r="B439" s="15"/>
      <c r="C439" s="15"/>
      <c r="E439" s="15"/>
      <c r="F439" s="15"/>
      <c r="G439" s="15"/>
    </row>
    <row r="440" spans="1:7" ht="18" customHeight="1" x14ac:dyDescent="0.35">
      <c r="A440" s="15"/>
      <c r="B440" s="15"/>
      <c r="C440" s="15"/>
      <c r="E440" s="15"/>
      <c r="F440" s="15"/>
      <c r="G440" s="15"/>
    </row>
    <row r="441" spans="1:7" ht="18" customHeight="1" x14ac:dyDescent="0.35">
      <c r="A441" s="15"/>
      <c r="B441" s="15"/>
      <c r="C441" s="15"/>
      <c r="E441" s="15"/>
      <c r="F441" s="15"/>
      <c r="G441" s="15"/>
    </row>
    <row r="442" spans="1:7" ht="18" customHeight="1" x14ac:dyDescent="0.35">
      <c r="A442" s="15"/>
      <c r="B442" s="15"/>
      <c r="C442" s="15"/>
      <c r="E442" s="15"/>
      <c r="F442" s="15"/>
      <c r="G442" s="15"/>
    </row>
    <row r="443" spans="1:7" ht="18" customHeight="1" x14ac:dyDescent="0.35">
      <c r="A443" s="15"/>
      <c r="B443" s="15"/>
      <c r="C443" s="15"/>
      <c r="E443" s="15"/>
      <c r="F443" s="15"/>
      <c r="G443" s="15"/>
    </row>
    <row r="444" spans="1:7" ht="18" customHeight="1" x14ac:dyDescent="0.35">
      <c r="A444" s="15"/>
      <c r="B444" s="15"/>
      <c r="C444" s="15"/>
      <c r="D444" s="15"/>
      <c r="E444" s="15"/>
      <c r="F444" s="15"/>
      <c r="G444" s="15"/>
    </row>
    <row r="445" spans="1:7" ht="18" customHeight="1" x14ac:dyDescent="0.35">
      <c r="A445" s="15"/>
      <c r="B445" s="15"/>
      <c r="C445" s="15"/>
      <c r="D445" s="15"/>
      <c r="E445" s="15"/>
      <c r="F445" s="15"/>
      <c r="G445" s="15"/>
    </row>
    <row r="446" spans="1:7" ht="18" customHeight="1" x14ac:dyDescent="0.35">
      <c r="A446" s="15"/>
      <c r="B446" s="15"/>
      <c r="C446" s="15"/>
      <c r="D446" s="15"/>
      <c r="E446" s="15"/>
      <c r="F446" s="15"/>
      <c r="G446" s="15"/>
    </row>
    <row r="447" spans="1:7" ht="18" customHeight="1" x14ac:dyDescent="0.35">
      <c r="A447" s="15"/>
      <c r="B447" s="15"/>
      <c r="C447" s="15"/>
      <c r="D447" s="15"/>
      <c r="E447" s="15"/>
      <c r="F447" s="15"/>
      <c r="G447" s="15"/>
    </row>
    <row r="448" spans="1:7" ht="18" customHeight="1" x14ac:dyDescent="0.35">
      <c r="A448" s="15"/>
      <c r="B448" s="15"/>
      <c r="C448" s="15"/>
      <c r="D448" s="15"/>
      <c r="E448" s="15"/>
      <c r="F448" s="15"/>
      <c r="G448" s="15"/>
    </row>
    <row r="449" spans="1:7" ht="18" customHeight="1" x14ac:dyDescent="0.35">
      <c r="A449" s="15"/>
      <c r="B449" s="15"/>
      <c r="C449" s="15"/>
      <c r="D449" s="15"/>
      <c r="E449" s="15"/>
      <c r="F449" s="15"/>
      <c r="G449" s="15"/>
    </row>
    <row r="450" spans="1:7" ht="18" customHeight="1" x14ac:dyDescent="0.35">
      <c r="A450" s="15"/>
      <c r="B450" s="15"/>
      <c r="C450" s="15"/>
      <c r="D450" s="15"/>
      <c r="E450" s="15"/>
      <c r="F450" s="15"/>
      <c r="G450" s="15"/>
    </row>
    <row r="451" spans="1:7" ht="18" customHeight="1" x14ac:dyDescent="0.35">
      <c r="A451" s="15"/>
      <c r="B451" s="15"/>
      <c r="C451" s="15"/>
      <c r="D451" s="15"/>
      <c r="E451" s="15"/>
      <c r="F451" s="15"/>
      <c r="G451" s="15"/>
    </row>
    <row r="452" spans="1:7" ht="18" customHeight="1" x14ac:dyDescent="0.35">
      <c r="A452" s="15"/>
      <c r="B452" s="15"/>
      <c r="C452" s="15"/>
      <c r="D452" s="15"/>
      <c r="E452" s="15"/>
      <c r="F452" s="15"/>
      <c r="G452" s="15"/>
    </row>
    <row r="453" spans="1:7" ht="18" customHeight="1" x14ac:dyDescent="0.35">
      <c r="A453" s="15"/>
      <c r="B453" s="15"/>
      <c r="C453" s="15"/>
      <c r="D453" s="15"/>
      <c r="E453" s="15"/>
      <c r="F453" s="15"/>
      <c r="G453" s="15"/>
    </row>
    <row r="454" spans="1:7" ht="18" customHeight="1" x14ac:dyDescent="0.35">
      <c r="A454" s="15"/>
      <c r="B454" s="15"/>
      <c r="C454" s="15"/>
      <c r="D454" s="15"/>
      <c r="E454" s="15"/>
      <c r="F454" s="15"/>
      <c r="G454" s="15"/>
    </row>
    <row r="455" spans="1:7" ht="18" customHeight="1" x14ac:dyDescent="0.35">
      <c r="A455" s="15"/>
      <c r="B455" s="15"/>
      <c r="C455" s="15"/>
      <c r="D455" s="15"/>
      <c r="E455" s="15"/>
      <c r="F455" s="15"/>
      <c r="G455" s="15"/>
    </row>
    <row r="456" spans="1:7" ht="18" customHeight="1" x14ac:dyDescent="0.35">
      <c r="A456" s="15"/>
      <c r="B456" s="15"/>
      <c r="C456" s="15"/>
      <c r="D456" s="15"/>
      <c r="E456" s="15"/>
      <c r="F456" s="15"/>
      <c r="G456" s="15"/>
    </row>
    <row r="457" spans="1:7" ht="18" customHeight="1" x14ac:dyDescent="0.35">
      <c r="A457" s="15"/>
      <c r="B457" s="15"/>
      <c r="C457" s="15"/>
      <c r="D457" s="15"/>
      <c r="E457" s="15"/>
      <c r="F457" s="15"/>
      <c r="G457" s="15"/>
    </row>
    <row r="458" spans="1:7" ht="18" customHeight="1" x14ac:dyDescent="0.35">
      <c r="A458" s="15"/>
      <c r="B458" s="15"/>
      <c r="C458" s="15"/>
      <c r="D458" s="15"/>
      <c r="E458" s="15"/>
      <c r="F458" s="15"/>
      <c r="G458" s="15"/>
    </row>
    <row r="459" spans="1:7" ht="18" customHeight="1" x14ac:dyDescent="0.35">
      <c r="A459" s="15"/>
      <c r="B459" s="15"/>
      <c r="C459" s="15"/>
      <c r="D459" s="15"/>
      <c r="E459" s="15"/>
      <c r="F459" s="15"/>
      <c r="G459" s="15"/>
    </row>
    <row r="460" spans="1:7" ht="18" customHeight="1" x14ac:dyDescent="0.35">
      <c r="A460" s="15"/>
      <c r="B460" s="15"/>
      <c r="C460" s="15"/>
      <c r="D460" s="15"/>
      <c r="E460" s="15"/>
      <c r="F460" s="15"/>
      <c r="G460" s="15"/>
    </row>
    <row r="461" spans="1:7" ht="18" customHeight="1" x14ac:dyDescent="0.35">
      <c r="A461" s="15"/>
      <c r="B461" s="15"/>
      <c r="C461" s="15"/>
      <c r="D461" s="15"/>
      <c r="E461" s="15"/>
      <c r="F461" s="15"/>
      <c r="G461" s="15"/>
    </row>
    <row r="462" spans="1:7" ht="18" customHeight="1" x14ac:dyDescent="0.35">
      <c r="A462" s="15"/>
      <c r="B462" s="15"/>
      <c r="C462" s="15"/>
      <c r="D462" s="15"/>
      <c r="E462" s="15"/>
      <c r="F462" s="15"/>
      <c r="G462" s="15"/>
    </row>
    <row r="463" spans="1:7" ht="18" customHeight="1" x14ac:dyDescent="0.35">
      <c r="A463" s="15"/>
      <c r="B463" s="15"/>
      <c r="C463" s="15"/>
      <c r="D463" s="15"/>
      <c r="E463" s="15"/>
      <c r="F463" s="15"/>
      <c r="G463" s="15"/>
    </row>
    <row r="464" spans="1:7" ht="18" customHeight="1" x14ac:dyDescent="0.35">
      <c r="A464" s="15"/>
      <c r="B464" s="15"/>
      <c r="C464" s="15"/>
      <c r="D464" s="15"/>
      <c r="E464" s="15"/>
      <c r="F464" s="15"/>
      <c r="G464" s="15"/>
    </row>
    <row r="465" spans="1:7" ht="18" customHeight="1" x14ac:dyDescent="0.35">
      <c r="A465" s="15"/>
      <c r="B465" s="15"/>
      <c r="C465" s="15"/>
      <c r="D465" s="15"/>
      <c r="E465" s="15"/>
      <c r="F465" s="15"/>
      <c r="G465" s="15"/>
    </row>
    <row r="466" spans="1:7" ht="18" customHeight="1" x14ac:dyDescent="0.35">
      <c r="A466" s="15"/>
      <c r="B466" s="15"/>
      <c r="C466" s="15"/>
      <c r="D466" s="15"/>
      <c r="E466" s="15"/>
      <c r="F466" s="15"/>
      <c r="G466" s="15"/>
    </row>
    <row r="467" spans="1:7" ht="18" customHeight="1" x14ac:dyDescent="0.35">
      <c r="A467" s="15"/>
      <c r="B467" s="15"/>
      <c r="C467" s="15"/>
      <c r="D467" s="15"/>
      <c r="E467" s="15"/>
      <c r="F467" s="15"/>
      <c r="G467" s="15"/>
    </row>
    <row r="468" spans="1:7" ht="18" customHeight="1" x14ac:dyDescent="0.35">
      <c r="A468" s="15"/>
      <c r="B468" s="15"/>
      <c r="C468" s="15"/>
      <c r="D468" s="15"/>
      <c r="E468" s="15"/>
      <c r="F468" s="15"/>
      <c r="G468" s="15"/>
    </row>
    <row r="469" spans="1:7" ht="18" customHeight="1" x14ac:dyDescent="0.35">
      <c r="A469" s="15"/>
      <c r="B469" s="15"/>
      <c r="C469" s="15"/>
      <c r="D469" s="15"/>
      <c r="E469" s="15"/>
      <c r="F469" s="15"/>
      <c r="G469" s="15"/>
    </row>
    <row r="470" spans="1:7" ht="18" customHeight="1" x14ac:dyDescent="0.35">
      <c r="A470" s="15"/>
      <c r="B470" s="15"/>
      <c r="C470" s="15"/>
      <c r="D470" s="15"/>
      <c r="E470" s="15"/>
      <c r="F470" s="15"/>
      <c r="G470" s="15"/>
    </row>
    <row r="471" spans="1:7" ht="18" customHeight="1" x14ac:dyDescent="0.35">
      <c r="A471" s="15"/>
      <c r="B471" s="15"/>
      <c r="C471" s="15"/>
      <c r="D471" s="15"/>
      <c r="E471" s="15"/>
      <c r="F471" s="15"/>
      <c r="G471" s="15"/>
    </row>
    <row r="472" spans="1:7" ht="18" customHeight="1" x14ac:dyDescent="0.35">
      <c r="A472" s="15"/>
      <c r="B472" s="15"/>
      <c r="C472" s="15"/>
      <c r="D472" s="15"/>
      <c r="E472" s="15"/>
      <c r="F472" s="15"/>
      <c r="G472" s="15"/>
    </row>
    <row r="473" spans="1:7" ht="18" customHeight="1" x14ac:dyDescent="0.35">
      <c r="A473" s="15"/>
      <c r="B473" s="15"/>
      <c r="C473" s="15"/>
      <c r="D473" s="15"/>
      <c r="E473" s="15"/>
      <c r="F473" s="15"/>
      <c r="G473" s="15"/>
    </row>
    <row r="474" spans="1:7" ht="18" customHeight="1" x14ac:dyDescent="0.35">
      <c r="A474" s="15"/>
      <c r="B474" s="15"/>
      <c r="C474" s="15"/>
      <c r="D474" s="15"/>
      <c r="E474" s="15"/>
      <c r="F474" s="15"/>
      <c r="G474" s="15"/>
    </row>
    <row r="475" spans="1:7" ht="18" customHeight="1" x14ac:dyDescent="0.35">
      <c r="A475" s="15"/>
      <c r="B475" s="15"/>
      <c r="C475" s="15"/>
      <c r="D475" s="15"/>
      <c r="E475" s="15"/>
      <c r="F475" s="15"/>
      <c r="G475" s="15"/>
    </row>
    <row r="476" spans="1:7" ht="18" customHeight="1" x14ac:dyDescent="0.35">
      <c r="A476" s="15"/>
      <c r="B476" s="15"/>
      <c r="C476" s="15"/>
      <c r="D476" s="15"/>
      <c r="E476" s="15"/>
      <c r="F476" s="15"/>
      <c r="G476" s="15"/>
    </row>
    <row r="477" spans="1:7" ht="18" customHeight="1" x14ac:dyDescent="0.35">
      <c r="A477" s="15"/>
      <c r="B477" s="15"/>
      <c r="C477" s="15"/>
      <c r="D477" s="15"/>
      <c r="E477" s="15"/>
      <c r="F477" s="15"/>
      <c r="G477" s="15"/>
    </row>
    <row r="478" spans="1:7" ht="18" customHeight="1" x14ac:dyDescent="0.35">
      <c r="A478" s="15"/>
      <c r="B478" s="15"/>
      <c r="C478" s="15"/>
      <c r="D478" s="15"/>
      <c r="E478" s="15"/>
      <c r="F478" s="15"/>
      <c r="G478" s="15"/>
    </row>
    <row r="479" spans="1:7" ht="18" customHeight="1" x14ac:dyDescent="0.35">
      <c r="A479" s="15"/>
      <c r="B479" s="15"/>
      <c r="C479" s="15"/>
      <c r="D479" s="15"/>
      <c r="E479" s="15"/>
      <c r="F479" s="15"/>
      <c r="G479" s="15"/>
    </row>
    <row r="480" spans="1:7" ht="18" customHeight="1" x14ac:dyDescent="0.35">
      <c r="A480" s="15"/>
      <c r="B480" s="15"/>
      <c r="C480" s="15"/>
      <c r="D480" s="15"/>
      <c r="E480" s="15"/>
      <c r="F480" s="15"/>
      <c r="G480" s="15"/>
    </row>
    <row r="481" spans="1:7" ht="18" customHeight="1" x14ac:dyDescent="0.35">
      <c r="A481" s="15"/>
      <c r="B481" s="15"/>
      <c r="C481" s="15"/>
      <c r="D481" s="15"/>
      <c r="E481" s="15"/>
      <c r="F481" s="15"/>
      <c r="G481" s="15"/>
    </row>
    <row r="482" spans="1:7" ht="18" customHeight="1" x14ac:dyDescent="0.35">
      <c r="A482" s="15"/>
      <c r="B482" s="15"/>
      <c r="C482" s="15"/>
      <c r="D482" s="15"/>
      <c r="E482" s="15"/>
      <c r="F482" s="15"/>
      <c r="G482" s="15"/>
    </row>
    <row r="483" spans="1:7" ht="18" customHeight="1" x14ac:dyDescent="0.35">
      <c r="A483" s="15"/>
      <c r="B483" s="15"/>
      <c r="C483" s="15"/>
      <c r="D483" s="15"/>
      <c r="E483" s="15"/>
      <c r="F483" s="15"/>
      <c r="G483" s="15"/>
    </row>
    <row r="484" spans="1:7" ht="18" customHeight="1" x14ac:dyDescent="0.35">
      <c r="A484" s="15"/>
      <c r="B484" s="15"/>
      <c r="C484" s="15"/>
      <c r="D484" s="15"/>
      <c r="E484" s="15"/>
      <c r="F484" s="15"/>
      <c r="G484" s="15"/>
    </row>
    <row r="485" spans="1:7" ht="18" customHeight="1" x14ac:dyDescent="0.35">
      <c r="A485" s="15"/>
      <c r="B485" s="15"/>
      <c r="C485" s="15"/>
      <c r="D485" s="15"/>
      <c r="E485" s="15"/>
      <c r="F485" s="15"/>
      <c r="G485" s="15"/>
    </row>
    <row r="486" spans="1:7" ht="18" customHeight="1" x14ac:dyDescent="0.35">
      <c r="A486" s="15"/>
      <c r="B486" s="15"/>
      <c r="C486" s="15"/>
      <c r="D486" s="15"/>
      <c r="E486" s="15"/>
      <c r="F486" s="15"/>
      <c r="G486" s="15"/>
    </row>
    <row r="487" spans="1:7" ht="18" customHeight="1" x14ac:dyDescent="0.35">
      <c r="A487" s="15"/>
      <c r="B487" s="15"/>
      <c r="C487" s="15"/>
      <c r="D487" s="15"/>
      <c r="E487" s="15"/>
      <c r="F487" s="15"/>
      <c r="G487" s="15"/>
    </row>
    <row r="488" spans="1:7" ht="18" customHeight="1" x14ac:dyDescent="0.35">
      <c r="A488" s="15"/>
      <c r="B488" s="15"/>
      <c r="C488" s="15"/>
      <c r="D488" s="15"/>
      <c r="E488" s="15"/>
      <c r="F488" s="15"/>
      <c r="G488" s="15"/>
    </row>
    <row r="489" spans="1:7" ht="18" customHeight="1" x14ac:dyDescent="0.35">
      <c r="A489" s="15"/>
      <c r="B489" s="15"/>
      <c r="C489" s="15"/>
      <c r="D489" s="15"/>
      <c r="E489" s="15"/>
      <c r="F489" s="15"/>
      <c r="G489" s="15"/>
    </row>
    <row r="490" spans="1:7" ht="18" customHeight="1" x14ac:dyDescent="0.35">
      <c r="A490" s="15"/>
      <c r="B490" s="15"/>
      <c r="C490" s="15"/>
      <c r="D490" s="15"/>
      <c r="E490" s="15"/>
      <c r="F490" s="15"/>
      <c r="G490" s="15"/>
    </row>
    <row r="491" spans="1:7" ht="18" customHeight="1" x14ac:dyDescent="0.35">
      <c r="A491" s="15"/>
      <c r="B491" s="15"/>
      <c r="C491" s="15"/>
      <c r="D491" s="15"/>
      <c r="E491" s="15"/>
      <c r="F491" s="15"/>
      <c r="G491" s="15"/>
    </row>
    <row r="492" spans="1:7" ht="18" customHeight="1" x14ac:dyDescent="0.35">
      <c r="A492" s="15"/>
      <c r="B492" s="15"/>
      <c r="C492" s="15"/>
      <c r="D492" s="15"/>
      <c r="E492" s="15"/>
      <c r="F492" s="15"/>
      <c r="G492" s="15"/>
    </row>
    <row r="493" spans="1:7" ht="18" customHeight="1" x14ac:dyDescent="0.35">
      <c r="A493" s="15"/>
      <c r="B493" s="15"/>
      <c r="C493" s="15"/>
      <c r="D493" s="15"/>
      <c r="E493" s="15"/>
      <c r="F493" s="15"/>
      <c r="G493" s="15"/>
    </row>
    <row r="494" spans="1:7" ht="18" customHeight="1" x14ac:dyDescent="0.35">
      <c r="A494" s="15"/>
      <c r="B494" s="15"/>
      <c r="C494" s="15"/>
      <c r="D494" s="15"/>
      <c r="E494" s="15"/>
      <c r="F494" s="15"/>
      <c r="G494" s="15"/>
    </row>
    <row r="495" spans="1:7" ht="18" customHeight="1" x14ac:dyDescent="0.35">
      <c r="A495" s="15"/>
      <c r="B495" s="15"/>
      <c r="C495" s="15"/>
      <c r="D495" s="15"/>
      <c r="E495" s="15"/>
      <c r="F495" s="15"/>
      <c r="G49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8"/>
  <sheetViews>
    <sheetView topLeftCell="A24" zoomScale="82" workbookViewId="0">
      <selection activeCell="G21" sqref="G21"/>
    </sheetView>
  </sheetViews>
  <sheetFormatPr defaultColWidth="10.90625" defaultRowHeight="14.5" x14ac:dyDescent="0.35"/>
  <cols>
    <col min="6" max="6" width="20.6328125" customWidth="1"/>
    <col min="7" max="7" width="13.36328125" customWidth="1"/>
  </cols>
  <sheetData>
    <row r="1" spans="1:16" ht="31" x14ac:dyDescent="0.35">
      <c r="A1" s="1" t="s">
        <v>6</v>
      </c>
      <c r="B1" s="1" t="s">
        <v>5</v>
      </c>
      <c r="C1" s="1" t="s">
        <v>4</v>
      </c>
      <c r="D1" s="1" t="s">
        <v>47</v>
      </c>
      <c r="G1" s="28"/>
      <c r="H1" s="28"/>
      <c r="I1" s="28"/>
    </row>
    <row r="2" spans="1:16" ht="15.5" x14ac:dyDescent="0.35">
      <c r="A2" s="2">
        <v>1</v>
      </c>
      <c r="B2" s="3">
        <v>363.88</v>
      </c>
      <c r="C2" s="20">
        <v>4</v>
      </c>
      <c r="D2" s="20">
        <v>1</v>
      </c>
      <c r="G2" s="28" t="s">
        <v>19</v>
      </c>
      <c r="H2" s="31" t="s">
        <v>66</v>
      </c>
      <c r="I2" s="28"/>
    </row>
    <row r="3" spans="1:16" ht="15.5" x14ac:dyDescent="0.35">
      <c r="A3" s="2">
        <v>2</v>
      </c>
      <c r="B3" s="3">
        <v>170.17</v>
      </c>
      <c r="C3" s="20">
        <v>2</v>
      </c>
      <c r="D3" s="20">
        <v>0</v>
      </c>
    </row>
    <row r="4" spans="1:16" ht="15.5" x14ac:dyDescent="0.35">
      <c r="A4" s="2">
        <v>3</v>
      </c>
      <c r="B4" s="3">
        <v>246.17</v>
      </c>
      <c r="C4" s="20">
        <v>4</v>
      </c>
      <c r="D4" s="20">
        <v>0</v>
      </c>
      <c r="K4" s="28">
        <v>1</v>
      </c>
      <c r="L4" s="28">
        <v>2</v>
      </c>
      <c r="M4" s="28">
        <v>3</v>
      </c>
      <c r="N4" s="28">
        <v>4</v>
      </c>
      <c r="O4" s="28">
        <v>5</v>
      </c>
      <c r="P4" s="28">
        <v>6</v>
      </c>
    </row>
    <row r="5" spans="1:16" ht="15.5" x14ac:dyDescent="0.35">
      <c r="A5" s="2">
        <v>4</v>
      </c>
      <c r="B5" s="3">
        <v>310.22000000000003</v>
      </c>
      <c r="C5" s="20">
        <v>5</v>
      </c>
      <c r="D5" s="20">
        <v>0</v>
      </c>
      <c r="J5" s="29" t="s">
        <v>20</v>
      </c>
      <c r="K5" s="30" t="s">
        <v>69</v>
      </c>
      <c r="L5" s="30" t="s">
        <v>70</v>
      </c>
      <c r="M5" s="30" t="s">
        <v>71</v>
      </c>
      <c r="N5" s="30" t="s">
        <v>72</v>
      </c>
      <c r="O5" s="30" t="s">
        <v>73</v>
      </c>
      <c r="P5" s="30" t="s">
        <v>74</v>
      </c>
    </row>
    <row r="6" spans="1:16" ht="15.5" x14ac:dyDescent="0.35">
      <c r="A6" s="2">
        <v>5</v>
      </c>
      <c r="B6" s="3">
        <v>409.04</v>
      </c>
      <c r="C6" s="20">
        <v>2</v>
      </c>
      <c r="D6" s="20">
        <v>1</v>
      </c>
      <c r="I6">
        <v>0</v>
      </c>
      <c r="J6" s="29" t="s">
        <v>67</v>
      </c>
      <c r="K6" s="30">
        <f t="shared" ref="K6:P7" si="0">$G$25+$G$26*K$4+$G$27*$I6</f>
        <v>188.3244125023312</v>
      </c>
      <c r="L6" s="30">
        <f t="shared" si="0"/>
        <v>202.95744760886978</v>
      </c>
      <c r="M6" s="30">
        <f t="shared" si="0"/>
        <v>217.59048271540837</v>
      </c>
      <c r="N6" s="30">
        <f t="shared" si="0"/>
        <v>232.22351782194696</v>
      </c>
      <c r="O6" s="30">
        <f t="shared" si="0"/>
        <v>246.85655292848554</v>
      </c>
      <c r="P6" s="30">
        <f t="shared" si="0"/>
        <v>261.48958803502416</v>
      </c>
    </row>
    <row r="7" spans="1:16" ht="15.5" x14ac:dyDescent="0.35">
      <c r="A7" s="2">
        <v>6</v>
      </c>
      <c r="B7" s="3">
        <v>234.78</v>
      </c>
      <c r="C7" s="20">
        <v>5</v>
      </c>
      <c r="D7" s="20">
        <v>0</v>
      </c>
      <c r="I7">
        <v>1</v>
      </c>
      <c r="J7" s="29" t="s">
        <v>68</v>
      </c>
      <c r="K7" s="30">
        <f t="shared" si="0"/>
        <v>205.29377792076895</v>
      </c>
      <c r="L7" s="30">
        <f t="shared" si="0"/>
        <v>219.9268130273075</v>
      </c>
      <c r="M7" s="30">
        <f t="shared" si="0"/>
        <v>234.55984813384612</v>
      </c>
      <c r="N7" s="30">
        <f t="shared" si="0"/>
        <v>249.19288324038467</v>
      </c>
      <c r="O7" s="30">
        <f t="shared" si="0"/>
        <v>263.82591834692329</v>
      </c>
      <c r="P7" s="30">
        <f t="shared" si="0"/>
        <v>278.4589534534619</v>
      </c>
    </row>
    <row r="8" spans="1:16" ht="15.5" x14ac:dyDescent="0.35">
      <c r="A8" s="2">
        <v>7</v>
      </c>
      <c r="B8" s="3">
        <v>195.29</v>
      </c>
      <c r="C8" s="20">
        <v>6</v>
      </c>
      <c r="D8" s="20">
        <v>1</v>
      </c>
    </row>
    <row r="9" spans="1:16" ht="15.5" x14ac:dyDescent="0.35">
      <c r="A9" s="2">
        <v>8</v>
      </c>
      <c r="B9" s="3">
        <v>152.88</v>
      </c>
      <c r="C9" s="20">
        <v>4</v>
      </c>
      <c r="D9" s="20">
        <v>0</v>
      </c>
      <c r="F9" t="s">
        <v>21</v>
      </c>
    </row>
    <row r="10" spans="1:16" ht="16" thickBot="1" x14ac:dyDescent="0.4">
      <c r="A10" s="2">
        <v>9</v>
      </c>
      <c r="B10" s="3">
        <v>229.66</v>
      </c>
      <c r="C10" s="20">
        <v>3</v>
      </c>
      <c r="D10" s="20">
        <v>0</v>
      </c>
      <c r="K10" s="29"/>
      <c r="L10" s="29"/>
      <c r="M10" s="29"/>
      <c r="N10" s="29"/>
      <c r="O10" s="29"/>
      <c r="P10" s="29"/>
    </row>
    <row r="11" spans="1:16" ht="15.5" x14ac:dyDescent="0.35">
      <c r="A11" s="2">
        <v>10</v>
      </c>
      <c r="B11" s="3">
        <v>258.19</v>
      </c>
      <c r="C11" s="20">
        <v>2</v>
      </c>
      <c r="D11" s="20">
        <v>0</v>
      </c>
      <c r="F11" s="4" t="s">
        <v>22</v>
      </c>
      <c r="G11" s="4"/>
    </row>
    <row r="12" spans="1:16" ht="15.5" x14ac:dyDescent="0.35">
      <c r="A12" s="2">
        <v>11</v>
      </c>
      <c r="B12" s="3">
        <v>248.51</v>
      </c>
      <c r="C12" s="20">
        <v>5</v>
      </c>
      <c r="D12" s="20">
        <v>0</v>
      </c>
      <c r="F12" s="5" t="s">
        <v>23</v>
      </c>
      <c r="G12" s="5">
        <v>0.32069414981952887</v>
      </c>
    </row>
    <row r="13" spans="1:16" ht="15.5" x14ac:dyDescent="0.35">
      <c r="A13" s="2">
        <v>12</v>
      </c>
      <c r="B13" s="3">
        <v>381.47</v>
      </c>
      <c r="C13" s="20">
        <v>2</v>
      </c>
      <c r="D13" s="20">
        <v>0</v>
      </c>
      <c r="F13" s="5" t="s">
        <v>24</v>
      </c>
      <c r="G13" s="5">
        <v>0.10284473772847044</v>
      </c>
    </row>
    <row r="14" spans="1:16" ht="15.5" x14ac:dyDescent="0.35">
      <c r="A14" s="2">
        <v>13</v>
      </c>
      <c r="B14" s="3">
        <v>439.27</v>
      </c>
      <c r="C14" s="20">
        <v>4</v>
      </c>
      <c r="D14" s="20">
        <v>1</v>
      </c>
      <c r="F14" s="5" t="s">
        <v>25</v>
      </c>
      <c r="G14" s="5">
        <v>9.8047116005093291E-2</v>
      </c>
    </row>
    <row r="15" spans="1:16" ht="15.5" x14ac:dyDescent="0.35">
      <c r="A15" s="2">
        <v>14</v>
      </c>
      <c r="B15" s="3">
        <v>108.15</v>
      </c>
      <c r="C15" s="20">
        <v>1</v>
      </c>
      <c r="D15" s="20">
        <v>0</v>
      </c>
      <c r="F15" s="5" t="s">
        <v>26</v>
      </c>
      <c r="G15" s="5">
        <v>69.140935708893636</v>
      </c>
    </row>
    <row r="16" spans="1:16" ht="16" thickBot="1" x14ac:dyDescent="0.4">
      <c r="A16" s="2">
        <v>15</v>
      </c>
      <c r="B16" s="3">
        <v>136.47</v>
      </c>
      <c r="C16" s="20">
        <v>2</v>
      </c>
      <c r="D16" s="20">
        <v>1</v>
      </c>
      <c r="F16" s="6" t="s">
        <v>27</v>
      </c>
      <c r="G16" s="6">
        <v>377</v>
      </c>
    </row>
    <row r="17" spans="1:14" ht="15.5" x14ac:dyDescent="0.35">
      <c r="A17" s="2">
        <v>16</v>
      </c>
      <c r="B17" s="3">
        <v>164.58</v>
      </c>
      <c r="C17" s="20">
        <v>1</v>
      </c>
      <c r="D17" s="20">
        <v>1</v>
      </c>
    </row>
    <row r="18" spans="1:14" ht="16" thickBot="1" x14ac:dyDescent="0.4">
      <c r="A18" s="2">
        <v>17</v>
      </c>
      <c r="B18" s="3">
        <v>439.22</v>
      </c>
      <c r="C18" s="20">
        <v>4</v>
      </c>
      <c r="D18" s="20">
        <v>1</v>
      </c>
      <c r="F18" t="s">
        <v>28</v>
      </c>
    </row>
    <row r="19" spans="1:14" ht="15.5" x14ac:dyDescent="0.35">
      <c r="A19" s="2">
        <v>18</v>
      </c>
      <c r="B19" s="3">
        <v>288.52999999999997</v>
      </c>
      <c r="C19" s="20">
        <v>6</v>
      </c>
      <c r="D19" s="20">
        <v>1</v>
      </c>
      <c r="F19" s="7"/>
      <c r="G19" s="7" t="s">
        <v>11</v>
      </c>
      <c r="H19" s="7" t="s">
        <v>29</v>
      </c>
      <c r="I19" s="7" t="s">
        <v>30</v>
      </c>
      <c r="J19" s="7" t="s">
        <v>15</v>
      </c>
      <c r="K19" s="7" t="s">
        <v>31</v>
      </c>
    </row>
    <row r="20" spans="1:14" ht="15.5" x14ac:dyDescent="0.35">
      <c r="A20" s="2">
        <v>19</v>
      </c>
      <c r="B20" s="3">
        <v>279.83999999999997</v>
      </c>
      <c r="C20" s="20">
        <v>6</v>
      </c>
      <c r="D20" s="20">
        <v>0</v>
      </c>
      <c r="F20" s="5" t="s">
        <v>32</v>
      </c>
      <c r="G20" s="5">
        <v>2</v>
      </c>
      <c r="H20" s="5">
        <v>204954.08263312839</v>
      </c>
      <c r="I20" s="5">
        <v>102477.04131656419</v>
      </c>
      <c r="J20" s="5">
        <v>21.436608315187364</v>
      </c>
      <c r="K20" s="5">
        <v>1.5354753605003673E-9</v>
      </c>
    </row>
    <row r="21" spans="1:14" ht="15.5" x14ac:dyDescent="0.35">
      <c r="A21" s="2">
        <v>20</v>
      </c>
      <c r="B21" s="3">
        <v>207.13</v>
      </c>
      <c r="C21" s="20">
        <v>5</v>
      </c>
      <c r="D21" s="20">
        <v>1</v>
      </c>
      <c r="F21" s="5" t="s">
        <v>33</v>
      </c>
      <c r="G21" s="5">
        <v>374</v>
      </c>
      <c r="H21" s="5">
        <v>1787895.4025223099</v>
      </c>
      <c r="I21" s="5">
        <v>4780.4689907013635</v>
      </c>
      <c r="J21" s="5"/>
      <c r="K21" s="5"/>
    </row>
    <row r="22" spans="1:14" ht="16" thickBot="1" x14ac:dyDescent="0.4">
      <c r="A22" s="2">
        <v>21</v>
      </c>
      <c r="B22" s="3">
        <v>258.7</v>
      </c>
      <c r="C22" s="20">
        <v>2</v>
      </c>
      <c r="D22" s="20">
        <v>0</v>
      </c>
      <c r="F22" s="6" t="s">
        <v>34</v>
      </c>
      <c r="G22" s="6">
        <v>376</v>
      </c>
      <c r="H22" s="6">
        <v>1992849.4851554383</v>
      </c>
      <c r="I22" s="6"/>
      <c r="J22" s="6"/>
      <c r="K22" s="6"/>
    </row>
    <row r="23" spans="1:14" ht="16" thickBot="1" x14ac:dyDescent="0.4">
      <c r="A23" s="2">
        <v>22</v>
      </c>
      <c r="B23" s="3">
        <v>235.66</v>
      </c>
      <c r="C23" s="20">
        <v>4</v>
      </c>
      <c r="D23" s="20">
        <v>1</v>
      </c>
    </row>
    <row r="24" spans="1:14" ht="15.5" x14ac:dyDescent="0.35">
      <c r="A24" s="2">
        <v>23</v>
      </c>
      <c r="B24" s="3">
        <v>189.28</v>
      </c>
      <c r="C24" s="20">
        <v>2</v>
      </c>
      <c r="D24" s="20">
        <v>0</v>
      </c>
      <c r="F24" s="7"/>
      <c r="G24" s="7" t="s">
        <v>35</v>
      </c>
      <c r="H24" s="7" t="s">
        <v>26</v>
      </c>
      <c r="I24" s="7" t="s">
        <v>36</v>
      </c>
      <c r="J24" s="7" t="s">
        <v>37</v>
      </c>
      <c r="K24" s="7" t="s">
        <v>38</v>
      </c>
      <c r="L24" s="7" t="s">
        <v>39</v>
      </c>
      <c r="M24" s="7" t="s">
        <v>40</v>
      </c>
      <c r="N24" s="7" t="s">
        <v>41</v>
      </c>
    </row>
    <row r="25" spans="1:14" ht="15.5" x14ac:dyDescent="0.35">
      <c r="A25" s="2">
        <v>24</v>
      </c>
      <c r="B25" s="3">
        <v>242.82</v>
      </c>
      <c r="C25" s="20">
        <v>3</v>
      </c>
      <c r="D25" s="20">
        <v>1</v>
      </c>
      <c r="F25" s="5" t="s">
        <v>14</v>
      </c>
      <c r="G25" s="5">
        <v>173.69137739579261</v>
      </c>
      <c r="H25" s="5">
        <v>9.9960657328282014</v>
      </c>
      <c r="I25" s="5">
        <v>17.375973911953245</v>
      </c>
      <c r="J25" s="5">
        <v>5.3067263173507239E-50</v>
      </c>
      <c r="K25" s="5">
        <v>154.0358416196932</v>
      </c>
      <c r="L25" s="5">
        <v>193.34691317189203</v>
      </c>
      <c r="M25" s="5">
        <v>154.0358416196932</v>
      </c>
      <c r="N25" s="5">
        <v>193.34691317189203</v>
      </c>
    </row>
    <row r="26" spans="1:14" ht="15.5" x14ac:dyDescent="0.35">
      <c r="A26" s="2">
        <v>25</v>
      </c>
      <c r="B26" s="3">
        <v>167.49</v>
      </c>
      <c r="C26" s="20">
        <v>5</v>
      </c>
      <c r="D26" s="20">
        <v>0</v>
      </c>
      <c r="F26" s="5" t="s">
        <v>42</v>
      </c>
      <c r="G26" s="5">
        <v>14.633035106538587</v>
      </c>
      <c r="H26" s="5">
        <v>2.3841637288333852</v>
      </c>
      <c r="I26" s="5">
        <v>6.1375965625057125</v>
      </c>
      <c r="J26" s="5">
        <v>2.1377662127625637E-9</v>
      </c>
      <c r="K26" s="5">
        <v>9.9449891571944313</v>
      </c>
      <c r="L26" s="5">
        <v>19.321081055882743</v>
      </c>
      <c r="M26" s="5">
        <v>9.9449891571944313</v>
      </c>
      <c r="N26" s="5">
        <v>19.321081055882743</v>
      </c>
    </row>
    <row r="27" spans="1:14" ht="16" thickBot="1" x14ac:dyDescent="0.4">
      <c r="A27" s="2">
        <v>26</v>
      </c>
      <c r="B27" s="3">
        <v>172.6</v>
      </c>
      <c r="C27" s="20">
        <v>2</v>
      </c>
      <c r="D27" s="20">
        <v>1</v>
      </c>
      <c r="F27" s="6" t="s">
        <v>65</v>
      </c>
      <c r="G27" s="6">
        <v>16.969365418437732</v>
      </c>
      <c r="H27" s="6">
        <v>7.1258703514900379</v>
      </c>
      <c r="I27" s="6">
        <v>2.3813744260572176</v>
      </c>
      <c r="J27" s="6">
        <v>1.7747840164929009E-2</v>
      </c>
      <c r="K27" s="6">
        <v>2.957572841926698</v>
      </c>
      <c r="L27" s="6">
        <v>30.981157994948767</v>
      </c>
      <c r="M27" s="6">
        <v>2.957572841926698</v>
      </c>
      <c r="N27" s="6">
        <v>30.981157994948767</v>
      </c>
    </row>
    <row r="28" spans="1:14" ht="15.5" x14ac:dyDescent="0.35">
      <c r="A28" s="2">
        <v>27</v>
      </c>
      <c r="B28" s="3">
        <v>228.34</v>
      </c>
      <c r="C28" s="20">
        <v>4</v>
      </c>
      <c r="D28" s="20">
        <v>1</v>
      </c>
    </row>
    <row r="29" spans="1:14" ht="15.5" x14ac:dyDescent="0.35">
      <c r="A29" s="2">
        <v>28</v>
      </c>
      <c r="B29" s="3">
        <v>114.23</v>
      </c>
      <c r="C29" s="20">
        <v>1</v>
      </c>
      <c r="D29" s="20">
        <v>1</v>
      </c>
    </row>
    <row r="30" spans="1:14" ht="15.5" x14ac:dyDescent="0.35">
      <c r="A30" s="2">
        <v>29</v>
      </c>
      <c r="B30" s="3">
        <v>388.68</v>
      </c>
      <c r="C30" s="20">
        <v>5</v>
      </c>
      <c r="D30" s="20">
        <v>0</v>
      </c>
    </row>
    <row r="31" spans="1:14" ht="15.5" x14ac:dyDescent="0.35">
      <c r="A31" s="2">
        <v>30</v>
      </c>
      <c r="B31" s="3">
        <v>186.84</v>
      </c>
      <c r="C31" s="20">
        <v>4</v>
      </c>
      <c r="D31" s="20">
        <v>0</v>
      </c>
    </row>
    <row r="32" spans="1:14" ht="15.5" x14ac:dyDescent="0.35">
      <c r="A32" s="2">
        <v>31</v>
      </c>
      <c r="B32" s="3">
        <v>193.13</v>
      </c>
      <c r="C32" s="20">
        <v>4</v>
      </c>
      <c r="D32" s="20">
        <v>1</v>
      </c>
    </row>
    <row r="33" spans="1:4" ht="15.5" x14ac:dyDescent="0.35">
      <c r="A33" s="2">
        <v>32</v>
      </c>
      <c r="B33" s="3">
        <v>196.53</v>
      </c>
      <c r="C33" s="20">
        <v>4</v>
      </c>
      <c r="D33" s="20">
        <v>0</v>
      </c>
    </row>
    <row r="34" spans="1:4" ht="15.5" x14ac:dyDescent="0.35">
      <c r="A34" s="2">
        <v>33</v>
      </c>
      <c r="B34" s="3">
        <v>171.65</v>
      </c>
      <c r="C34" s="20">
        <v>2</v>
      </c>
      <c r="D34" s="20">
        <v>1</v>
      </c>
    </row>
    <row r="35" spans="1:4" ht="15.5" x14ac:dyDescent="0.35">
      <c r="A35" s="2">
        <v>34</v>
      </c>
      <c r="B35" s="3">
        <v>180.78</v>
      </c>
      <c r="C35" s="20">
        <v>5</v>
      </c>
      <c r="D35" s="20">
        <v>0</v>
      </c>
    </row>
    <row r="36" spans="1:4" ht="15.5" x14ac:dyDescent="0.35">
      <c r="A36" s="2">
        <v>35</v>
      </c>
      <c r="B36" s="3">
        <v>222.03</v>
      </c>
      <c r="C36" s="20">
        <v>6</v>
      </c>
      <c r="D36" s="20">
        <v>0</v>
      </c>
    </row>
    <row r="37" spans="1:4" ht="15.5" x14ac:dyDescent="0.35">
      <c r="A37" s="2">
        <v>36</v>
      </c>
      <c r="B37" s="3">
        <v>165.84</v>
      </c>
      <c r="C37" s="20">
        <v>2</v>
      </c>
      <c r="D37" s="20">
        <v>0</v>
      </c>
    </row>
    <row r="38" spans="1:4" ht="15.5" x14ac:dyDescent="0.35">
      <c r="A38" s="2">
        <v>37</v>
      </c>
      <c r="B38" s="3">
        <v>297.14</v>
      </c>
      <c r="C38" s="20">
        <v>3</v>
      </c>
      <c r="D38" s="20">
        <v>1</v>
      </c>
    </row>
    <row r="39" spans="1:4" ht="15.5" x14ac:dyDescent="0.35">
      <c r="A39" s="2">
        <v>38</v>
      </c>
      <c r="B39" s="3">
        <v>205.8</v>
      </c>
      <c r="C39" s="20">
        <v>5</v>
      </c>
      <c r="D39" s="20">
        <v>0</v>
      </c>
    </row>
    <row r="40" spans="1:4" ht="15.5" x14ac:dyDescent="0.35">
      <c r="A40" s="2">
        <v>39</v>
      </c>
      <c r="B40" s="3">
        <v>256.5</v>
      </c>
      <c r="C40" s="20">
        <v>5</v>
      </c>
      <c r="D40" s="20">
        <v>1</v>
      </c>
    </row>
    <row r="41" spans="1:4" ht="15.5" x14ac:dyDescent="0.35">
      <c r="A41" s="2">
        <v>40</v>
      </c>
      <c r="B41" s="3">
        <v>361.73</v>
      </c>
      <c r="C41" s="20">
        <v>4</v>
      </c>
      <c r="D41" s="20">
        <v>1</v>
      </c>
    </row>
    <row r="42" spans="1:4" ht="15.5" x14ac:dyDescent="0.35">
      <c r="A42" s="2">
        <v>41</v>
      </c>
      <c r="B42" s="3">
        <v>196.81</v>
      </c>
      <c r="C42" s="20">
        <v>4</v>
      </c>
      <c r="D42" s="20">
        <v>1</v>
      </c>
    </row>
    <row r="43" spans="1:4" ht="15.5" x14ac:dyDescent="0.35">
      <c r="A43" s="2">
        <v>42</v>
      </c>
      <c r="B43" s="3">
        <v>245.31</v>
      </c>
      <c r="C43" s="20">
        <v>4</v>
      </c>
      <c r="D43" s="20">
        <v>0</v>
      </c>
    </row>
    <row r="44" spans="1:4" ht="15.5" x14ac:dyDescent="0.35">
      <c r="A44" s="2">
        <v>43</v>
      </c>
      <c r="B44" s="3">
        <v>246.66</v>
      </c>
      <c r="C44" s="20">
        <v>6</v>
      </c>
      <c r="D44" s="20">
        <v>1</v>
      </c>
    </row>
    <row r="45" spans="1:4" ht="15.5" x14ac:dyDescent="0.35">
      <c r="A45" s="2">
        <v>44</v>
      </c>
      <c r="B45" s="3">
        <v>199.28</v>
      </c>
      <c r="C45" s="20">
        <v>5</v>
      </c>
      <c r="D45" s="20">
        <v>1</v>
      </c>
    </row>
    <row r="46" spans="1:4" ht="15.5" x14ac:dyDescent="0.35">
      <c r="A46" s="2">
        <v>45</v>
      </c>
      <c r="B46" s="3">
        <v>194.15</v>
      </c>
      <c r="C46" s="20">
        <v>6</v>
      </c>
      <c r="D46" s="20">
        <v>1</v>
      </c>
    </row>
    <row r="47" spans="1:4" ht="15.5" x14ac:dyDescent="0.35">
      <c r="A47" s="2">
        <v>46</v>
      </c>
      <c r="B47" s="3">
        <v>86.37</v>
      </c>
      <c r="C47" s="20">
        <v>4</v>
      </c>
      <c r="D47" s="20">
        <v>0</v>
      </c>
    </row>
    <row r="48" spans="1:4" ht="15.5" x14ac:dyDescent="0.35">
      <c r="A48" s="2">
        <v>47</v>
      </c>
      <c r="B48" s="3">
        <v>192.79</v>
      </c>
      <c r="C48" s="20">
        <v>5</v>
      </c>
      <c r="D48" s="20">
        <v>0</v>
      </c>
    </row>
    <row r="49" spans="1:4" ht="15.5" x14ac:dyDescent="0.35">
      <c r="A49" s="2">
        <v>48</v>
      </c>
      <c r="B49" s="3">
        <v>198.71</v>
      </c>
      <c r="C49" s="20">
        <v>2</v>
      </c>
      <c r="D49" s="20">
        <v>1</v>
      </c>
    </row>
    <row r="50" spans="1:4" ht="15.5" x14ac:dyDescent="0.35">
      <c r="A50" s="2">
        <v>49</v>
      </c>
      <c r="B50" s="3">
        <v>197.75</v>
      </c>
      <c r="C50" s="20">
        <v>5</v>
      </c>
      <c r="D50" s="20">
        <v>0</v>
      </c>
    </row>
    <row r="51" spans="1:4" ht="15.5" x14ac:dyDescent="0.35">
      <c r="A51" s="2">
        <v>50</v>
      </c>
      <c r="B51" s="3">
        <v>238.28</v>
      </c>
      <c r="C51" s="20">
        <v>2</v>
      </c>
      <c r="D51" s="20">
        <v>0</v>
      </c>
    </row>
    <row r="52" spans="1:4" ht="15.5" x14ac:dyDescent="0.35">
      <c r="A52" s="2">
        <v>51</v>
      </c>
      <c r="B52" s="3">
        <v>312.33999999999997</v>
      </c>
      <c r="C52" s="20">
        <v>4</v>
      </c>
      <c r="D52" s="20">
        <v>1</v>
      </c>
    </row>
    <row r="53" spans="1:4" ht="15.5" x14ac:dyDescent="0.35">
      <c r="A53" s="2">
        <v>52</v>
      </c>
      <c r="B53" s="3">
        <v>209.44</v>
      </c>
      <c r="C53" s="20">
        <v>6</v>
      </c>
      <c r="D53" s="20">
        <v>0</v>
      </c>
    </row>
    <row r="54" spans="1:4" ht="15.5" x14ac:dyDescent="0.35">
      <c r="A54" s="2">
        <v>53</v>
      </c>
      <c r="B54" s="3">
        <v>211.54</v>
      </c>
      <c r="C54" s="20">
        <v>3</v>
      </c>
      <c r="D54" s="20">
        <v>1</v>
      </c>
    </row>
    <row r="55" spans="1:4" ht="15.5" x14ac:dyDescent="0.35">
      <c r="A55" s="2">
        <v>54</v>
      </c>
      <c r="B55" s="3">
        <v>179.45</v>
      </c>
      <c r="C55" s="20">
        <v>3</v>
      </c>
      <c r="D55" s="20">
        <v>1</v>
      </c>
    </row>
    <row r="56" spans="1:4" ht="15.5" x14ac:dyDescent="0.35">
      <c r="A56" s="2">
        <v>55</v>
      </c>
      <c r="B56" s="3">
        <v>252.79</v>
      </c>
      <c r="C56" s="20">
        <v>4</v>
      </c>
      <c r="D56" s="20">
        <v>0</v>
      </c>
    </row>
    <row r="57" spans="1:4" ht="15.5" x14ac:dyDescent="0.35">
      <c r="A57" s="2">
        <v>56</v>
      </c>
      <c r="B57" s="3">
        <v>209.67</v>
      </c>
      <c r="C57" s="20">
        <v>5</v>
      </c>
      <c r="D57" s="20">
        <v>0</v>
      </c>
    </row>
    <row r="58" spans="1:4" ht="15.5" x14ac:dyDescent="0.35">
      <c r="A58" s="2">
        <v>57</v>
      </c>
      <c r="B58" s="3">
        <v>168.08</v>
      </c>
      <c r="C58" s="20">
        <v>4</v>
      </c>
      <c r="D58" s="20">
        <v>1</v>
      </c>
    </row>
    <row r="59" spans="1:4" ht="15.5" x14ac:dyDescent="0.35">
      <c r="A59" s="2">
        <v>58</v>
      </c>
      <c r="B59" s="3">
        <v>179.9</v>
      </c>
      <c r="C59" s="20">
        <v>6</v>
      </c>
      <c r="D59" s="20">
        <v>0</v>
      </c>
    </row>
    <row r="60" spans="1:4" ht="15.5" x14ac:dyDescent="0.35">
      <c r="A60" s="2">
        <v>59</v>
      </c>
      <c r="B60" s="3">
        <v>181.66</v>
      </c>
      <c r="C60" s="20">
        <v>2</v>
      </c>
      <c r="D60" s="20">
        <v>0</v>
      </c>
    </row>
    <row r="61" spans="1:4" ht="15.5" x14ac:dyDescent="0.35">
      <c r="A61" s="2">
        <v>60</v>
      </c>
      <c r="B61" s="3">
        <v>199.95</v>
      </c>
      <c r="C61" s="20">
        <v>2</v>
      </c>
      <c r="D61" s="20">
        <v>1</v>
      </c>
    </row>
    <row r="62" spans="1:4" ht="15.5" x14ac:dyDescent="0.35">
      <c r="A62" s="2">
        <v>61</v>
      </c>
      <c r="B62" s="3">
        <v>198.57</v>
      </c>
      <c r="C62" s="20">
        <v>3</v>
      </c>
      <c r="D62" s="20">
        <v>0</v>
      </c>
    </row>
    <row r="63" spans="1:4" ht="15.5" x14ac:dyDescent="0.35">
      <c r="A63" s="2">
        <v>62</v>
      </c>
      <c r="B63" s="3">
        <v>241.74</v>
      </c>
      <c r="C63" s="20">
        <v>3</v>
      </c>
      <c r="D63" s="20">
        <v>1</v>
      </c>
    </row>
    <row r="64" spans="1:4" ht="15.5" x14ac:dyDescent="0.35">
      <c r="A64" s="2">
        <v>63</v>
      </c>
      <c r="B64" s="3">
        <v>222.64</v>
      </c>
      <c r="C64" s="20">
        <v>5</v>
      </c>
      <c r="D64" s="20">
        <v>0</v>
      </c>
    </row>
    <row r="65" spans="1:4" ht="15.5" x14ac:dyDescent="0.35">
      <c r="A65" s="2">
        <v>64</v>
      </c>
      <c r="B65" s="3">
        <v>300.33</v>
      </c>
      <c r="C65" s="20">
        <v>4</v>
      </c>
      <c r="D65" s="20">
        <v>1</v>
      </c>
    </row>
    <row r="66" spans="1:4" ht="15.5" x14ac:dyDescent="0.35">
      <c r="A66" s="2">
        <v>65</v>
      </c>
      <c r="B66" s="3">
        <v>209.75</v>
      </c>
      <c r="C66" s="20">
        <v>4</v>
      </c>
      <c r="D66" s="20">
        <v>0</v>
      </c>
    </row>
    <row r="67" spans="1:4" ht="15.5" x14ac:dyDescent="0.35">
      <c r="A67" s="2">
        <v>66</v>
      </c>
      <c r="B67" s="3">
        <v>204.36</v>
      </c>
      <c r="C67" s="20">
        <v>3</v>
      </c>
      <c r="D67" s="20">
        <v>0</v>
      </c>
    </row>
    <row r="68" spans="1:4" ht="15.5" x14ac:dyDescent="0.35">
      <c r="A68" s="2">
        <v>67</v>
      </c>
      <c r="B68" s="3">
        <v>190.61</v>
      </c>
      <c r="C68" s="20">
        <v>2</v>
      </c>
      <c r="D68" s="20">
        <v>0</v>
      </c>
    </row>
    <row r="69" spans="1:4" ht="15.5" x14ac:dyDescent="0.35">
      <c r="A69" s="2">
        <v>68</v>
      </c>
      <c r="B69" s="3">
        <v>224.61</v>
      </c>
      <c r="C69" s="20">
        <v>2</v>
      </c>
      <c r="D69" s="20">
        <v>0</v>
      </c>
    </row>
    <row r="70" spans="1:4" ht="15.5" x14ac:dyDescent="0.35">
      <c r="A70" s="2">
        <v>69</v>
      </c>
      <c r="B70" s="3">
        <v>216.37</v>
      </c>
      <c r="C70" s="20">
        <v>4</v>
      </c>
      <c r="D70" s="20">
        <v>0</v>
      </c>
    </row>
    <row r="71" spans="1:4" ht="15.5" x14ac:dyDescent="0.35">
      <c r="A71" s="2">
        <v>70</v>
      </c>
      <c r="B71" s="3">
        <v>232.33</v>
      </c>
      <c r="C71" s="20">
        <v>6</v>
      </c>
      <c r="D71" s="20">
        <v>0</v>
      </c>
    </row>
    <row r="72" spans="1:4" ht="15.5" x14ac:dyDescent="0.35">
      <c r="A72" s="2">
        <v>71</v>
      </c>
      <c r="B72" s="3">
        <v>358.04</v>
      </c>
      <c r="C72" s="20">
        <v>4</v>
      </c>
      <c r="D72" s="20">
        <v>0</v>
      </c>
    </row>
    <row r="73" spans="1:4" ht="15.5" x14ac:dyDescent="0.35">
      <c r="A73" s="2">
        <v>72</v>
      </c>
      <c r="B73" s="3">
        <v>149.59</v>
      </c>
      <c r="C73" s="20">
        <v>1</v>
      </c>
      <c r="D73" s="20">
        <v>0</v>
      </c>
    </row>
    <row r="74" spans="1:4" ht="15.5" x14ac:dyDescent="0.35">
      <c r="A74" s="2">
        <v>73</v>
      </c>
      <c r="B74" s="3">
        <v>180.64</v>
      </c>
      <c r="C74" s="20">
        <v>2</v>
      </c>
      <c r="D74" s="20">
        <v>0</v>
      </c>
    </row>
    <row r="75" spans="1:4" ht="15.5" x14ac:dyDescent="0.35">
      <c r="A75" s="2">
        <v>74</v>
      </c>
      <c r="B75" s="3">
        <v>316.33</v>
      </c>
      <c r="C75" s="20">
        <v>5</v>
      </c>
      <c r="D75" s="20">
        <v>0</v>
      </c>
    </row>
    <row r="76" spans="1:4" ht="15.5" x14ac:dyDescent="0.35">
      <c r="A76" s="2">
        <v>75</v>
      </c>
      <c r="B76" s="3">
        <v>229.64</v>
      </c>
      <c r="C76" s="20">
        <v>5</v>
      </c>
      <c r="D76" s="20">
        <v>0</v>
      </c>
    </row>
    <row r="77" spans="1:4" ht="15.5" x14ac:dyDescent="0.35">
      <c r="A77" s="2">
        <v>76</v>
      </c>
      <c r="B77" s="3">
        <v>238.95</v>
      </c>
      <c r="C77" s="20">
        <v>5</v>
      </c>
      <c r="D77" s="20">
        <v>0</v>
      </c>
    </row>
    <row r="78" spans="1:4" ht="15.5" x14ac:dyDescent="0.35">
      <c r="A78" s="2">
        <v>77</v>
      </c>
      <c r="B78" s="3">
        <v>268.32</v>
      </c>
      <c r="C78" s="20">
        <v>2</v>
      </c>
      <c r="D78" s="20">
        <v>1</v>
      </c>
    </row>
    <row r="79" spans="1:4" ht="15.5" x14ac:dyDescent="0.35">
      <c r="A79" s="2">
        <v>78</v>
      </c>
      <c r="B79" s="3">
        <v>323.20999999999998</v>
      </c>
      <c r="C79" s="20">
        <v>2</v>
      </c>
      <c r="D79" s="20">
        <v>0</v>
      </c>
    </row>
    <row r="80" spans="1:4" ht="15.5" x14ac:dyDescent="0.35">
      <c r="A80" s="2">
        <v>79</v>
      </c>
      <c r="B80" s="3">
        <v>295.91000000000003</v>
      </c>
      <c r="C80" s="20">
        <v>4</v>
      </c>
      <c r="D80" s="20">
        <v>1</v>
      </c>
    </row>
    <row r="81" spans="1:4" ht="15.5" x14ac:dyDescent="0.35">
      <c r="A81" s="2">
        <v>80</v>
      </c>
      <c r="B81" s="3">
        <v>261.37</v>
      </c>
      <c r="C81" s="20">
        <v>6</v>
      </c>
      <c r="D81" s="20">
        <v>1</v>
      </c>
    </row>
    <row r="82" spans="1:4" ht="15.5" x14ac:dyDescent="0.35">
      <c r="A82" s="2">
        <v>81</v>
      </c>
      <c r="B82" s="3">
        <v>311.79000000000002</v>
      </c>
      <c r="C82" s="20">
        <v>2</v>
      </c>
      <c r="D82" s="20">
        <v>0</v>
      </c>
    </row>
    <row r="83" spans="1:4" ht="15.5" x14ac:dyDescent="0.35">
      <c r="A83" s="2">
        <v>82</v>
      </c>
      <c r="B83" s="3">
        <v>158.01</v>
      </c>
      <c r="C83" s="20">
        <v>2</v>
      </c>
      <c r="D83" s="20">
        <v>1</v>
      </c>
    </row>
    <row r="84" spans="1:4" ht="15.5" x14ac:dyDescent="0.35">
      <c r="A84" s="2">
        <v>83</v>
      </c>
      <c r="B84" s="3">
        <v>120.52</v>
      </c>
      <c r="C84" s="20">
        <v>1</v>
      </c>
      <c r="D84" s="20">
        <v>0</v>
      </c>
    </row>
    <row r="85" spans="1:4" ht="15.5" x14ac:dyDescent="0.35">
      <c r="A85" s="2">
        <v>84</v>
      </c>
      <c r="B85" s="3">
        <v>232.25</v>
      </c>
      <c r="C85" s="20">
        <v>6</v>
      </c>
      <c r="D85" s="20">
        <v>1</v>
      </c>
    </row>
    <row r="86" spans="1:4" ht="15.5" x14ac:dyDescent="0.35">
      <c r="A86" s="2">
        <v>85</v>
      </c>
      <c r="B86" s="3">
        <v>190.68</v>
      </c>
      <c r="C86" s="20">
        <v>3</v>
      </c>
      <c r="D86" s="20">
        <v>1</v>
      </c>
    </row>
    <row r="87" spans="1:4" ht="15.5" x14ac:dyDescent="0.35">
      <c r="A87" s="2">
        <v>86</v>
      </c>
      <c r="B87" s="3">
        <v>147.37</v>
      </c>
      <c r="C87" s="20">
        <v>1</v>
      </c>
      <c r="D87" s="20">
        <v>0</v>
      </c>
    </row>
    <row r="88" spans="1:4" ht="15.5" x14ac:dyDescent="0.35">
      <c r="A88" s="2">
        <v>87</v>
      </c>
      <c r="B88" s="3">
        <v>245.27</v>
      </c>
      <c r="C88" s="20">
        <v>3</v>
      </c>
      <c r="D88" s="20">
        <v>1</v>
      </c>
    </row>
    <row r="89" spans="1:4" ht="15.5" x14ac:dyDescent="0.35">
      <c r="A89" s="2">
        <v>88</v>
      </c>
      <c r="B89" s="3">
        <v>207.38</v>
      </c>
      <c r="C89" s="20">
        <v>5</v>
      </c>
      <c r="D89" s="20">
        <v>1</v>
      </c>
    </row>
    <row r="90" spans="1:4" ht="15.5" x14ac:dyDescent="0.35">
      <c r="A90" s="2">
        <v>89</v>
      </c>
      <c r="B90" s="3">
        <v>308.17</v>
      </c>
      <c r="C90" s="20">
        <v>4</v>
      </c>
      <c r="D90" s="20">
        <v>0</v>
      </c>
    </row>
    <row r="91" spans="1:4" ht="15.5" x14ac:dyDescent="0.35">
      <c r="A91" s="2">
        <v>90</v>
      </c>
      <c r="B91" s="3">
        <v>384.35</v>
      </c>
      <c r="C91" s="20">
        <v>6</v>
      </c>
      <c r="D91" s="20">
        <v>1</v>
      </c>
    </row>
    <row r="92" spans="1:4" ht="15.5" x14ac:dyDescent="0.35">
      <c r="A92" s="2">
        <v>91</v>
      </c>
      <c r="B92" s="3">
        <v>308.02999999999997</v>
      </c>
      <c r="C92" s="20">
        <v>5</v>
      </c>
      <c r="D92" s="20">
        <v>0</v>
      </c>
    </row>
    <row r="93" spans="1:4" ht="15.5" x14ac:dyDescent="0.35">
      <c r="A93" s="2">
        <v>92</v>
      </c>
      <c r="B93" s="3">
        <v>262.49</v>
      </c>
      <c r="C93" s="20">
        <v>3</v>
      </c>
      <c r="D93" s="20">
        <v>1</v>
      </c>
    </row>
    <row r="94" spans="1:4" ht="15.5" x14ac:dyDescent="0.35">
      <c r="A94" s="2">
        <v>93</v>
      </c>
      <c r="B94" s="3">
        <v>244.94</v>
      </c>
      <c r="C94" s="20">
        <v>1</v>
      </c>
      <c r="D94" s="20">
        <v>0</v>
      </c>
    </row>
    <row r="95" spans="1:4" ht="15.5" x14ac:dyDescent="0.35">
      <c r="A95" s="2">
        <v>94</v>
      </c>
      <c r="B95" s="3">
        <v>321.62</v>
      </c>
      <c r="C95" s="20">
        <v>6</v>
      </c>
      <c r="D95" s="20">
        <v>0</v>
      </c>
    </row>
    <row r="96" spans="1:4" ht="15.5" x14ac:dyDescent="0.35">
      <c r="A96" s="2">
        <v>95</v>
      </c>
      <c r="B96" s="3">
        <v>248.1</v>
      </c>
      <c r="C96" s="20">
        <v>5</v>
      </c>
      <c r="D96" s="20">
        <v>1</v>
      </c>
    </row>
    <row r="97" spans="1:4" ht="15.5" x14ac:dyDescent="0.35">
      <c r="A97" s="2">
        <v>96</v>
      </c>
      <c r="B97" s="3">
        <v>320.67</v>
      </c>
      <c r="C97" s="20">
        <v>6</v>
      </c>
      <c r="D97" s="20">
        <v>1</v>
      </c>
    </row>
    <row r="98" spans="1:4" ht="15.5" x14ac:dyDescent="0.35">
      <c r="A98" s="2">
        <v>97</v>
      </c>
      <c r="B98" s="3">
        <v>120.97</v>
      </c>
      <c r="C98" s="20">
        <v>4</v>
      </c>
      <c r="D98" s="20">
        <v>0</v>
      </c>
    </row>
    <row r="99" spans="1:4" ht="15.5" x14ac:dyDescent="0.35">
      <c r="A99" s="2">
        <v>98</v>
      </c>
      <c r="B99" s="3">
        <v>175.64</v>
      </c>
      <c r="C99" s="20">
        <v>1</v>
      </c>
      <c r="D99" s="20">
        <v>1</v>
      </c>
    </row>
    <row r="100" spans="1:4" ht="15.5" x14ac:dyDescent="0.35">
      <c r="A100" s="2">
        <v>99</v>
      </c>
      <c r="B100" s="3">
        <v>221.56</v>
      </c>
      <c r="C100" s="20">
        <v>5</v>
      </c>
      <c r="D100" s="20">
        <v>1</v>
      </c>
    </row>
    <row r="101" spans="1:4" ht="15.5" x14ac:dyDescent="0.35">
      <c r="A101" s="2">
        <v>100</v>
      </c>
      <c r="B101" s="3">
        <v>197.19</v>
      </c>
      <c r="C101" s="20">
        <v>3</v>
      </c>
      <c r="D101" s="20">
        <v>1</v>
      </c>
    </row>
    <row r="102" spans="1:4" ht="15.5" x14ac:dyDescent="0.35">
      <c r="A102" s="2">
        <v>101</v>
      </c>
      <c r="B102" s="3">
        <v>389.88</v>
      </c>
      <c r="C102" s="20">
        <v>2</v>
      </c>
      <c r="D102" s="20">
        <v>0</v>
      </c>
    </row>
    <row r="103" spans="1:4" ht="15.5" x14ac:dyDescent="0.35">
      <c r="A103" s="2">
        <v>102</v>
      </c>
      <c r="B103" s="3">
        <v>169.73</v>
      </c>
      <c r="C103" s="20">
        <v>2</v>
      </c>
      <c r="D103" s="20">
        <v>1</v>
      </c>
    </row>
    <row r="104" spans="1:4" ht="15.5" x14ac:dyDescent="0.35">
      <c r="A104" s="2">
        <v>103</v>
      </c>
      <c r="B104" s="3">
        <v>285.66000000000003</v>
      </c>
      <c r="C104" s="20">
        <v>6</v>
      </c>
      <c r="D104" s="20">
        <v>0</v>
      </c>
    </row>
    <row r="105" spans="1:4" ht="15.5" x14ac:dyDescent="0.35">
      <c r="A105" s="2">
        <v>104</v>
      </c>
      <c r="B105" s="3">
        <v>232.95</v>
      </c>
      <c r="C105" s="20">
        <v>5</v>
      </c>
      <c r="D105" s="20">
        <v>1</v>
      </c>
    </row>
    <row r="106" spans="1:4" ht="15.5" x14ac:dyDescent="0.35">
      <c r="A106" s="2">
        <v>105</v>
      </c>
      <c r="B106" s="3">
        <v>229.1</v>
      </c>
      <c r="C106" s="20">
        <v>6</v>
      </c>
      <c r="D106" s="20">
        <v>1</v>
      </c>
    </row>
    <row r="107" spans="1:4" ht="15.5" x14ac:dyDescent="0.35">
      <c r="A107" s="2">
        <v>106</v>
      </c>
      <c r="B107" s="3">
        <v>210.41</v>
      </c>
      <c r="C107" s="20">
        <v>4</v>
      </c>
      <c r="D107" s="20">
        <v>0</v>
      </c>
    </row>
    <row r="108" spans="1:4" ht="15.5" x14ac:dyDescent="0.35">
      <c r="A108" s="2">
        <v>107</v>
      </c>
      <c r="B108" s="3">
        <v>207.22</v>
      </c>
      <c r="C108" s="20">
        <v>6</v>
      </c>
      <c r="D108" s="20">
        <v>0</v>
      </c>
    </row>
    <row r="109" spans="1:4" ht="15.5" x14ac:dyDescent="0.35">
      <c r="A109" s="2">
        <v>108</v>
      </c>
      <c r="B109" s="3">
        <v>234.73</v>
      </c>
      <c r="C109" s="20">
        <v>3</v>
      </c>
      <c r="D109" s="20">
        <v>1</v>
      </c>
    </row>
    <row r="110" spans="1:4" ht="15.5" x14ac:dyDescent="0.35">
      <c r="A110" s="2">
        <v>109</v>
      </c>
      <c r="B110" s="3">
        <v>191.47</v>
      </c>
      <c r="C110" s="20">
        <v>4</v>
      </c>
      <c r="D110" s="20">
        <v>0</v>
      </c>
    </row>
    <row r="111" spans="1:4" ht="15.5" x14ac:dyDescent="0.35">
      <c r="A111" s="2">
        <v>110</v>
      </c>
      <c r="B111" s="3">
        <v>202.8</v>
      </c>
      <c r="C111" s="20">
        <v>3</v>
      </c>
      <c r="D111" s="20">
        <v>1</v>
      </c>
    </row>
    <row r="112" spans="1:4" ht="15.5" x14ac:dyDescent="0.35">
      <c r="A112" s="2">
        <v>111</v>
      </c>
      <c r="B112" s="3">
        <v>199.54</v>
      </c>
      <c r="C112" s="20">
        <v>6</v>
      </c>
      <c r="D112" s="20">
        <v>0</v>
      </c>
    </row>
    <row r="113" spans="1:4" ht="15.5" x14ac:dyDescent="0.35">
      <c r="A113" s="2">
        <v>112</v>
      </c>
      <c r="B113" s="3">
        <v>225.15</v>
      </c>
      <c r="C113" s="20">
        <v>6</v>
      </c>
      <c r="D113" s="20">
        <v>0</v>
      </c>
    </row>
    <row r="114" spans="1:4" ht="15.5" x14ac:dyDescent="0.35">
      <c r="A114" s="2">
        <v>113</v>
      </c>
      <c r="B114" s="3">
        <v>264.64999999999998</v>
      </c>
      <c r="C114" s="20">
        <v>2</v>
      </c>
      <c r="D114" s="20">
        <v>1</v>
      </c>
    </row>
    <row r="115" spans="1:4" ht="15.5" x14ac:dyDescent="0.35">
      <c r="A115" s="2">
        <v>114</v>
      </c>
      <c r="B115" s="3">
        <v>289.48</v>
      </c>
      <c r="C115" s="20">
        <v>4</v>
      </c>
      <c r="D115" s="20">
        <v>1</v>
      </c>
    </row>
    <row r="116" spans="1:4" ht="15.5" x14ac:dyDescent="0.35">
      <c r="A116" s="2">
        <v>115</v>
      </c>
      <c r="B116" s="3">
        <v>282.14999999999998</v>
      </c>
      <c r="C116" s="20">
        <v>2</v>
      </c>
      <c r="D116" s="20">
        <v>1</v>
      </c>
    </row>
    <row r="117" spans="1:4" ht="15.5" x14ac:dyDescent="0.35">
      <c r="A117" s="2">
        <v>116</v>
      </c>
      <c r="B117" s="3">
        <v>109.99</v>
      </c>
      <c r="C117" s="20">
        <v>4</v>
      </c>
      <c r="D117" s="20">
        <v>0</v>
      </c>
    </row>
    <row r="118" spans="1:4" ht="15.5" x14ac:dyDescent="0.35">
      <c r="A118" s="2">
        <v>117</v>
      </c>
      <c r="B118" s="3">
        <v>125.21</v>
      </c>
      <c r="C118" s="20">
        <v>5</v>
      </c>
      <c r="D118" s="20">
        <v>0</v>
      </c>
    </row>
    <row r="119" spans="1:4" ht="15.5" x14ac:dyDescent="0.35">
      <c r="A119" s="2">
        <v>118</v>
      </c>
      <c r="B119" s="3">
        <v>140.44</v>
      </c>
      <c r="C119" s="20">
        <v>5</v>
      </c>
      <c r="D119" s="20">
        <v>0</v>
      </c>
    </row>
    <row r="120" spans="1:4" ht="15.5" x14ac:dyDescent="0.35">
      <c r="A120" s="2">
        <v>119</v>
      </c>
      <c r="B120" s="3">
        <v>245.11</v>
      </c>
      <c r="C120" s="20">
        <v>3</v>
      </c>
      <c r="D120" s="20">
        <v>0</v>
      </c>
    </row>
    <row r="121" spans="1:4" ht="15.5" x14ac:dyDescent="0.35">
      <c r="A121" s="2">
        <v>120</v>
      </c>
      <c r="B121" s="3">
        <v>179.03</v>
      </c>
      <c r="C121" s="20">
        <v>4</v>
      </c>
      <c r="D121" s="20">
        <v>0</v>
      </c>
    </row>
    <row r="122" spans="1:4" ht="15.5" x14ac:dyDescent="0.35">
      <c r="A122" s="2">
        <v>121</v>
      </c>
      <c r="B122" s="3">
        <v>236.81</v>
      </c>
      <c r="C122" s="20">
        <v>4</v>
      </c>
      <c r="D122" s="20">
        <v>0</v>
      </c>
    </row>
    <row r="123" spans="1:4" ht="15.5" x14ac:dyDescent="0.35">
      <c r="A123" s="2">
        <v>122</v>
      </c>
      <c r="B123" s="3">
        <v>313.79000000000002</v>
      </c>
      <c r="C123" s="20">
        <v>6</v>
      </c>
      <c r="D123" s="20">
        <v>0</v>
      </c>
    </row>
    <row r="124" spans="1:4" ht="15.5" x14ac:dyDescent="0.35">
      <c r="A124" s="2">
        <v>123</v>
      </c>
      <c r="B124" s="3">
        <v>288.14</v>
      </c>
      <c r="C124" s="20">
        <v>3</v>
      </c>
      <c r="D124" s="20">
        <v>1</v>
      </c>
    </row>
    <row r="125" spans="1:4" ht="15.5" x14ac:dyDescent="0.35">
      <c r="A125" s="2">
        <v>124</v>
      </c>
      <c r="B125" s="3">
        <v>348.34</v>
      </c>
      <c r="C125" s="20">
        <v>5</v>
      </c>
      <c r="D125" s="20">
        <v>1</v>
      </c>
    </row>
    <row r="126" spans="1:4" ht="15.5" x14ac:dyDescent="0.35">
      <c r="A126" s="2">
        <v>125</v>
      </c>
      <c r="B126" s="3">
        <v>256.58</v>
      </c>
      <c r="C126" s="20">
        <v>5</v>
      </c>
      <c r="D126" s="20">
        <v>0</v>
      </c>
    </row>
    <row r="127" spans="1:4" ht="15.5" x14ac:dyDescent="0.35">
      <c r="A127" s="2">
        <v>126</v>
      </c>
      <c r="B127" s="3">
        <v>203.17</v>
      </c>
      <c r="C127" s="20">
        <v>6</v>
      </c>
      <c r="D127" s="20">
        <v>0</v>
      </c>
    </row>
    <row r="128" spans="1:4" ht="15.5" x14ac:dyDescent="0.35">
      <c r="A128" s="2">
        <v>127</v>
      </c>
      <c r="B128" s="3">
        <v>238.14</v>
      </c>
      <c r="C128" s="20">
        <v>5</v>
      </c>
      <c r="D128" s="20">
        <v>1</v>
      </c>
    </row>
    <row r="129" spans="1:4" ht="15.5" x14ac:dyDescent="0.35">
      <c r="A129" s="2">
        <v>128</v>
      </c>
      <c r="B129" s="3">
        <v>235.86</v>
      </c>
      <c r="C129" s="20">
        <v>4</v>
      </c>
      <c r="D129" s="20">
        <v>1</v>
      </c>
    </row>
    <row r="130" spans="1:4" ht="15.5" x14ac:dyDescent="0.35">
      <c r="A130" s="2">
        <v>129</v>
      </c>
      <c r="B130" s="3">
        <v>175.06</v>
      </c>
      <c r="C130" s="20">
        <v>3</v>
      </c>
      <c r="D130" s="20">
        <v>0</v>
      </c>
    </row>
    <row r="131" spans="1:4" ht="15.5" x14ac:dyDescent="0.35">
      <c r="A131" s="2">
        <v>130</v>
      </c>
      <c r="B131" s="3">
        <v>201.55</v>
      </c>
      <c r="C131" s="20">
        <v>5</v>
      </c>
      <c r="D131" s="20">
        <v>0</v>
      </c>
    </row>
    <row r="132" spans="1:4" ht="15.5" x14ac:dyDescent="0.35">
      <c r="A132" s="2">
        <v>131</v>
      </c>
      <c r="B132" s="3">
        <v>165.05</v>
      </c>
      <c r="C132" s="20">
        <v>1</v>
      </c>
      <c r="D132" s="20">
        <v>0</v>
      </c>
    </row>
    <row r="133" spans="1:4" ht="15.5" x14ac:dyDescent="0.35">
      <c r="A133" s="2">
        <v>132</v>
      </c>
      <c r="B133" s="3">
        <v>311.57</v>
      </c>
      <c r="C133" s="20">
        <v>2</v>
      </c>
      <c r="D133" s="20">
        <v>1</v>
      </c>
    </row>
    <row r="134" spans="1:4" ht="15.5" x14ac:dyDescent="0.35">
      <c r="A134" s="2">
        <v>133</v>
      </c>
      <c r="B134" s="3">
        <v>236.88</v>
      </c>
      <c r="C134" s="20">
        <v>5</v>
      </c>
      <c r="D134" s="20">
        <v>0</v>
      </c>
    </row>
    <row r="135" spans="1:4" ht="15.5" x14ac:dyDescent="0.35">
      <c r="A135" s="2">
        <v>134</v>
      </c>
      <c r="B135" s="3">
        <v>216.79</v>
      </c>
      <c r="C135" s="20">
        <v>4</v>
      </c>
      <c r="D135" s="20">
        <v>0</v>
      </c>
    </row>
    <row r="136" spans="1:4" ht="15.5" x14ac:dyDescent="0.35">
      <c r="A136" s="2">
        <v>135</v>
      </c>
      <c r="B136" s="3">
        <v>232.7</v>
      </c>
      <c r="C136" s="20">
        <v>5</v>
      </c>
      <c r="D136" s="20">
        <v>0</v>
      </c>
    </row>
    <row r="137" spans="1:4" ht="15.5" x14ac:dyDescent="0.35">
      <c r="A137" s="2">
        <v>136</v>
      </c>
      <c r="B137" s="3">
        <v>304.41000000000003</v>
      </c>
      <c r="C137" s="20">
        <v>1</v>
      </c>
      <c r="D137" s="20">
        <v>1</v>
      </c>
    </row>
    <row r="138" spans="1:4" ht="15.5" x14ac:dyDescent="0.35">
      <c r="A138" s="2">
        <v>137</v>
      </c>
      <c r="B138" s="3">
        <v>211.74</v>
      </c>
      <c r="C138" s="20">
        <v>2</v>
      </c>
      <c r="D138" s="20">
        <v>0</v>
      </c>
    </row>
    <row r="139" spans="1:4" ht="15.5" x14ac:dyDescent="0.35">
      <c r="A139" s="2">
        <v>138</v>
      </c>
      <c r="B139" s="3">
        <v>252.01</v>
      </c>
      <c r="C139" s="20">
        <v>3</v>
      </c>
      <c r="D139" s="20">
        <v>1</v>
      </c>
    </row>
    <row r="140" spans="1:4" ht="15.5" x14ac:dyDescent="0.35">
      <c r="A140" s="2">
        <v>139</v>
      </c>
      <c r="B140" s="3">
        <v>327.27999999999997</v>
      </c>
      <c r="C140" s="20">
        <v>3</v>
      </c>
      <c r="D140" s="20">
        <v>0</v>
      </c>
    </row>
    <row r="141" spans="1:4" ht="15.5" x14ac:dyDescent="0.35">
      <c r="A141" s="2">
        <v>140</v>
      </c>
      <c r="B141" s="3">
        <v>204.31</v>
      </c>
      <c r="C141" s="20">
        <v>3</v>
      </c>
      <c r="D141" s="20">
        <v>0</v>
      </c>
    </row>
    <row r="142" spans="1:4" ht="15.5" x14ac:dyDescent="0.35">
      <c r="A142" s="2">
        <v>141</v>
      </c>
      <c r="B142" s="3">
        <v>165.44</v>
      </c>
      <c r="C142" s="20">
        <v>1</v>
      </c>
      <c r="D142" s="20">
        <v>0</v>
      </c>
    </row>
    <row r="143" spans="1:4" ht="15.5" x14ac:dyDescent="0.35">
      <c r="A143" s="2">
        <v>142</v>
      </c>
      <c r="B143" s="3">
        <v>256.45</v>
      </c>
      <c r="C143" s="20">
        <v>3</v>
      </c>
      <c r="D143" s="20">
        <v>1</v>
      </c>
    </row>
    <row r="144" spans="1:4" ht="15.5" x14ac:dyDescent="0.35">
      <c r="A144" s="2">
        <v>143</v>
      </c>
      <c r="B144" s="3">
        <v>214.36</v>
      </c>
      <c r="C144" s="20">
        <v>4</v>
      </c>
      <c r="D144" s="20">
        <v>1</v>
      </c>
    </row>
    <row r="145" spans="1:4" ht="15.5" x14ac:dyDescent="0.35">
      <c r="A145" s="2">
        <v>144</v>
      </c>
      <c r="B145" s="3">
        <v>402.44</v>
      </c>
      <c r="C145" s="20">
        <v>3</v>
      </c>
      <c r="D145" s="20">
        <v>1</v>
      </c>
    </row>
    <row r="146" spans="1:4" ht="15.5" x14ac:dyDescent="0.35">
      <c r="A146" s="2">
        <v>145</v>
      </c>
      <c r="B146" s="3">
        <v>152.58000000000001</v>
      </c>
      <c r="C146" s="20">
        <v>2</v>
      </c>
      <c r="D146" s="20">
        <v>0</v>
      </c>
    </row>
    <row r="147" spans="1:4" ht="15.5" x14ac:dyDescent="0.35">
      <c r="A147" s="2">
        <v>146</v>
      </c>
      <c r="B147" s="3">
        <v>194.21</v>
      </c>
      <c r="C147" s="20">
        <v>3</v>
      </c>
      <c r="D147" s="20">
        <v>0</v>
      </c>
    </row>
    <row r="148" spans="1:4" ht="15.5" x14ac:dyDescent="0.35">
      <c r="A148" s="2">
        <v>147</v>
      </c>
      <c r="B148" s="3">
        <v>177.01</v>
      </c>
      <c r="C148" s="20">
        <v>1</v>
      </c>
      <c r="D148" s="20">
        <v>0</v>
      </c>
    </row>
    <row r="149" spans="1:4" ht="15.5" x14ac:dyDescent="0.35">
      <c r="A149" s="2">
        <v>148</v>
      </c>
      <c r="B149" s="3">
        <v>223.65</v>
      </c>
      <c r="C149" s="20">
        <v>1</v>
      </c>
      <c r="D149" s="20">
        <v>1</v>
      </c>
    </row>
    <row r="150" spans="1:4" ht="15.5" x14ac:dyDescent="0.35">
      <c r="A150" s="2">
        <v>149</v>
      </c>
      <c r="B150" s="3">
        <v>243.14</v>
      </c>
      <c r="C150" s="20">
        <v>2</v>
      </c>
      <c r="D150" s="20">
        <v>1</v>
      </c>
    </row>
    <row r="151" spans="1:4" ht="15.5" x14ac:dyDescent="0.35">
      <c r="A151" s="2">
        <v>150</v>
      </c>
      <c r="B151" s="3">
        <v>234.85</v>
      </c>
      <c r="C151" s="20">
        <v>5</v>
      </c>
      <c r="D151" s="20">
        <v>0</v>
      </c>
    </row>
    <row r="152" spans="1:4" ht="15.5" x14ac:dyDescent="0.35">
      <c r="A152" s="2">
        <v>151</v>
      </c>
      <c r="B152" s="3">
        <v>264.87</v>
      </c>
      <c r="C152" s="20">
        <v>6</v>
      </c>
      <c r="D152" s="20">
        <v>1</v>
      </c>
    </row>
    <row r="153" spans="1:4" ht="15.5" x14ac:dyDescent="0.35">
      <c r="A153" s="2">
        <v>152</v>
      </c>
      <c r="B153" s="3">
        <v>286.7</v>
      </c>
      <c r="C153" s="20">
        <v>4</v>
      </c>
      <c r="D153" s="20">
        <v>0</v>
      </c>
    </row>
    <row r="154" spans="1:4" ht="15.5" x14ac:dyDescent="0.35">
      <c r="A154" s="2">
        <v>153</v>
      </c>
      <c r="B154" s="3">
        <v>199.62</v>
      </c>
      <c r="C154" s="20">
        <v>3</v>
      </c>
      <c r="D154" s="20">
        <v>0</v>
      </c>
    </row>
    <row r="155" spans="1:4" ht="15.5" x14ac:dyDescent="0.35">
      <c r="A155" s="2">
        <v>154</v>
      </c>
      <c r="B155" s="3">
        <v>126.88</v>
      </c>
      <c r="C155" s="20">
        <v>2</v>
      </c>
      <c r="D155" s="20">
        <v>1</v>
      </c>
    </row>
    <row r="156" spans="1:4" ht="15.5" x14ac:dyDescent="0.35">
      <c r="A156" s="2">
        <v>155</v>
      </c>
      <c r="B156" s="3">
        <v>358.04</v>
      </c>
      <c r="C156" s="20">
        <v>3</v>
      </c>
      <c r="D156" s="20">
        <v>0</v>
      </c>
    </row>
    <row r="157" spans="1:4" ht="15.5" x14ac:dyDescent="0.35">
      <c r="A157" s="2">
        <v>156</v>
      </c>
      <c r="B157" s="3">
        <v>219.41</v>
      </c>
      <c r="C157" s="20">
        <v>6</v>
      </c>
      <c r="D157" s="20">
        <v>1</v>
      </c>
    </row>
    <row r="158" spans="1:4" ht="15.5" x14ac:dyDescent="0.35">
      <c r="A158" s="2">
        <v>157</v>
      </c>
      <c r="B158" s="3">
        <v>331.52</v>
      </c>
      <c r="C158" s="20">
        <v>6</v>
      </c>
      <c r="D158" s="20">
        <v>0</v>
      </c>
    </row>
    <row r="159" spans="1:4" ht="15.5" x14ac:dyDescent="0.35">
      <c r="A159" s="2">
        <v>158</v>
      </c>
      <c r="B159" s="3">
        <v>191.96</v>
      </c>
      <c r="C159" s="20">
        <v>5</v>
      </c>
      <c r="D159" s="20">
        <v>0</v>
      </c>
    </row>
    <row r="160" spans="1:4" ht="15.5" x14ac:dyDescent="0.35">
      <c r="A160" s="2">
        <v>159</v>
      </c>
      <c r="B160" s="3">
        <v>220.77</v>
      </c>
      <c r="C160" s="20">
        <v>5</v>
      </c>
      <c r="D160" s="20">
        <v>1</v>
      </c>
    </row>
    <row r="161" spans="1:4" ht="15.5" x14ac:dyDescent="0.35">
      <c r="A161" s="2">
        <v>160</v>
      </c>
      <c r="B161" s="3">
        <v>209.35</v>
      </c>
      <c r="C161" s="20">
        <v>2</v>
      </c>
      <c r="D161" s="20">
        <v>0</v>
      </c>
    </row>
    <row r="162" spans="1:4" ht="15.5" x14ac:dyDescent="0.35">
      <c r="A162" s="2">
        <v>161</v>
      </c>
      <c r="B162" s="3">
        <v>270.72000000000003</v>
      </c>
      <c r="C162" s="20">
        <v>5</v>
      </c>
      <c r="D162" s="20">
        <v>1</v>
      </c>
    </row>
    <row r="163" spans="1:4" ht="15.5" x14ac:dyDescent="0.35">
      <c r="A163" s="2">
        <v>162</v>
      </c>
      <c r="B163" s="3">
        <v>210.47</v>
      </c>
      <c r="C163" s="20">
        <v>2</v>
      </c>
      <c r="D163" s="20">
        <v>1</v>
      </c>
    </row>
    <row r="164" spans="1:4" ht="15.5" x14ac:dyDescent="0.35">
      <c r="A164" s="2">
        <v>163</v>
      </c>
      <c r="B164" s="3">
        <v>400.01</v>
      </c>
      <c r="C164" s="20">
        <v>4</v>
      </c>
      <c r="D164" s="20">
        <v>0</v>
      </c>
    </row>
    <row r="165" spans="1:4" ht="15.5" x14ac:dyDescent="0.35">
      <c r="A165" s="2">
        <v>164</v>
      </c>
      <c r="B165" s="3">
        <v>191.16</v>
      </c>
      <c r="C165" s="20">
        <v>1</v>
      </c>
      <c r="D165" s="20">
        <v>1</v>
      </c>
    </row>
    <row r="166" spans="1:4" ht="15.5" x14ac:dyDescent="0.35">
      <c r="A166" s="2">
        <v>165</v>
      </c>
      <c r="B166" s="3">
        <v>381.94</v>
      </c>
      <c r="C166" s="20">
        <v>3</v>
      </c>
      <c r="D166" s="20">
        <v>1</v>
      </c>
    </row>
    <row r="167" spans="1:4" ht="15.5" x14ac:dyDescent="0.35">
      <c r="A167" s="2">
        <v>166</v>
      </c>
      <c r="B167" s="3">
        <v>172.75</v>
      </c>
      <c r="C167" s="20">
        <v>2</v>
      </c>
      <c r="D167" s="20">
        <v>1</v>
      </c>
    </row>
    <row r="168" spans="1:4" ht="15.5" x14ac:dyDescent="0.35">
      <c r="A168" s="2">
        <v>167</v>
      </c>
      <c r="B168" s="3">
        <v>136.11000000000001</v>
      </c>
      <c r="C168" s="20">
        <v>1</v>
      </c>
      <c r="D168" s="20">
        <v>1</v>
      </c>
    </row>
    <row r="169" spans="1:4" ht="15.5" x14ac:dyDescent="0.35">
      <c r="A169" s="2">
        <v>168</v>
      </c>
      <c r="B169" s="3">
        <v>274.45999999999998</v>
      </c>
      <c r="C169" s="20">
        <v>4</v>
      </c>
      <c r="D169" s="20">
        <v>0</v>
      </c>
    </row>
    <row r="170" spans="1:4" ht="15.5" x14ac:dyDescent="0.35">
      <c r="A170" s="2">
        <v>169</v>
      </c>
      <c r="B170" s="3">
        <v>172.41</v>
      </c>
      <c r="C170" s="20">
        <v>3</v>
      </c>
      <c r="D170" s="20">
        <v>1</v>
      </c>
    </row>
    <row r="171" spans="1:4" ht="15.5" x14ac:dyDescent="0.35">
      <c r="A171" s="2">
        <v>170</v>
      </c>
      <c r="B171" s="3">
        <v>311.79000000000002</v>
      </c>
      <c r="C171" s="20">
        <v>5</v>
      </c>
      <c r="D171" s="20">
        <v>0</v>
      </c>
    </row>
    <row r="172" spans="1:4" ht="15.5" x14ac:dyDescent="0.35">
      <c r="A172" s="2">
        <v>171</v>
      </c>
      <c r="B172" s="3">
        <v>218.6</v>
      </c>
      <c r="C172" s="20">
        <v>5</v>
      </c>
      <c r="D172" s="20">
        <v>0</v>
      </c>
    </row>
    <row r="173" spans="1:4" ht="15.5" x14ac:dyDescent="0.35">
      <c r="A173" s="2">
        <v>172</v>
      </c>
      <c r="B173" s="3">
        <v>248.99</v>
      </c>
      <c r="C173" s="20">
        <v>3</v>
      </c>
      <c r="D173" s="20">
        <v>1</v>
      </c>
    </row>
    <row r="174" spans="1:4" ht="15.5" x14ac:dyDescent="0.35">
      <c r="A174" s="2">
        <v>173</v>
      </c>
      <c r="B174" s="3">
        <v>194.42</v>
      </c>
      <c r="C174" s="20">
        <v>4</v>
      </c>
      <c r="D174" s="20">
        <v>1</v>
      </c>
    </row>
    <row r="175" spans="1:4" ht="15.5" x14ac:dyDescent="0.35">
      <c r="A175" s="2">
        <v>174</v>
      </c>
      <c r="B175" s="3">
        <v>298.62</v>
      </c>
      <c r="C175" s="20">
        <v>5</v>
      </c>
      <c r="D175" s="20">
        <v>0</v>
      </c>
    </row>
    <row r="176" spans="1:4" ht="15.5" x14ac:dyDescent="0.35">
      <c r="A176" s="2">
        <v>175</v>
      </c>
      <c r="B176" s="3">
        <v>225.91</v>
      </c>
      <c r="C176" s="20">
        <v>4</v>
      </c>
      <c r="D176" s="20">
        <v>0</v>
      </c>
    </row>
    <row r="177" spans="1:4" ht="15.5" x14ac:dyDescent="0.35">
      <c r="A177" s="2">
        <v>176</v>
      </c>
      <c r="B177" s="3">
        <v>358.06</v>
      </c>
      <c r="C177" s="20">
        <v>6</v>
      </c>
      <c r="D177" s="20">
        <v>1</v>
      </c>
    </row>
    <row r="178" spans="1:4" ht="15.5" x14ac:dyDescent="0.35">
      <c r="A178" s="2">
        <v>177</v>
      </c>
      <c r="B178" s="3">
        <v>135.19</v>
      </c>
      <c r="C178" s="20">
        <v>2</v>
      </c>
      <c r="D178" s="20">
        <v>1</v>
      </c>
    </row>
    <row r="179" spans="1:4" ht="15.5" x14ac:dyDescent="0.35">
      <c r="A179" s="2">
        <v>178</v>
      </c>
      <c r="B179" s="3">
        <v>286.45</v>
      </c>
      <c r="C179" s="20">
        <v>5</v>
      </c>
      <c r="D179" s="20">
        <v>1</v>
      </c>
    </row>
    <row r="180" spans="1:4" ht="15.5" x14ac:dyDescent="0.35">
      <c r="A180" s="2">
        <v>179</v>
      </c>
      <c r="B180" s="3">
        <v>187.61</v>
      </c>
      <c r="C180" s="20">
        <v>3</v>
      </c>
      <c r="D180" s="20">
        <v>0</v>
      </c>
    </row>
    <row r="181" spans="1:4" ht="15.5" x14ac:dyDescent="0.35">
      <c r="A181" s="2">
        <v>180</v>
      </c>
      <c r="B181" s="3">
        <v>420.76</v>
      </c>
      <c r="C181" s="20">
        <v>4</v>
      </c>
      <c r="D181" s="20">
        <v>1</v>
      </c>
    </row>
    <row r="182" spans="1:4" ht="15.5" x14ac:dyDescent="0.35">
      <c r="A182" s="2">
        <v>181</v>
      </c>
      <c r="B182" s="3">
        <v>200.54</v>
      </c>
      <c r="C182" s="20">
        <v>4</v>
      </c>
      <c r="D182" s="20">
        <v>0</v>
      </c>
    </row>
    <row r="183" spans="1:4" ht="15.5" x14ac:dyDescent="0.35">
      <c r="A183" s="2">
        <v>182</v>
      </c>
      <c r="B183" s="3">
        <v>252.12</v>
      </c>
      <c r="C183" s="20">
        <v>3</v>
      </c>
      <c r="D183" s="20">
        <v>0</v>
      </c>
    </row>
    <row r="184" spans="1:4" ht="15.5" x14ac:dyDescent="0.35">
      <c r="A184" s="2">
        <v>183</v>
      </c>
      <c r="B184" s="3">
        <v>173.57</v>
      </c>
      <c r="C184" s="20">
        <v>1</v>
      </c>
      <c r="D184" s="20">
        <v>1</v>
      </c>
    </row>
    <row r="185" spans="1:4" ht="15.5" x14ac:dyDescent="0.35">
      <c r="A185" s="2">
        <v>184</v>
      </c>
      <c r="B185" s="3">
        <v>392.65</v>
      </c>
      <c r="C185" s="20">
        <v>4</v>
      </c>
      <c r="D185" s="20">
        <v>0</v>
      </c>
    </row>
    <row r="186" spans="1:4" ht="15.5" x14ac:dyDescent="0.35">
      <c r="A186" s="2">
        <v>185</v>
      </c>
      <c r="B186" s="3">
        <v>127.42</v>
      </c>
      <c r="C186" s="20">
        <v>2</v>
      </c>
      <c r="D186" s="20">
        <v>0</v>
      </c>
    </row>
    <row r="187" spans="1:4" ht="15.5" x14ac:dyDescent="0.35">
      <c r="A187" s="2">
        <v>186</v>
      </c>
      <c r="B187" s="3">
        <v>73.650000000000006</v>
      </c>
      <c r="C187" s="20">
        <v>1</v>
      </c>
      <c r="D187" s="20">
        <v>0</v>
      </c>
    </row>
    <row r="188" spans="1:4" ht="15.5" x14ac:dyDescent="0.35">
      <c r="A188" s="2">
        <v>187</v>
      </c>
      <c r="B188" s="3">
        <v>234.65</v>
      </c>
      <c r="C188" s="20">
        <v>3</v>
      </c>
      <c r="D188" s="20">
        <v>0</v>
      </c>
    </row>
    <row r="189" spans="1:4" ht="15.5" x14ac:dyDescent="0.35">
      <c r="A189" s="2">
        <v>188</v>
      </c>
      <c r="B189" s="3">
        <v>326.82</v>
      </c>
      <c r="C189" s="20">
        <v>3</v>
      </c>
      <c r="D189" s="20">
        <v>0</v>
      </c>
    </row>
    <row r="190" spans="1:4" ht="15.5" x14ac:dyDescent="0.35">
      <c r="A190" s="2">
        <v>189</v>
      </c>
      <c r="B190" s="3">
        <v>259.45</v>
      </c>
      <c r="C190" s="20">
        <v>2</v>
      </c>
      <c r="D190" s="20">
        <v>0</v>
      </c>
    </row>
    <row r="191" spans="1:4" ht="15.5" x14ac:dyDescent="0.35">
      <c r="A191" s="2">
        <v>190</v>
      </c>
      <c r="B191" s="3">
        <v>323.32</v>
      </c>
      <c r="C191" s="20">
        <v>2</v>
      </c>
      <c r="D191" s="20">
        <v>0</v>
      </c>
    </row>
    <row r="192" spans="1:4" ht="15.5" x14ac:dyDescent="0.35">
      <c r="A192" s="2">
        <v>191</v>
      </c>
      <c r="B192" s="3">
        <v>330.76</v>
      </c>
      <c r="C192" s="20">
        <v>4</v>
      </c>
      <c r="D192" s="20">
        <v>1</v>
      </c>
    </row>
    <row r="193" spans="1:4" ht="15.5" x14ac:dyDescent="0.35">
      <c r="A193" s="2">
        <v>192</v>
      </c>
      <c r="B193" s="3">
        <v>217.35</v>
      </c>
      <c r="C193" s="20">
        <v>5</v>
      </c>
      <c r="D193" s="20">
        <v>1</v>
      </c>
    </row>
    <row r="194" spans="1:4" ht="15.5" x14ac:dyDescent="0.35">
      <c r="A194" s="2">
        <v>193</v>
      </c>
      <c r="B194" s="3">
        <v>217.27</v>
      </c>
      <c r="C194" s="20">
        <v>3</v>
      </c>
      <c r="D194" s="20">
        <v>1</v>
      </c>
    </row>
    <row r="195" spans="1:4" ht="15.5" x14ac:dyDescent="0.35">
      <c r="A195" s="2">
        <v>194</v>
      </c>
      <c r="B195" s="3">
        <v>279.72000000000003</v>
      </c>
      <c r="C195" s="20">
        <v>4</v>
      </c>
      <c r="D195" s="20">
        <v>1</v>
      </c>
    </row>
    <row r="196" spans="1:4" ht="15.5" x14ac:dyDescent="0.35">
      <c r="A196" s="2">
        <v>195</v>
      </c>
      <c r="B196" s="3">
        <v>148.57</v>
      </c>
      <c r="C196" s="20">
        <v>4</v>
      </c>
      <c r="D196" s="20">
        <v>1</v>
      </c>
    </row>
    <row r="197" spans="1:4" ht="15.5" x14ac:dyDescent="0.35">
      <c r="A197" s="2">
        <v>196</v>
      </c>
      <c r="B197" s="3">
        <v>221.99</v>
      </c>
      <c r="C197" s="20">
        <v>4</v>
      </c>
      <c r="D197" s="20">
        <v>0</v>
      </c>
    </row>
    <row r="198" spans="1:4" ht="15.5" x14ac:dyDescent="0.35">
      <c r="A198" s="2">
        <v>197</v>
      </c>
      <c r="B198" s="3">
        <v>146.96</v>
      </c>
      <c r="C198" s="20">
        <v>3</v>
      </c>
      <c r="D198" s="20">
        <v>0</v>
      </c>
    </row>
    <row r="199" spans="1:4" ht="15.5" x14ac:dyDescent="0.35">
      <c r="A199" s="2">
        <v>198</v>
      </c>
      <c r="B199" s="3">
        <v>165.05</v>
      </c>
      <c r="C199" s="20">
        <v>4</v>
      </c>
      <c r="D199" s="20">
        <v>1</v>
      </c>
    </row>
    <row r="200" spans="1:4" ht="15.5" x14ac:dyDescent="0.35">
      <c r="A200" s="2">
        <v>199</v>
      </c>
      <c r="B200" s="3">
        <v>216.63</v>
      </c>
      <c r="C200" s="20">
        <v>5</v>
      </c>
      <c r="D200" s="20">
        <v>0</v>
      </c>
    </row>
    <row r="201" spans="1:4" ht="15.5" x14ac:dyDescent="0.35">
      <c r="A201" s="2">
        <v>200</v>
      </c>
      <c r="B201" s="3">
        <v>185.54</v>
      </c>
      <c r="C201" s="20">
        <v>3</v>
      </c>
      <c r="D201" s="20">
        <v>1</v>
      </c>
    </row>
    <row r="202" spans="1:4" ht="15.5" x14ac:dyDescent="0.35">
      <c r="A202" s="2">
        <v>201</v>
      </c>
      <c r="B202" s="3">
        <v>181.78</v>
      </c>
      <c r="C202" s="20">
        <v>5</v>
      </c>
      <c r="D202" s="20">
        <v>1</v>
      </c>
    </row>
    <row r="203" spans="1:4" ht="15.5" x14ac:dyDescent="0.35">
      <c r="A203" s="2">
        <v>202</v>
      </c>
      <c r="B203" s="3">
        <v>183.96</v>
      </c>
      <c r="C203" s="20">
        <v>4</v>
      </c>
      <c r="D203" s="20">
        <v>1</v>
      </c>
    </row>
    <row r="204" spans="1:4" ht="15.5" x14ac:dyDescent="0.35">
      <c r="A204" s="2">
        <v>203</v>
      </c>
      <c r="B204" s="3">
        <v>237.23</v>
      </c>
      <c r="C204" s="20">
        <v>5</v>
      </c>
      <c r="D204" s="20">
        <v>0</v>
      </c>
    </row>
    <row r="205" spans="1:4" ht="15.5" x14ac:dyDescent="0.35">
      <c r="A205" s="2">
        <v>204</v>
      </c>
      <c r="B205" s="3">
        <v>143.5</v>
      </c>
      <c r="C205" s="20">
        <v>5</v>
      </c>
      <c r="D205" s="20">
        <v>0</v>
      </c>
    </row>
    <row r="206" spans="1:4" ht="15.5" x14ac:dyDescent="0.35">
      <c r="A206" s="2">
        <v>205</v>
      </c>
      <c r="B206" s="3">
        <v>262.10000000000002</v>
      </c>
      <c r="C206" s="20">
        <v>3</v>
      </c>
      <c r="D206" s="20">
        <v>1</v>
      </c>
    </row>
    <row r="207" spans="1:4" ht="15.5" x14ac:dyDescent="0.35">
      <c r="A207" s="2">
        <v>206</v>
      </c>
      <c r="B207" s="3">
        <v>245.5</v>
      </c>
      <c r="C207" s="20">
        <v>3</v>
      </c>
      <c r="D207" s="20">
        <v>0</v>
      </c>
    </row>
    <row r="208" spans="1:4" ht="15.5" x14ac:dyDescent="0.35">
      <c r="A208" s="2">
        <v>207</v>
      </c>
      <c r="B208" s="3">
        <v>170.58</v>
      </c>
      <c r="C208" s="20">
        <v>5</v>
      </c>
      <c r="D208" s="20">
        <v>1</v>
      </c>
    </row>
    <row r="209" spans="1:4" ht="15.5" x14ac:dyDescent="0.35">
      <c r="A209" s="2">
        <v>208</v>
      </c>
      <c r="B209" s="3">
        <v>302.93</v>
      </c>
      <c r="C209" s="20">
        <v>4</v>
      </c>
      <c r="D209" s="20">
        <v>1</v>
      </c>
    </row>
    <row r="210" spans="1:4" ht="15.5" x14ac:dyDescent="0.35">
      <c r="A210" s="2">
        <v>209</v>
      </c>
      <c r="B210" s="3">
        <v>362.09</v>
      </c>
      <c r="C210" s="20">
        <v>6</v>
      </c>
      <c r="D210" s="20">
        <v>1</v>
      </c>
    </row>
    <row r="211" spans="1:4" ht="15.5" x14ac:dyDescent="0.35">
      <c r="A211" s="2">
        <v>210</v>
      </c>
      <c r="B211" s="3">
        <v>179.77</v>
      </c>
      <c r="C211" s="20">
        <v>2</v>
      </c>
      <c r="D211" s="20">
        <v>0</v>
      </c>
    </row>
    <row r="212" spans="1:4" ht="15.5" x14ac:dyDescent="0.35">
      <c r="A212" s="2">
        <v>211</v>
      </c>
      <c r="B212" s="3">
        <v>348.35</v>
      </c>
      <c r="C212" s="20">
        <v>2</v>
      </c>
      <c r="D212" s="20">
        <v>0</v>
      </c>
    </row>
    <row r="213" spans="1:4" ht="15.5" x14ac:dyDescent="0.35">
      <c r="A213" s="2">
        <v>212</v>
      </c>
      <c r="B213" s="3">
        <v>219.32</v>
      </c>
      <c r="C213" s="20">
        <v>3</v>
      </c>
      <c r="D213" s="20">
        <v>1</v>
      </c>
    </row>
    <row r="214" spans="1:4" ht="15.5" x14ac:dyDescent="0.35">
      <c r="A214" s="2">
        <v>213</v>
      </c>
      <c r="B214" s="3">
        <v>204.52</v>
      </c>
      <c r="C214" s="20">
        <v>3</v>
      </c>
      <c r="D214" s="20">
        <v>0</v>
      </c>
    </row>
    <row r="215" spans="1:4" ht="15.5" x14ac:dyDescent="0.35">
      <c r="A215" s="2">
        <v>214</v>
      </c>
      <c r="B215" s="3">
        <v>232.62</v>
      </c>
      <c r="C215" s="20">
        <v>4</v>
      </c>
      <c r="D215" s="20">
        <v>0</v>
      </c>
    </row>
    <row r="216" spans="1:4" ht="15.5" x14ac:dyDescent="0.35">
      <c r="A216" s="2">
        <v>215</v>
      </c>
      <c r="B216" s="3">
        <v>216.59</v>
      </c>
      <c r="C216" s="20">
        <v>4</v>
      </c>
      <c r="D216" s="20">
        <v>0</v>
      </c>
    </row>
    <row r="217" spans="1:4" ht="15.5" x14ac:dyDescent="0.35">
      <c r="A217" s="2">
        <v>216</v>
      </c>
      <c r="B217" s="3">
        <v>194.63</v>
      </c>
      <c r="C217" s="20">
        <v>3</v>
      </c>
      <c r="D217" s="20">
        <v>0</v>
      </c>
    </row>
    <row r="218" spans="1:4" ht="15.5" x14ac:dyDescent="0.35">
      <c r="A218" s="2">
        <v>217</v>
      </c>
      <c r="B218" s="3">
        <v>211.55</v>
      </c>
      <c r="C218" s="20">
        <v>4</v>
      </c>
      <c r="D218" s="20">
        <v>0</v>
      </c>
    </row>
    <row r="219" spans="1:4" ht="15.5" x14ac:dyDescent="0.35">
      <c r="A219" s="2">
        <v>218</v>
      </c>
      <c r="B219" s="3">
        <v>185.44</v>
      </c>
      <c r="C219" s="20">
        <v>3</v>
      </c>
      <c r="D219" s="20">
        <v>1</v>
      </c>
    </row>
    <row r="220" spans="1:4" ht="15.5" x14ac:dyDescent="0.35">
      <c r="A220" s="2">
        <v>219</v>
      </c>
      <c r="B220" s="3">
        <v>461.21</v>
      </c>
      <c r="C220" s="20">
        <v>4</v>
      </c>
      <c r="D220" s="20">
        <v>1</v>
      </c>
    </row>
    <row r="221" spans="1:4" ht="15.5" x14ac:dyDescent="0.35">
      <c r="A221" s="2">
        <v>220</v>
      </c>
      <c r="B221" s="3">
        <v>216.64</v>
      </c>
      <c r="C221" s="20">
        <v>1</v>
      </c>
      <c r="D221" s="20">
        <v>0</v>
      </c>
    </row>
    <row r="222" spans="1:4" ht="15.5" x14ac:dyDescent="0.35">
      <c r="A222" s="2">
        <v>221</v>
      </c>
      <c r="B222" s="3">
        <v>160.41</v>
      </c>
      <c r="C222" s="20">
        <v>2</v>
      </c>
      <c r="D222" s="20">
        <v>0</v>
      </c>
    </row>
    <row r="223" spans="1:4" ht="15.5" x14ac:dyDescent="0.35">
      <c r="A223" s="2">
        <v>222</v>
      </c>
      <c r="B223" s="3">
        <v>291.52</v>
      </c>
      <c r="C223" s="20">
        <v>4</v>
      </c>
      <c r="D223" s="20">
        <v>1</v>
      </c>
    </row>
    <row r="224" spans="1:4" ht="15.5" x14ac:dyDescent="0.35">
      <c r="A224" s="2">
        <v>223</v>
      </c>
      <c r="B224" s="3">
        <v>230.73</v>
      </c>
      <c r="C224" s="20">
        <v>4</v>
      </c>
      <c r="D224" s="20">
        <v>1</v>
      </c>
    </row>
    <row r="225" spans="1:4" ht="15.5" x14ac:dyDescent="0.35">
      <c r="A225" s="2">
        <v>224</v>
      </c>
      <c r="B225" s="3">
        <v>230.43</v>
      </c>
      <c r="C225" s="20">
        <v>2</v>
      </c>
      <c r="D225" s="20">
        <v>0</v>
      </c>
    </row>
    <row r="226" spans="1:4" ht="15.5" x14ac:dyDescent="0.35">
      <c r="A226" s="2">
        <v>225</v>
      </c>
      <c r="B226" s="3">
        <v>216.17</v>
      </c>
      <c r="C226" s="20">
        <v>5</v>
      </c>
      <c r="D226" s="20">
        <v>1</v>
      </c>
    </row>
    <row r="227" spans="1:4" ht="15.5" x14ac:dyDescent="0.35">
      <c r="A227" s="2">
        <v>226</v>
      </c>
      <c r="B227" s="3">
        <v>153.1</v>
      </c>
      <c r="C227" s="20">
        <v>1</v>
      </c>
      <c r="D227" s="20">
        <v>0</v>
      </c>
    </row>
    <row r="228" spans="1:4" ht="15.5" x14ac:dyDescent="0.35">
      <c r="A228" s="2">
        <v>227</v>
      </c>
      <c r="B228" s="3">
        <v>275.52</v>
      </c>
      <c r="C228" s="20">
        <v>6</v>
      </c>
      <c r="D228" s="20">
        <v>1</v>
      </c>
    </row>
    <row r="229" spans="1:4" ht="15.5" x14ac:dyDescent="0.35">
      <c r="A229" s="2">
        <v>228</v>
      </c>
      <c r="B229" s="3">
        <v>186.59</v>
      </c>
      <c r="C229" s="20">
        <v>3</v>
      </c>
      <c r="D229" s="20">
        <v>1</v>
      </c>
    </row>
    <row r="230" spans="1:4" ht="15.5" x14ac:dyDescent="0.35">
      <c r="A230" s="2">
        <v>229</v>
      </c>
      <c r="B230" s="3">
        <v>209.41</v>
      </c>
      <c r="C230" s="20">
        <v>4</v>
      </c>
      <c r="D230" s="20">
        <v>0</v>
      </c>
    </row>
    <row r="231" spans="1:4" ht="15.5" x14ac:dyDescent="0.35">
      <c r="A231" s="2">
        <v>230</v>
      </c>
      <c r="B231" s="3">
        <v>184.98</v>
      </c>
      <c r="C231" s="20">
        <v>3</v>
      </c>
      <c r="D231" s="20">
        <v>1</v>
      </c>
    </row>
    <row r="232" spans="1:4" ht="15.5" x14ac:dyDescent="0.35">
      <c r="A232" s="2">
        <v>231</v>
      </c>
      <c r="B232" s="3">
        <v>307.12</v>
      </c>
      <c r="C232" s="20">
        <v>1</v>
      </c>
      <c r="D232" s="20">
        <v>1</v>
      </c>
    </row>
    <row r="233" spans="1:4" ht="15.5" x14ac:dyDescent="0.35">
      <c r="A233" s="2">
        <v>232</v>
      </c>
      <c r="B233" s="3">
        <v>219.3</v>
      </c>
      <c r="C233" s="20">
        <v>4</v>
      </c>
      <c r="D233" s="20">
        <v>0</v>
      </c>
    </row>
    <row r="234" spans="1:4" ht="15.5" x14ac:dyDescent="0.35">
      <c r="A234" s="2">
        <v>233</v>
      </c>
      <c r="B234" s="3">
        <v>248.56</v>
      </c>
      <c r="C234" s="20">
        <v>4</v>
      </c>
      <c r="D234" s="20">
        <v>1</v>
      </c>
    </row>
    <row r="235" spans="1:4" ht="15.5" x14ac:dyDescent="0.35">
      <c r="A235" s="2">
        <v>234</v>
      </c>
      <c r="B235" s="3">
        <v>339.98</v>
      </c>
      <c r="C235" s="20">
        <v>2</v>
      </c>
      <c r="D235" s="20">
        <v>0</v>
      </c>
    </row>
    <row r="236" spans="1:4" ht="15.5" x14ac:dyDescent="0.35">
      <c r="A236" s="2">
        <v>235</v>
      </c>
      <c r="B236" s="3">
        <v>305.98</v>
      </c>
      <c r="C236" s="20">
        <v>5</v>
      </c>
      <c r="D236" s="20">
        <v>0</v>
      </c>
    </row>
    <row r="237" spans="1:4" ht="15.5" x14ac:dyDescent="0.35">
      <c r="A237" s="2">
        <v>236</v>
      </c>
      <c r="B237" s="3">
        <v>161.22</v>
      </c>
      <c r="C237" s="20">
        <v>3</v>
      </c>
      <c r="D237" s="20">
        <v>0</v>
      </c>
    </row>
    <row r="238" spans="1:4" ht="15.5" x14ac:dyDescent="0.35">
      <c r="A238" s="2">
        <v>237</v>
      </c>
      <c r="B238" s="3">
        <v>246.53</v>
      </c>
      <c r="C238" s="20">
        <v>2</v>
      </c>
      <c r="D238" s="20">
        <v>0</v>
      </c>
    </row>
    <row r="239" spans="1:4" ht="15.5" x14ac:dyDescent="0.35">
      <c r="A239" s="2">
        <v>238</v>
      </c>
      <c r="B239" s="3">
        <v>339.99</v>
      </c>
      <c r="C239" s="20">
        <v>4</v>
      </c>
      <c r="D239" s="20">
        <v>1</v>
      </c>
    </row>
    <row r="240" spans="1:4" ht="15.5" x14ac:dyDescent="0.35">
      <c r="A240" s="2">
        <v>239</v>
      </c>
      <c r="B240" s="3">
        <v>334.39</v>
      </c>
      <c r="C240" s="20">
        <v>2</v>
      </c>
      <c r="D240" s="20">
        <v>1</v>
      </c>
    </row>
    <row r="241" spans="1:4" ht="15.5" x14ac:dyDescent="0.35">
      <c r="A241" s="2">
        <v>240</v>
      </c>
      <c r="B241" s="3">
        <v>236.19</v>
      </c>
      <c r="C241" s="20">
        <v>5</v>
      </c>
      <c r="D241" s="20">
        <v>1</v>
      </c>
    </row>
    <row r="242" spans="1:4" ht="15.5" x14ac:dyDescent="0.35">
      <c r="A242" s="2">
        <v>241</v>
      </c>
      <c r="B242" s="3">
        <v>145.83000000000001</v>
      </c>
      <c r="C242" s="20">
        <v>3</v>
      </c>
      <c r="D242" s="20">
        <v>0</v>
      </c>
    </row>
    <row r="243" spans="1:4" ht="15.5" x14ac:dyDescent="0.35">
      <c r="A243" s="2">
        <v>242</v>
      </c>
      <c r="B243" s="3">
        <v>157.05000000000001</v>
      </c>
      <c r="C243" s="20">
        <v>3</v>
      </c>
      <c r="D243" s="20">
        <v>0</v>
      </c>
    </row>
    <row r="244" spans="1:4" ht="15.5" x14ac:dyDescent="0.35">
      <c r="A244" s="2">
        <v>243</v>
      </c>
      <c r="B244" s="3">
        <v>318.12</v>
      </c>
      <c r="C244" s="20">
        <v>5</v>
      </c>
      <c r="D244" s="20">
        <v>1</v>
      </c>
    </row>
    <row r="245" spans="1:4" ht="15.5" x14ac:dyDescent="0.35">
      <c r="A245" s="2">
        <v>244</v>
      </c>
      <c r="B245" s="3">
        <v>381.89</v>
      </c>
      <c r="C245" s="20">
        <v>3</v>
      </c>
      <c r="D245" s="20">
        <v>1</v>
      </c>
    </row>
    <row r="246" spans="1:4" ht="15.5" x14ac:dyDescent="0.35">
      <c r="A246" s="2">
        <v>245</v>
      </c>
      <c r="B246" s="3">
        <v>207.88</v>
      </c>
      <c r="C246" s="20">
        <v>5</v>
      </c>
      <c r="D246" s="20">
        <v>1</v>
      </c>
    </row>
    <row r="247" spans="1:4" ht="15.5" x14ac:dyDescent="0.35">
      <c r="A247" s="2">
        <v>246</v>
      </c>
      <c r="B247" s="3">
        <v>255.86</v>
      </c>
      <c r="C247" s="20">
        <v>3</v>
      </c>
      <c r="D247" s="20">
        <v>1</v>
      </c>
    </row>
    <row r="248" spans="1:4" ht="15.5" x14ac:dyDescent="0.35">
      <c r="A248" s="2">
        <v>247</v>
      </c>
      <c r="B248" s="3">
        <v>241.41</v>
      </c>
      <c r="C248" s="20">
        <v>4</v>
      </c>
      <c r="D248" s="20">
        <v>0</v>
      </c>
    </row>
    <row r="249" spans="1:4" ht="15.5" x14ac:dyDescent="0.35">
      <c r="A249" s="2">
        <v>248</v>
      </c>
      <c r="B249" s="3">
        <v>356.44</v>
      </c>
      <c r="C249" s="20">
        <v>5</v>
      </c>
      <c r="D249" s="20">
        <v>0</v>
      </c>
    </row>
    <row r="250" spans="1:4" ht="15.5" x14ac:dyDescent="0.35">
      <c r="A250" s="2">
        <v>249</v>
      </c>
      <c r="B250" s="3">
        <v>308.83999999999997</v>
      </c>
      <c r="C250" s="20">
        <v>6</v>
      </c>
      <c r="D250" s="20">
        <v>0</v>
      </c>
    </row>
    <row r="251" spans="1:4" ht="15.5" x14ac:dyDescent="0.35">
      <c r="A251" s="2">
        <v>250</v>
      </c>
      <c r="B251" s="3">
        <v>269.98</v>
      </c>
      <c r="C251" s="20">
        <v>5</v>
      </c>
      <c r="D251" s="20">
        <v>1</v>
      </c>
    </row>
    <row r="252" spans="1:4" ht="15.5" x14ac:dyDescent="0.35">
      <c r="A252" s="2">
        <v>251</v>
      </c>
      <c r="B252" s="3">
        <v>186.53</v>
      </c>
      <c r="C252" s="20">
        <v>3</v>
      </c>
      <c r="D252" s="20">
        <v>0</v>
      </c>
    </row>
    <row r="253" spans="1:4" ht="15.5" x14ac:dyDescent="0.35">
      <c r="A253" s="2">
        <v>252</v>
      </c>
      <c r="B253" s="3">
        <v>132.93</v>
      </c>
      <c r="C253" s="20">
        <v>3</v>
      </c>
      <c r="D253" s="20">
        <v>0</v>
      </c>
    </row>
    <row r="254" spans="1:4" ht="15.5" x14ac:dyDescent="0.35">
      <c r="A254" s="2">
        <v>253</v>
      </c>
      <c r="B254" s="3">
        <v>195.22</v>
      </c>
      <c r="C254" s="20">
        <v>5</v>
      </c>
      <c r="D254" s="20">
        <v>0</v>
      </c>
    </row>
    <row r="255" spans="1:4" ht="15.5" x14ac:dyDescent="0.35">
      <c r="A255" s="2">
        <v>254</v>
      </c>
      <c r="B255" s="3">
        <v>352.27</v>
      </c>
      <c r="C255" s="20">
        <v>4</v>
      </c>
      <c r="D255" s="20">
        <v>1</v>
      </c>
    </row>
    <row r="256" spans="1:4" ht="15.5" x14ac:dyDescent="0.35">
      <c r="A256" s="2">
        <v>255</v>
      </c>
      <c r="B256" s="3">
        <v>164.8</v>
      </c>
      <c r="C256" s="20">
        <v>2</v>
      </c>
      <c r="D256" s="20">
        <v>0</v>
      </c>
    </row>
    <row r="257" spans="1:4" ht="15.5" x14ac:dyDescent="0.35">
      <c r="A257" s="2">
        <v>256</v>
      </c>
      <c r="B257" s="3">
        <v>479.85</v>
      </c>
      <c r="C257" s="20">
        <v>5</v>
      </c>
      <c r="D257" s="20">
        <v>1</v>
      </c>
    </row>
    <row r="258" spans="1:4" ht="15.5" x14ac:dyDescent="0.35">
      <c r="A258" s="2">
        <v>257</v>
      </c>
      <c r="B258" s="3">
        <v>144.16</v>
      </c>
      <c r="C258" s="20">
        <v>2</v>
      </c>
      <c r="D258" s="20">
        <v>1</v>
      </c>
    </row>
    <row r="259" spans="1:4" ht="15.5" x14ac:dyDescent="0.35">
      <c r="A259" s="2">
        <v>258</v>
      </c>
      <c r="B259" s="3">
        <v>242.6</v>
      </c>
      <c r="C259" s="20">
        <v>4</v>
      </c>
      <c r="D259" s="20">
        <v>0</v>
      </c>
    </row>
    <row r="260" spans="1:4" ht="15.5" x14ac:dyDescent="0.35">
      <c r="A260" s="2">
        <v>259</v>
      </c>
      <c r="B260" s="3">
        <v>129.83000000000001</v>
      </c>
      <c r="C260" s="20">
        <v>2</v>
      </c>
      <c r="D260" s="20">
        <v>1</v>
      </c>
    </row>
    <row r="261" spans="1:4" ht="15.5" x14ac:dyDescent="0.35">
      <c r="A261" s="2">
        <v>260</v>
      </c>
      <c r="B261" s="3">
        <v>124.36</v>
      </c>
      <c r="C261" s="20">
        <v>2</v>
      </c>
      <c r="D261" s="20">
        <v>0</v>
      </c>
    </row>
    <row r="262" spans="1:4" ht="15.5" x14ac:dyDescent="0.35">
      <c r="A262" s="2">
        <v>261</v>
      </c>
      <c r="B262" s="3">
        <v>281.58</v>
      </c>
      <c r="C262" s="20">
        <v>5</v>
      </c>
      <c r="D262" s="20">
        <v>1</v>
      </c>
    </row>
    <row r="263" spans="1:4" ht="15.5" x14ac:dyDescent="0.35">
      <c r="A263" s="2">
        <v>262</v>
      </c>
      <c r="B263" s="3">
        <v>322.12</v>
      </c>
      <c r="C263" s="20">
        <v>5</v>
      </c>
      <c r="D263" s="20">
        <v>0</v>
      </c>
    </row>
    <row r="264" spans="1:4" ht="15.5" x14ac:dyDescent="0.35">
      <c r="A264" s="2">
        <v>263</v>
      </c>
      <c r="B264" s="3">
        <v>242.74</v>
      </c>
      <c r="C264" s="20">
        <v>4</v>
      </c>
      <c r="D264" s="20">
        <v>1</v>
      </c>
    </row>
    <row r="265" spans="1:4" ht="15.5" x14ac:dyDescent="0.35">
      <c r="A265" s="2">
        <v>264</v>
      </c>
      <c r="B265" s="3">
        <v>101.75</v>
      </c>
      <c r="C265" s="20">
        <v>1</v>
      </c>
      <c r="D265" s="20">
        <v>1</v>
      </c>
    </row>
    <row r="266" spans="1:4" ht="15.5" x14ac:dyDescent="0.35">
      <c r="A266" s="2">
        <v>265</v>
      </c>
      <c r="B266" s="3">
        <v>241.69</v>
      </c>
      <c r="C266" s="20">
        <v>4</v>
      </c>
      <c r="D266" s="20">
        <v>0</v>
      </c>
    </row>
    <row r="267" spans="1:4" ht="15.5" x14ac:dyDescent="0.35">
      <c r="A267" s="2">
        <v>266</v>
      </c>
      <c r="B267" s="3">
        <v>221.03</v>
      </c>
      <c r="C267" s="20">
        <v>2</v>
      </c>
      <c r="D267" s="20">
        <v>0</v>
      </c>
    </row>
    <row r="268" spans="1:4" ht="15.5" x14ac:dyDescent="0.35">
      <c r="A268" s="2">
        <v>267</v>
      </c>
      <c r="B268" s="3">
        <v>212.15</v>
      </c>
      <c r="C268" s="20">
        <v>2</v>
      </c>
      <c r="D268" s="20">
        <v>0</v>
      </c>
    </row>
    <row r="269" spans="1:4" ht="15.5" x14ac:dyDescent="0.35">
      <c r="A269" s="2">
        <v>268</v>
      </c>
      <c r="B269" s="3">
        <v>225.09</v>
      </c>
      <c r="C269" s="20">
        <v>3</v>
      </c>
      <c r="D269" s="20">
        <v>1</v>
      </c>
    </row>
    <row r="270" spans="1:4" ht="15.5" x14ac:dyDescent="0.35">
      <c r="A270" s="2">
        <v>269</v>
      </c>
      <c r="B270" s="3">
        <v>359.83</v>
      </c>
      <c r="C270" s="20">
        <v>4</v>
      </c>
      <c r="D270" s="20">
        <v>1</v>
      </c>
    </row>
    <row r="271" spans="1:4" ht="15.5" x14ac:dyDescent="0.35">
      <c r="A271" s="2">
        <v>270</v>
      </c>
      <c r="B271" s="3">
        <v>204.11</v>
      </c>
      <c r="C271" s="20">
        <v>2</v>
      </c>
      <c r="D271" s="20">
        <v>0</v>
      </c>
    </row>
    <row r="272" spans="1:4" ht="15.5" x14ac:dyDescent="0.35">
      <c r="A272" s="2">
        <v>271</v>
      </c>
      <c r="B272" s="3">
        <v>245.38</v>
      </c>
      <c r="C272" s="20">
        <v>5</v>
      </c>
      <c r="D272" s="20">
        <v>1</v>
      </c>
    </row>
    <row r="273" spans="1:4" ht="15.5" x14ac:dyDescent="0.35">
      <c r="A273" s="2">
        <v>272</v>
      </c>
      <c r="B273" s="3">
        <v>279.68</v>
      </c>
      <c r="C273" s="20">
        <v>5</v>
      </c>
      <c r="D273" s="20">
        <v>0</v>
      </c>
    </row>
    <row r="274" spans="1:4" ht="15.5" x14ac:dyDescent="0.35">
      <c r="A274" s="2">
        <v>273</v>
      </c>
      <c r="B274" s="3">
        <v>150.94999999999999</v>
      </c>
      <c r="C274" s="20">
        <v>4</v>
      </c>
      <c r="D274" s="20">
        <v>0</v>
      </c>
    </row>
    <row r="275" spans="1:4" ht="15.5" x14ac:dyDescent="0.35">
      <c r="A275" s="2">
        <v>274</v>
      </c>
      <c r="B275" s="3">
        <v>262.31</v>
      </c>
      <c r="C275" s="20">
        <v>3</v>
      </c>
      <c r="D275" s="20">
        <v>1</v>
      </c>
    </row>
    <row r="276" spans="1:4" ht="15.5" x14ac:dyDescent="0.35">
      <c r="A276" s="2">
        <v>275</v>
      </c>
      <c r="B276" s="3">
        <v>287.83</v>
      </c>
      <c r="C276" s="20">
        <v>5</v>
      </c>
      <c r="D276" s="20">
        <v>1</v>
      </c>
    </row>
    <row r="277" spans="1:4" ht="15.5" x14ac:dyDescent="0.35">
      <c r="A277" s="2">
        <v>276</v>
      </c>
      <c r="B277" s="3">
        <v>316.81</v>
      </c>
      <c r="C277" s="20">
        <v>6</v>
      </c>
      <c r="D277" s="20">
        <v>1</v>
      </c>
    </row>
    <row r="278" spans="1:4" ht="15.5" x14ac:dyDescent="0.35">
      <c r="A278" s="2">
        <v>277</v>
      </c>
      <c r="B278" s="3">
        <v>266.63</v>
      </c>
      <c r="C278" s="20">
        <v>5</v>
      </c>
      <c r="D278" s="20">
        <v>1</v>
      </c>
    </row>
    <row r="279" spans="1:4" ht="15.5" x14ac:dyDescent="0.35">
      <c r="A279" s="2">
        <v>278</v>
      </c>
      <c r="B279" s="3">
        <v>199.33</v>
      </c>
      <c r="C279" s="20">
        <v>4</v>
      </c>
      <c r="D279" s="20">
        <v>1</v>
      </c>
    </row>
    <row r="280" spans="1:4" ht="15.5" x14ac:dyDescent="0.35">
      <c r="A280" s="2">
        <v>279</v>
      </c>
      <c r="B280" s="3">
        <v>331.83</v>
      </c>
      <c r="C280" s="20">
        <v>4</v>
      </c>
      <c r="D280" s="20">
        <v>1</v>
      </c>
    </row>
    <row r="281" spans="1:4" ht="15.5" x14ac:dyDescent="0.35">
      <c r="A281" s="2">
        <v>280</v>
      </c>
      <c r="B281" s="3">
        <v>369.93</v>
      </c>
      <c r="C281" s="20">
        <v>4</v>
      </c>
      <c r="D281" s="20">
        <v>0</v>
      </c>
    </row>
    <row r="282" spans="1:4" ht="15.5" x14ac:dyDescent="0.35">
      <c r="A282" s="2">
        <v>281</v>
      </c>
      <c r="B282" s="3">
        <v>313.70999999999998</v>
      </c>
      <c r="C282" s="20">
        <v>5</v>
      </c>
      <c r="D282" s="20">
        <v>1</v>
      </c>
    </row>
    <row r="283" spans="1:4" ht="15.5" x14ac:dyDescent="0.35">
      <c r="A283" s="2">
        <v>282</v>
      </c>
      <c r="B283" s="3">
        <v>233.33</v>
      </c>
      <c r="C283" s="20">
        <v>2</v>
      </c>
      <c r="D283" s="20">
        <v>0</v>
      </c>
    </row>
    <row r="284" spans="1:4" ht="15.5" x14ac:dyDescent="0.35">
      <c r="A284" s="2">
        <v>283</v>
      </c>
      <c r="B284" s="3">
        <v>261.29000000000002</v>
      </c>
      <c r="C284" s="20">
        <v>3</v>
      </c>
      <c r="D284" s="20">
        <v>0</v>
      </c>
    </row>
    <row r="285" spans="1:4" ht="15.5" x14ac:dyDescent="0.35">
      <c r="A285" s="2">
        <v>284</v>
      </c>
      <c r="B285" s="3">
        <v>131.38999999999999</v>
      </c>
      <c r="C285" s="20">
        <v>2</v>
      </c>
      <c r="D285" s="20">
        <v>1</v>
      </c>
    </row>
    <row r="286" spans="1:4" ht="15.5" x14ac:dyDescent="0.35">
      <c r="A286" s="2">
        <v>285</v>
      </c>
      <c r="B286" s="3">
        <v>213.63</v>
      </c>
      <c r="C286" s="20">
        <v>3</v>
      </c>
      <c r="D286" s="20">
        <v>1</v>
      </c>
    </row>
    <row r="287" spans="1:4" ht="15.5" x14ac:dyDescent="0.35">
      <c r="A287" s="2">
        <v>286</v>
      </c>
      <c r="B287" s="3">
        <v>293.62</v>
      </c>
      <c r="C287" s="20">
        <v>5</v>
      </c>
      <c r="D287" s="20">
        <v>0</v>
      </c>
    </row>
    <row r="288" spans="1:4" ht="15.5" x14ac:dyDescent="0.35">
      <c r="A288" s="2">
        <v>287</v>
      </c>
      <c r="B288" s="3">
        <v>227.31</v>
      </c>
      <c r="C288" s="20">
        <v>6</v>
      </c>
      <c r="D288" s="20">
        <v>0</v>
      </c>
    </row>
    <row r="289" spans="1:4" ht="15.5" x14ac:dyDescent="0.35">
      <c r="A289" s="2">
        <v>288</v>
      </c>
      <c r="B289" s="3">
        <v>171.72</v>
      </c>
      <c r="C289" s="20">
        <v>2</v>
      </c>
      <c r="D289" s="20">
        <v>0</v>
      </c>
    </row>
    <row r="290" spans="1:4" ht="15.5" x14ac:dyDescent="0.35">
      <c r="A290" s="2">
        <v>289</v>
      </c>
      <c r="B290" s="3">
        <v>300.01</v>
      </c>
      <c r="C290" s="20">
        <v>5</v>
      </c>
      <c r="D290" s="20">
        <v>1</v>
      </c>
    </row>
    <row r="291" spans="1:4" ht="15.5" x14ac:dyDescent="0.35">
      <c r="A291" s="2">
        <v>290</v>
      </c>
      <c r="B291" s="3">
        <v>301.52999999999997</v>
      </c>
      <c r="C291" s="20">
        <v>3</v>
      </c>
      <c r="D291" s="20">
        <v>1</v>
      </c>
    </row>
    <row r="292" spans="1:4" ht="15.5" x14ac:dyDescent="0.35">
      <c r="A292" s="2">
        <v>291</v>
      </c>
      <c r="B292" s="3">
        <v>350.63</v>
      </c>
      <c r="C292" s="20">
        <v>3</v>
      </c>
      <c r="D292" s="20">
        <v>1</v>
      </c>
    </row>
    <row r="293" spans="1:4" ht="15.5" x14ac:dyDescent="0.35">
      <c r="A293" s="2">
        <v>292</v>
      </c>
      <c r="B293" s="3">
        <v>261.91000000000003</v>
      </c>
      <c r="C293" s="20">
        <v>4</v>
      </c>
      <c r="D293" s="20">
        <v>0</v>
      </c>
    </row>
    <row r="294" spans="1:4" ht="15.5" x14ac:dyDescent="0.35">
      <c r="A294" s="2">
        <v>293</v>
      </c>
      <c r="B294" s="3">
        <v>289.88</v>
      </c>
      <c r="C294" s="20">
        <v>2</v>
      </c>
      <c r="D294" s="20">
        <v>0</v>
      </c>
    </row>
    <row r="295" spans="1:4" ht="15.5" x14ac:dyDescent="0.35">
      <c r="A295" s="2">
        <v>294</v>
      </c>
      <c r="B295" s="3">
        <v>229.46</v>
      </c>
      <c r="C295" s="20">
        <v>4</v>
      </c>
      <c r="D295" s="20">
        <v>0</v>
      </c>
    </row>
    <row r="296" spans="1:4" ht="15.5" x14ac:dyDescent="0.35">
      <c r="A296" s="2">
        <v>295</v>
      </c>
      <c r="B296" s="3">
        <v>127.89</v>
      </c>
      <c r="C296" s="20">
        <v>1</v>
      </c>
      <c r="D296" s="20">
        <v>1</v>
      </c>
    </row>
    <row r="297" spans="1:4" ht="15.5" x14ac:dyDescent="0.35">
      <c r="A297" s="2">
        <v>296</v>
      </c>
      <c r="B297" s="3">
        <v>225.12</v>
      </c>
      <c r="C297" s="20">
        <v>6</v>
      </c>
      <c r="D297" s="20">
        <v>1</v>
      </c>
    </row>
    <row r="298" spans="1:4" ht="15.5" x14ac:dyDescent="0.35">
      <c r="A298" s="2">
        <v>297</v>
      </c>
      <c r="B298" s="3">
        <v>152.01</v>
      </c>
      <c r="C298" s="20">
        <v>3</v>
      </c>
      <c r="D298" s="20">
        <v>0</v>
      </c>
    </row>
    <row r="299" spans="1:4" ht="15.5" x14ac:dyDescent="0.35">
      <c r="A299" s="2">
        <v>298</v>
      </c>
      <c r="B299" s="3">
        <v>288.87</v>
      </c>
      <c r="C299" s="20">
        <v>5</v>
      </c>
      <c r="D299" s="20">
        <v>1</v>
      </c>
    </row>
    <row r="300" spans="1:4" ht="15.5" x14ac:dyDescent="0.35">
      <c r="A300" s="2">
        <v>299</v>
      </c>
      <c r="B300" s="3">
        <v>313.91000000000003</v>
      </c>
      <c r="C300" s="20">
        <v>3</v>
      </c>
      <c r="D300" s="20">
        <v>0</v>
      </c>
    </row>
    <row r="301" spans="1:4" ht="15.5" x14ac:dyDescent="0.35">
      <c r="A301" s="2">
        <v>300</v>
      </c>
      <c r="B301" s="3">
        <v>402.75</v>
      </c>
      <c r="C301" s="20">
        <v>2</v>
      </c>
      <c r="D301" s="20">
        <v>1</v>
      </c>
    </row>
    <row r="302" spans="1:4" ht="15.5" x14ac:dyDescent="0.35">
      <c r="A302" s="2">
        <v>301</v>
      </c>
      <c r="B302" s="3">
        <v>181.03</v>
      </c>
      <c r="C302" s="20">
        <v>2</v>
      </c>
      <c r="D302" s="20">
        <v>1</v>
      </c>
    </row>
    <row r="303" spans="1:4" ht="15.5" x14ac:dyDescent="0.35">
      <c r="A303" s="2">
        <v>302</v>
      </c>
      <c r="B303" s="3">
        <v>162.11000000000001</v>
      </c>
      <c r="C303" s="20">
        <v>3</v>
      </c>
      <c r="D303" s="20">
        <v>0</v>
      </c>
    </row>
    <row r="304" spans="1:4" ht="15.5" x14ac:dyDescent="0.35">
      <c r="A304" s="2">
        <v>303</v>
      </c>
      <c r="B304" s="3">
        <v>319.75</v>
      </c>
      <c r="C304" s="20">
        <v>4</v>
      </c>
      <c r="D304" s="20">
        <v>0</v>
      </c>
    </row>
    <row r="305" spans="1:4" ht="15.5" x14ac:dyDescent="0.35">
      <c r="A305" s="2">
        <v>304</v>
      </c>
      <c r="B305" s="3">
        <v>74.319999999999993</v>
      </c>
      <c r="C305" s="20">
        <v>1</v>
      </c>
      <c r="D305" s="20">
        <v>1</v>
      </c>
    </row>
    <row r="306" spans="1:4" ht="15.5" x14ac:dyDescent="0.35">
      <c r="A306" s="2">
        <v>305</v>
      </c>
      <c r="B306" s="3">
        <v>276.10000000000002</v>
      </c>
      <c r="C306" s="20">
        <v>6</v>
      </c>
      <c r="D306" s="20">
        <v>0</v>
      </c>
    </row>
    <row r="307" spans="1:4" ht="15.5" x14ac:dyDescent="0.35">
      <c r="A307" s="2">
        <v>306</v>
      </c>
      <c r="B307" s="3">
        <v>215.64</v>
      </c>
      <c r="C307" s="20">
        <v>5</v>
      </c>
      <c r="D307" s="20">
        <v>0</v>
      </c>
    </row>
    <row r="308" spans="1:4" ht="15.5" x14ac:dyDescent="0.35">
      <c r="A308" s="2">
        <v>307</v>
      </c>
      <c r="B308" s="3">
        <v>252.22</v>
      </c>
      <c r="C308" s="20">
        <v>3</v>
      </c>
      <c r="D308" s="20">
        <v>1</v>
      </c>
    </row>
    <row r="309" spans="1:4" ht="15.5" x14ac:dyDescent="0.35">
      <c r="A309" s="2">
        <v>308</v>
      </c>
      <c r="B309" s="3">
        <v>369.98</v>
      </c>
      <c r="C309" s="20">
        <v>6</v>
      </c>
      <c r="D309" s="20">
        <v>1</v>
      </c>
    </row>
    <row r="310" spans="1:4" ht="15.5" x14ac:dyDescent="0.35">
      <c r="A310" s="2">
        <v>309</v>
      </c>
      <c r="B310" s="3">
        <v>222.22</v>
      </c>
      <c r="C310" s="20">
        <v>3</v>
      </c>
      <c r="D310" s="20">
        <v>1</v>
      </c>
    </row>
    <row r="311" spans="1:4" ht="15.5" x14ac:dyDescent="0.35">
      <c r="A311" s="2">
        <v>310</v>
      </c>
      <c r="B311" s="3">
        <v>222.2</v>
      </c>
      <c r="C311" s="20">
        <v>6</v>
      </c>
      <c r="D311" s="20">
        <v>0</v>
      </c>
    </row>
    <row r="312" spans="1:4" ht="15.5" x14ac:dyDescent="0.35">
      <c r="A312" s="2">
        <v>311</v>
      </c>
      <c r="B312" s="3">
        <v>415.89</v>
      </c>
      <c r="C312" s="20">
        <v>3</v>
      </c>
      <c r="D312" s="20">
        <v>0</v>
      </c>
    </row>
    <row r="313" spans="1:4" ht="15.5" x14ac:dyDescent="0.35">
      <c r="A313" s="2">
        <v>312</v>
      </c>
      <c r="B313" s="3">
        <v>145.5</v>
      </c>
      <c r="C313" s="20">
        <v>4</v>
      </c>
      <c r="D313" s="20">
        <v>0</v>
      </c>
    </row>
    <row r="314" spans="1:4" ht="15.5" x14ac:dyDescent="0.35">
      <c r="A314" s="2">
        <v>313</v>
      </c>
      <c r="B314" s="3">
        <v>194.9</v>
      </c>
      <c r="C314" s="20">
        <v>3</v>
      </c>
      <c r="D314" s="20">
        <v>0</v>
      </c>
    </row>
    <row r="315" spans="1:4" ht="15.5" x14ac:dyDescent="0.35">
      <c r="A315" s="2">
        <v>314</v>
      </c>
      <c r="B315" s="3">
        <v>187.66</v>
      </c>
      <c r="C315" s="20">
        <v>6</v>
      </c>
      <c r="D315" s="20">
        <v>1</v>
      </c>
    </row>
    <row r="316" spans="1:4" ht="15.5" x14ac:dyDescent="0.35">
      <c r="A316" s="2">
        <v>315</v>
      </c>
      <c r="B316" s="3">
        <v>324.39</v>
      </c>
      <c r="C316" s="20">
        <v>4</v>
      </c>
      <c r="D316" s="20">
        <v>1</v>
      </c>
    </row>
    <row r="317" spans="1:4" ht="15.5" x14ac:dyDescent="0.35">
      <c r="A317" s="2">
        <v>316</v>
      </c>
      <c r="B317" s="3">
        <v>176.73</v>
      </c>
      <c r="C317" s="20">
        <v>2</v>
      </c>
      <c r="D317" s="20">
        <v>0</v>
      </c>
    </row>
    <row r="318" spans="1:4" ht="15.5" x14ac:dyDescent="0.35">
      <c r="A318" s="2">
        <v>317</v>
      </c>
      <c r="B318" s="3">
        <v>258.94</v>
      </c>
      <c r="C318" s="20">
        <v>4</v>
      </c>
      <c r="D318" s="20">
        <v>1</v>
      </c>
    </row>
    <row r="319" spans="1:4" ht="15.5" x14ac:dyDescent="0.35">
      <c r="A319" s="2">
        <v>318</v>
      </c>
      <c r="B319" s="3">
        <v>173.96</v>
      </c>
      <c r="C319" s="20">
        <v>5</v>
      </c>
      <c r="D319" s="20">
        <v>0</v>
      </c>
    </row>
    <row r="320" spans="1:4" ht="15.5" x14ac:dyDescent="0.35">
      <c r="A320" s="2">
        <v>319</v>
      </c>
      <c r="B320" s="3">
        <v>214.35</v>
      </c>
      <c r="C320" s="20">
        <v>2</v>
      </c>
      <c r="D320" s="20">
        <v>0</v>
      </c>
    </row>
    <row r="321" spans="1:4" ht="15.5" x14ac:dyDescent="0.35">
      <c r="A321" s="2">
        <v>320</v>
      </c>
      <c r="B321" s="3">
        <v>264.01</v>
      </c>
      <c r="C321" s="20">
        <v>3</v>
      </c>
      <c r="D321" s="20">
        <v>1</v>
      </c>
    </row>
    <row r="322" spans="1:4" ht="15.5" x14ac:dyDescent="0.35">
      <c r="A322" s="2">
        <v>321</v>
      </c>
      <c r="B322" s="3">
        <v>123.9</v>
      </c>
      <c r="C322" s="20">
        <v>2</v>
      </c>
      <c r="D322" s="20">
        <v>1</v>
      </c>
    </row>
    <row r="323" spans="1:4" ht="15.5" x14ac:dyDescent="0.35">
      <c r="A323" s="2">
        <v>322</v>
      </c>
      <c r="B323" s="3">
        <v>263.68</v>
      </c>
      <c r="C323" s="20">
        <v>2</v>
      </c>
      <c r="D323" s="20">
        <v>0</v>
      </c>
    </row>
    <row r="324" spans="1:4" ht="15.5" x14ac:dyDescent="0.35">
      <c r="A324" s="2">
        <v>323</v>
      </c>
      <c r="B324" s="3">
        <v>227.53</v>
      </c>
      <c r="C324" s="20">
        <v>4</v>
      </c>
      <c r="D324" s="20">
        <v>1</v>
      </c>
    </row>
    <row r="325" spans="1:4" ht="15.5" x14ac:dyDescent="0.35">
      <c r="A325" s="2">
        <v>324</v>
      </c>
      <c r="B325" s="3">
        <v>151.26</v>
      </c>
      <c r="C325" s="20">
        <v>3</v>
      </c>
      <c r="D325" s="20">
        <v>0</v>
      </c>
    </row>
    <row r="326" spans="1:4" ht="15.5" x14ac:dyDescent="0.35">
      <c r="A326" s="2">
        <v>325</v>
      </c>
      <c r="B326" s="3">
        <v>188.43</v>
      </c>
      <c r="C326" s="20">
        <v>3</v>
      </c>
      <c r="D326" s="20">
        <v>1</v>
      </c>
    </row>
    <row r="327" spans="1:4" ht="15.5" x14ac:dyDescent="0.35">
      <c r="A327" s="2">
        <v>326</v>
      </c>
      <c r="B327" s="3">
        <v>208.99</v>
      </c>
      <c r="C327" s="20">
        <v>4</v>
      </c>
      <c r="D327" s="20">
        <v>1</v>
      </c>
    </row>
    <row r="328" spans="1:4" ht="15.5" x14ac:dyDescent="0.35">
      <c r="A328" s="2">
        <v>327</v>
      </c>
      <c r="B328" s="3">
        <v>137.05000000000001</v>
      </c>
      <c r="C328" s="20">
        <v>1</v>
      </c>
      <c r="D328" s="20">
        <v>1</v>
      </c>
    </row>
    <row r="329" spans="1:4" ht="15.5" x14ac:dyDescent="0.35">
      <c r="A329" s="2">
        <v>328</v>
      </c>
      <c r="B329" s="3">
        <v>171</v>
      </c>
      <c r="C329" s="20">
        <v>1</v>
      </c>
      <c r="D329" s="20">
        <v>1</v>
      </c>
    </row>
    <row r="330" spans="1:4" ht="15.5" x14ac:dyDescent="0.35">
      <c r="A330" s="2">
        <v>329</v>
      </c>
      <c r="B330" s="3">
        <v>200.7</v>
      </c>
      <c r="C330" s="20">
        <v>3</v>
      </c>
      <c r="D330" s="20">
        <v>1</v>
      </c>
    </row>
    <row r="331" spans="1:4" ht="15.5" x14ac:dyDescent="0.35">
      <c r="A331" s="2">
        <v>330</v>
      </c>
      <c r="B331" s="3">
        <v>286.72000000000003</v>
      </c>
      <c r="C331" s="20">
        <v>5</v>
      </c>
      <c r="D331" s="20">
        <v>1</v>
      </c>
    </row>
    <row r="332" spans="1:4" ht="15.5" x14ac:dyDescent="0.35">
      <c r="A332" s="2">
        <v>331</v>
      </c>
      <c r="B332" s="3">
        <v>190.39</v>
      </c>
      <c r="C332" s="20">
        <v>4</v>
      </c>
      <c r="D332" s="20">
        <v>1</v>
      </c>
    </row>
    <row r="333" spans="1:4" ht="15.5" x14ac:dyDescent="0.35">
      <c r="A333" s="2">
        <v>332</v>
      </c>
      <c r="B333" s="3">
        <v>165.63</v>
      </c>
      <c r="C333" s="20">
        <v>2</v>
      </c>
      <c r="D333" s="20">
        <v>0</v>
      </c>
    </row>
    <row r="334" spans="1:4" ht="15.5" x14ac:dyDescent="0.35">
      <c r="A334" s="2">
        <v>333</v>
      </c>
      <c r="B334" s="3">
        <v>150.4</v>
      </c>
      <c r="C334" s="20">
        <v>2</v>
      </c>
      <c r="D334" s="20">
        <v>0</v>
      </c>
    </row>
    <row r="335" spans="1:4" ht="15.5" x14ac:dyDescent="0.35">
      <c r="A335" s="2">
        <v>334</v>
      </c>
      <c r="B335" s="3">
        <v>227.54</v>
      </c>
      <c r="C335" s="20">
        <v>6</v>
      </c>
      <c r="D335" s="20">
        <v>0</v>
      </c>
    </row>
    <row r="336" spans="1:4" ht="15.5" x14ac:dyDescent="0.35">
      <c r="A336" s="2">
        <v>335</v>
      </c>
      <c r="B336" s="3">
        <v>174.76</v>
      </c>
      <c r="C336" s="20">
        <v>6</v>
      </c>
      <c r="D336" s="20">
        <v>0</v>
      </c>
    </row>
    <row r="337" spans="1:4" ht="15.5" x14ac:dyDescent="0.35">
      <c r="A337" s="2">
        <v>336</v>
      </c>
      <c r="B337" s="3">
        <v>119.97</v>
      </c>
      <c r="C337" s="20">
        <v>1</v>
      </c>
      <c r="D337" s="20">
        <v>1</v>
      </c>
    </row>
    <row r="338" spans="1:4" ht="15.5" x14ac:dyDescent="0.35">
      <c r="A338" s="2">
        <v>337</v>
      </c>
      <c r="B338" s="3">
        <v>391.84</v>
      </c>
      <c r="C338" s="20">
        <v>4</v>
      </c>
      <c r="D338" s="20">
        <v>0</v>
      </c>
    </row>
    <row r="339" spans="1:4" ht="15.5" x14ac:dyDescent="0.35">
      <c r="A339" s="2">
        <v>338</v>
      </c>
      <c r="B339" s="3">
        <v>164.59</v>
      </c>
      <c r="C339" s="20">
        <v>3</v>
      </c>
      <c r="D339" s="20">
        <v>1</v>
      </c>
    </row>
    <row r="340" spans="1:4" ht="15.5" x14ac:dyDescent="0.35">
      <c r="A340" s="2">
        <v>339</v>
      </c>
      <c r="B340" s="3">
        <v>163.74</v>
      </c>
      <c r="C340" s="20">
        <v>1</v>
      </c>
      <c r="D340" s="20">
        <v>0</v>
      </c>
    </row>
    <row r="341" spans="1:4" ht="15.5" x14ac:dyDescent="0.35">
      <c r="A341" s="2">
        <v>340</v>
      </c>
      <c r="B341" s="3">
        <v>167.43</v>
      </c>
      <c r="C341" s="20">
        <v>4</v>
      </c>
      <c r="D341" s="20">
        <v>0</v>
      </c>
    </row>
    <row r="342" spans="1:4" ht="15.5" x14ac:dyDescent="0.35">
      <c r="A342" s="2">
        <v>341</v>
      </c>
      <c r="B342" s="3">
        <v>137.88999999999999</v>
      </c>
      <c r="C342" s="20">
        <v>1</v>
      </c>
      <c r="D342" s="20">
        <v>0</v>
      </c>
    </row>
    <row r="343" spans="1:4" ht="15.5" x14ac:dyDescent="0.35">
      <c r="A343" s="2">
        <v>342</v>
      </c>
      <c r="B343" s="3">
        <v>209.14</v>
      </c>
      <c r="C343" s="20">
        <v>3</v>
      </c>
      <c r="D343" s="20">
        <v>1</v>
      </c>
    </row>
    <row r="344" spans="1:4" ht="15.5" x14ac:dyDescent="0.35">
      <c r="A344" s="2">
        <v>343</v>
      </c>
      <c r="B344" s="3">
        <v>200.58</v>
      </c>
      <c r="C344" s="20">
        <v>5</v>
      </c>
      <c r="D344" s="20">
        <v>0</v>
      </c>
    </row>
    <row r="345" spans="1:4" ht="15.5" x14ac:dyDescent="0.35">
      <c r="A345" s="2">
        <v>344</v>
      </c>
      <c r="B345" s="3">
        <v>276.14</v>
      </c>
      <c r="C345" s="20">
        <v>4</v>
      </c>
      <c r="D345" s="20">
        <v>1</v>
      </c>
    </row>
    <row r="346" spans="1:4" ht="15.5" x14ac:dyDescent="0.35">
      <c r="A346" s="2">
        <v>345</v>
      </c>
      <c r="B346" s="3">
        <v>299.79000000000002</v>
      </c>
      <c r="C346" s="20">
        <v>1</v>
      </c>
      <c r="D346" s="20">
        <v>0</v>
      </c>
    </row>
    <row r="347" spans="1:4" ht="15.5" x14ac:dyDescent="0.35">
      <c r="A347" s="2">
        <v>346</v>
      </c>
      <c r="B347" s="3">
        <v>171.03</v>
      </c>
      <c r="C347" s="20">
        <v>5</v>
      </c>
      <c r="D347" s="20">
        <v>1</v>
      </c>
    </row>
    <row r="348" spans="1:4" ht="15.5" x14ac:dyDescent="0.35">
      <c r="A348" s="2">
        <v>347</v>
      </c>
      <c r="B348" s="3">
        <v>264.07</v>
      </c>
      <c r="C348" s="20">
        <v>5</v>
      </c>
      <c r="D348" s="20">
        <v>1</v>
      </c>
    </row>
    <row r="349" spans="1:4" ht="15.5" x14ac:dyDescent="0.35">
      <c r="A349" s="2">
        <v>348</v>
      </c>
      <c r="B349" s="3">
        <v>170.97</v>
      </c>
      <c r="C349" s="20">
        <v>2</v>
      </c>
      <c r="D349" s="20">
        <v>1</v>
      </c>
    </row>
    <row r="350" spans="1:4" ht="15.5" x14ac:dyDescent="0.35">
      <c r="A350" s="2">
        <v>349</v>
      </c>
      <c r="B350" s="3">
        <v>238.78</v>
      </c>
      <c r="C350" s="20">
        <v>5</v>
      </c>
      <c r="D350" s="20">
        <v>1</v>
      </c>
    </row>
    <row r="351" spans="1:4" ht="15.5" x14ac:dyDescent="0.35">
      <c r="A351" s="2">
        <v>350</v>
      </c>
      <c r="B351" s="3">
        <v>287.35000000000002</v>
      </c>
      <c r="C351" s="20">
        <v>6</v>
      </c>
      <c r="D351" s="20">
        <v>1</v>
      </c>
    </row>
    <row r="352" spans="1:4" ht="15.5" x14ac:dyDescent="0.35">
      <c r="A352" s="2">
        <v>351</v>
      </c>
      <c r="B352" s="3">
        <v>194.22</v>
      </c>
      <c r="C352" s="20">
        <v>6</v>
      </c>
      <c r="D352" s="20">
        <v>1</v>
      </c>
    </row>
    <row r="353" spans="1:4" ht="15.5" x14ac:dyDescent="0.35">
      <c r="A353" s="2">
        <v>352</v>
      </c>
      <c r="B353" s="3">
        <v>120.15</v>
      </c>
      <c r="C353" s="20">
        <v>1</v>
      </c>
      <c r="D353" s="20">
        <v>0</v>
      </c>
    </row>
    <row r="354" spans="1:4" ht="15.5" x14ac:dyDescent="0.35">
      <c r="A354" s="2">
        <v>353</v>
      </c>
      <c r="B354" s="3">
        <v>189.64</v>
      </c>
      <c r="C354" s="20">
        <v>3</v>
      </c>
      <c r="D354" s="20">
        <v>1</v>
      </c>
    </row>
    <row r="355" spans="1:4" ht="15.5" x14ac:dyDescent="0.35">
      <c r="A355" s="2">
        <v>354</v>
      </c>
      <c r="B355" s="3">
        <v>122.54</v>
      </c>
      <c r="C355" s="20">
        <v>1</v>
      </c>
      <c r="D355" s="20">
        <v>0</v>
      </c>
    </row>
    <row r="356" spans="1:4" ht="15.5" x14ac:dyDescent="0.35">
      <c r="A356" s="2">
        <v>355</v>
      </c>
      <c r="B356" s="3">
        <v>268.3</v>
      </c>
      <c r="C356" s="20">
        <v>6</v>
      </c>
      <c r="D356" s="20">
        <v>0</v>
      </c>
    </row>
    <row r="357" spans="1:4" ht="15.5" x14ac:dyDescent="0.35">
      <c r="A357" s="2">
        <v>356</v>
      </c>
      <c r="B357" s="3">
        <v>184.57</v>
      </c>
      <c r="C357" s="20">
        <v>2</v>
      </c>
      <c r="D357" s="20">
        <v>1</v>
      </c>
    </row>
    <row r="358" spans="1:4" ht="15.5" x14ac:dyDescent="0.35">
      <c r="A358" s="2">
        <v>357</v>
      </c>
      <c r="B358" s="3">
        <v>215.37</v>
      </c>
      <c r="C358" s="20">
        <v>2</v>
      </c>
      <c r="D358" s="20">
        <v>1</v>
      </c>
    </row>
    <row r="359" spans="1:4" ht="15.5" x14ac:dyDescent="0.35">
      <c r="A359" s="2">
        <v>358</v>
      </c>
      <c r="B359" s="3">
        <v>389.41</v>
      </c>
      <c r="C359" s="20">
        <v>6</v>
      </c>
      <c r="D359" s="20">
        <v>1</v>
      </c>
    </row>
    <row r="360" spans="1:4" ht="15.5" x14ac:dyDescent="0.35">
      <c r="A360" s="2">
        <v>359</v>
      </c>
      <c r="B360" s="3">
        <v>172.15</v>
      </c>
      <c r="C360" s="20">
        <v>2</v>
      </c>
      <c r="D360" s="20">
        <v>1</v>
      </c>
    </row>
    <row r="361" spans="1:4" ht="15.5" x14ac:dyDescent="0.35">
      <c r="A361" s="2">
        <v>360</v>
      </c>
      <c r="B361" s="3">
        <v>179.72</v>
      </c>
      <c r="C361" s="20">
        <v>4</v>
      </c>
      <c r="D361" s="20">
        <v>0</v>
      </c>
    </row>
    <row r="362" spans="1:4" ht="15.5" x14ac:dyDescent="0.35">
      <c r="A362" s="2">
        <v>361</v>
      </c>
      <c r="B362" s="3">
        <v>207.85</v>
      </c>
      <c r="C362" s="20">
        <v>2</v>
      </c>
      <c r="D362" s="20">
        <v>1</v>
      </c>
    </row>
    <row r="363" spans="1:4" ht="15.5" x14ac:dyDescent="0.35">
      <c r="A363" s="2">
        <v>362</v>
      </c>
      <c r="B363" s="3">
        <v>207.81</v>
      </c>
      <c r="C363" s="20">
        <v>3</v>
      </c>
      <c r="D363" s="20">
        <v>1</v>
      </c>
    </row>
    <row r="364" spans="1:4" ht="15.5" x14ac:dyDescent="0.35">
      <c r="A364" s="2">
        <v>363</v>
      </c>
      <c r="B364" s="3">
        <v>356.8</v>
      </c>
      <c r="C364" s="20">
        <v>5</v>
      </c>
      <c r="D364" s="20">
        <v>0</v>
      </c>
    </row>
    <row r="365" spans="1:4" ht="15.5" x14ac:dyDescent="0.35">
      <c r="A365" s="2">
        <v>364</v>
      </c>
      <c r="B365" s="3">
        <v>161.84</v>
      </c>
      <c r="C365" s="20">
        <v>6</v>
      </c>
      <c r="D365" s="20">
        <v>0</v>
      </c>
    </row>
    <row r="366" spans="1:4" ht="15.5" x14ac:dyDescent="0.35">
      <c r="A366" s="2">
        <v>365</v>
      </c>
      <c r="B366" s="3">
        <v>259.58</v>
      </c>
      <c r="C366" s="20">
        <v>4</v>
      </c>
      <c r="D366" s="20">
        <v>0</v>
      </c>
    </row>
    <row r="367" spans="1:4" ht="15.5" x14ac:dyDescent="0.35">
      <c r="A367" s="2">
        <v>366</v>
      </c>
      <c r="B367" s="3">
        <v>401.88</v>
      </c>
      <c r="C367" s="20">
        <v>5</v>
      </c>
      <c r="D367" s="20">
        <v>0</v>
      </c>
    </row>
    <row r="368" spans="1:4" ht="15.5" x14ac:dyDescent="0.35">
      <c r="A368" s="2">
        <v>367</v>
      </c>
      <c r="B368" s="3">
        <v>222.94</v>
      </c>
      <c r="C368" s="20">
        <v>2</v>
      </c>
      <c r="D368" s="20">
        <v>1</v>
      </c>
    </row>
    <row r="369" spans="1:4" ht="15.5" x14ac:dyDescent="0.35">
      <c r="A369" s="2">
        <v>368</v>
      </c>
      <c r="B369" s="3">
        <v>192.94</v>
      </c>
      <c r="C369" s="20">
        <v>6</v>
      </c>
      <c r="D369" s="20">
        <v>0</v>
      </c>
    </row>
    <row r="370" spans="1:4" ht="15.5" x14ac:dyDescent="0.35">
      <c r="A370" s="2">
        <v>369</v>
      </c>
      <c r="B370" s="3">
        <v>162.25</v>
      </c>
      <c r="C370" s="20">
        <v>4</v>
      </c>
      <c r="D370" s="20">
        <v>1</v>
      </c>
    </row>
    <row r="371" spans="1:4" ht="15.5" x14ac:dyDescent="0.35">
      <c r="A371" s="2">
        <v>370</v>
      </c>
      <c r="B371" s="3">
        <v>307.33</v>
      </c>
      <c r="C371" s="20">
        <v>3</v>
      </c>
      <c r="D371" s="20">
        <v>0</v>
      </c>
    </row>
    <row r="372" spans="1:4" ht="15.5" x14ac:dyDescent="0.35">
      <c r="A372" s="2">
        <v>371</v>
      </c>
      <c r="B372" s="3">
        <v>117.68</v>
      </c>
      <c r="C372" s="20">
        <v>6</v>
      </c>
      <c r="D372" s="20">
        <v>0</v>
      </c>
    </row>
    <row r="373" spans="1:4" ht="15.5" x14ac:dyDescent="0.35">
      <c r="A373" s="2">
        <v>372</v>
      </c>
      <c r="B373" s="3">
        <v>208.31</v>
      </c>
      <c r="C373" s="20">
        <v>2</v>
      </c>
      <c r="D373" s="20">
        <v>1</v>
      </c>
    </row>
    <row r="374" spans="1:4" ht="15.5" x14ac:dyDescent="0.35">
      <c r="A374" s="2">
        <v>373</v>
      </c>
      <c r="B374" s="3">
        <v>184.46</v>
      </c>
      <c r="C374" s="20">
        <v>1</v>
      </c>
      <c r="D374" s="20">
        <v>1</v>
      </c>
    </row>
    <row r="375" spans="1:4" ht="15.5" x14ac:dyDescent="0.35">
      <c r="A375" s="2">
        <v>374</v>
      </c>
      <c r="B375" s="3">
        <v>321.88</v>
      </c>
      <c r="C375" s="20">
        <v>6</v>
      </c>
      <c r="D375" s="20">
        <v>0</v>
      </c>
    </row>
    <row r="376" spans="1:4" ht="15.5" x14ac:dyDescent="0.35">
      <c r="A376" s="2">
        <v>375</v>
      </c>
      <c r="B376" s="3">
        <v>264.91000000000003</v>
      </c>
      <c r="C376" s="20">
        <v>6</v>
      </c>
      <c r="D376" s="20">
        <v>1</v>
      </c>
    </row>
    <row r="377" spans="1:4" ht="15.5" x14ac:dyDescent="0.35">
      <c r="A377" s="2">
        <v>376</v>
      </c>
      <c r="B377" s="3">
        <v>243.03</v>
      </c>
      <c r="C377" s="20">
        <v>4</v>
      </c>
      <c r="D377" s="20">
        <v>1</v>
      </c>
    </row>
    <row r="378" spans="1:4" ht="15.5" x14ac:dyDescent="0.35">
      <c r="A378" s="2">
        <v>377</v>
      </c>
      <c r="B378" s="3">
        <v>215.05</v>
      </c>
      <c r="C378" s="20">
        <v>3</v>
      </c>
      <c r="D378" s="20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98"/>
  <sheetViews>
    <sheetView topLeftCell="D1" zoomScale="76" workbookViewId="0">
      <selection activeCell="G8" sqref="G8"/>
    </sheetView>
  </sheetViews>
  <sheetFormatPr defaultColWidth="8.81640625" defaultRowHeight="14.5" x14ac:dyDescent="0.35"/>
  <cols>
    <col min="1" max="1" width="14.453125" style="8" bestFit="1" customWidth="1"/>
    <col min="2" max="2" width="17" style="8" bestFit="1" customWidth="1"/>
    <col min="3" max="3" width="8.453125" style="8" bestFit="1" customWidth="1"/>
    <col min="4" max="4" width="9.453125" style="8" bestFit="1" customWidth="1"/>
    <col min="5" max="5" width="22.1796875" style="8" customWidth="1"/>
    <col min="6" max="6" width="31.6328125" style="8" customWidth="1"/>
    <col min="7" max="7" width="13.1796875" style="8" bestFit="1" customWidth="1"/>
    <col min="8" max="10" width="8.81640625" style="8"/>
    <col min="11" max="11" width="22.36328125" style="8" customWidth="1"/>
    <col min="12" max="16384" width="8.81640625" style="8"/>
  </cols>
  <sheetData>
    <row r="1" spans="1:19" ht="18" customHeight="1" x14ac:dyDescent="0.35">
      <c r="A1" s="9" t="s">
        <v>14</v>
      </c>
      <c r="B1" s="16">
        <v>173.69093410503558</v>
      </c>
      <c r="C1" s="10"/>
      <c r="E1" s="12"/>
      <c r="F1" s="9" t="s">
        <v>76</v>
      </c>
      <c r="G1" s="35">
        <f>'intercept only demo'!D1</f>
        <v>1992849.4851554381</v>
      </c>
      <c r="K1" t="s">
        <v>21</v>
      </c>
      <c r="L1"/>
      <c r="M1"/>
      <c r="N1"/>
      <c r="O1"/>
      <c r="P1"/>
      <c r="Q1"/>
      <c r="R1"/>
      <c r="S1"/>
    </row>
    <row r="2" spans="1:19" ht="18" customHeight="1" thickBot="1" x14ac:dyDescent="0.4">
      <c r="A2" s="9" t="s">
        <v>12</v>
      </c>
      <c r="B2" s="16">
        <v>14.633123416829816</v>
      </c>
      <c r="C2" s="10"/>
      <c r="E2" s="10"/>
      <c r="F2" s="9" t="s">
        <v>78</v>
      </c>
      <c r="G2" s="37">
        <f>SUM(G12:G388)</f>
        <v>1787895.4025319163</v>
      </c>
      <c r="K2"/>
      <c r="L2"/>
      <c r="M2"/>
      <c r="N2"/>
      <c r="O2"/>
      <c r="P2" s="29"/>
      <c r="Q2" s="29"/>
      <c r="R2" s="29"/>
      <c r="S2" s="29"/>
    </row>
    <row r="3" spans="1:19" ht="18" customHeight="1" x14ac:dyDescent="0.35">
      <c r="A3" s="9" t="s">
        <v>64</v>
      </c>
      <c r="B3" s="16">
        <v>16.969521552333394</v>
      </c>
      <c r="C3" s="10"/>
      <c r="E3" s="10"/>
      <c r="F3" s="32" t="s">
        <v>77</v>
      </c>
      <c r="G3" s="39">
        <f>G1-G2</f>
        <v>204954.0826235218</v>
      </c>
      <c r="K3" s="4" t="s">
        <v>22</v>
      </c>
      <c r="L3" s="4"/>
      <c r="M3"/>
      <c r="N3"/>
      <c r="O3"/>
      <c r="P3"/>
      <c r="Q3"/>
      <c r="R3"/>
      <c r="S3"/>
    </row>
    <row r="4" spans="1:19" ht="18" customHeight="1" x14ac:dyDescent="0.35">
      <c r="A4" s="9"/>
      <c r="B4" s="10"/>
      <c r="C4" s="10"/>
      <c r="E4" s="10"/>
      <c r="F4" s="9" t="s">
        <v>11</v>
      </c>
      <c r="G4" s="33">
        <f>COUNTA(A12:A388)-COUNTA(B1:B3)</f>
        <v>374</v>
      </c>
      <c r="K4" s="5" t="s">
        <v>23</v>
      </c>
      <c r="L4" s="50">
        <v>0.32069414981952887</v>
      </c>
      <c r="M4"/>
      <c r="N4"/>
      <c r="O4"/>
      <c r="P4"/>
      <c r="Q4"/>
      <c r="R4"/>
      <c r="S4"/>
    </row>
    <row r="5" spans="1:19" ht="18" customHeight="1" x14ac:dyDescent="0.35">
      <c r="A5" s="9"/>
      <c r="B5" s="10"/>
      <c r="C5" s="10"/>
      <c r="E5" s="12"/>
      <c r="F5" s="9" t="s">
        <v>80</v>
      </c>
      <c r="G5" s="41">
        <f>G2/G4</f>
        <v>4780.4689907270485</v>
      </c>
      <c r="K5" s="5" t="s">
        <v>24</v>
      </c>
      <c r="L5" s="46">
        <v>0.10284473772847044</v>
      </c>
      <c r="M5"/>
      <c r="N5"/>
      <c r="O5"/>
      <c r="P5"/>
      <c r="Q5"/>
      <c r="R5"/>
      <c r="S5"/>
    </row>
    <row r="6" spans="1:19" ht="18" customHeight="1" x14ac:dyDescent="0.35">
      <c r="A6" s="9"/>
      <c r="B6" s="10"/>
      <c r="C6" s="10"/>
      <c r="E6" s="12"/>
      <c r="F6" s="9" t="s">
        <v>79</v>
      </c>
      <c r="G6" s="43">
        <f>SQRT(G5)</f>
        <v>69.140935709079386</v>
      </c>
      <c r="K6" s="5" t="s">
        <v>25</v>
      </c>
      <c r="L6" s="48">
        <v>9.8047116005093291E-2</v>
      </c>
      <c r="M6"/>
      <c r="N6"/>
      <c r="O6"/>
      <c r="P6"/>
      <c r="Q6"/>
      <c r="R6"/>
      <c r="S6"/>
    </row>
    <row r="7" spans="1:19" ht="18" customHeight="1" x14ac:dyDescent="0.35">
      <c r="A7" s="9"/>
      <c r="B7" s="10"/>
      <c r="C7" s="10"/>
      <c r="E7" s="12"/>
      <c r="F7" s="9" t="s">
        <v>8</v>
      </c>
      <c r="G7" s="45">
        <f>1-(G2/G1)</f>
        <v>0.10284473772364988</v>
      </c>
      <c r="K7" s="5" t="s">
        <v>26</v>
      </c>
      <c r="L7" s="44">
        <v>69.140935708893636</v>
      </c>
      <c r="M7"/>
      <c r="N7"/>
      <c r="O7"/>
      <c r="P7"/>
      <c r="Q7"/>
      <c r="R7"/>
      <c r="S7"/>
    </row>
    <row r="8" spans="1:19" ht="18" customHeight="1" thickBot="1" x14ac:dyDescent="0.4">
      <c r="A8" s="9"/>
      <c r="B8" s="10"/>
      <c r="C8" s="10"/>
      <c r="E8" s="21"/>
      <c r="F8" s="17" t="s">
        <v>7</v>
      </c>
      <c r="G8" s="47">
        <f>1-(G5/'intercept only demo'!D3)</f>
        <v>9.804711600024707E-2</v>
      </c>
      <c r="K8" s="6" t="s">
        <v>27</v>
      </c>
      <c r="L8" s="6">
        <v>377</v>
      </c>
      <c r="M8"/>
      <c r="N8"/>
      <c r="O8"/>
      <c r="P8"/>
      <c r="Q8"/>
      <c r="R8"/>
      <c r="S8"/>
    </row>
    <row r="9" spans="1:19" ht="18" customHeight="1" x14ac:dyDescent="0.35">
      <c r="A9" s="15"/>
      <c r="B9" s="15"/>
      <c r="C9" s="15"/>
      <c r="D9" s="15"/>
      <c r="E9" s="15"/>
      <c r="F9" s="32" t="s">
        <v>81</v>
      </c>
      <c r="G9" s="49">
        <f>SQRT(G7)</f>
        <v>0.32069414981201305</v>
      </c>
      <c r="K9"/>
      <c r="L9"/>
      <c r="M9"/>
      <c r="N9"/>
      <c r="O9"/>
      <c r="P9"/>
      <c r="Q9"/>
      <c r="R9"/>
      <c r="S9"/>
    </row>
    <row r="10" spans="1:19" ht="18" customHeight="1" thickBot="1" x14ac:dyDescent="0.4">
      <c r="A10" s="15"/>
      <c r="B10" s="15"/>
      <c r="C10" s="15"/>
      <c r="D10" s="15"/>
      <c r="E10" s="15"/>
      <c r="F10" s="15"/>
      <c r="G10" s="15"/>
      <c r="K10" t="s">
        <v>28</v>
      </c>
      <c r="L10"/>
      <c r="M10"/>
      <c r="N10"/>
      <c r="O10"/>
      <c r="P10"/>
      <c r="Q10"/>
      <c r="R10"/>
      <c r="S10"/>
    </row>
    <row r="11" spans="1:19" ht="18" customHeight="1" x14ac:dyDescent="0.35">
      <c r="A11" s="1" t="s">
        <v>6</v>
      </c>
      <c r="B11" s="1" t="s">
        <v>5</v>
      </c>
      <c r="C11" s="1" t="s">
        <v>4</v>
      </c>
      <c r="D11" s="1" t="s">
        <v>47</v>
      </c>
      <c r="E11" s="1" t="s">
        <v>2</v>
      </c>
      <c r="F11" s="1" t="s">
        <v>1</v>
      </c>
      <c r="G11" s="1" t="s">
        <v>0</v>
      </c>
      <c r="K11" s="7"/>
      <c r="L11" s="7" t="s">
        <v>11</v>
      </c>
      <c r="M11" s="7" t="s">
        <v>29</v>
      </c>
      <c r="N11" s="7" t="s">
        <v>30</v>
      </c>
      <c r="O11" s="7" t="s">
        <v>15</v>
      </c>
      <c r="P11" s="7" t="s">
        <v>31</v>
      </c>
      <c r="Q11"/>
      <c r="R11"/>
      <c r="S11"/>
    </row>
    <row r="12" spans="1:19" ht="18" customHeight="1" x14ac:dyDescent="0.35">
      <c r="A12" s="2">
        <v>1</v>
      </c>
      <c r="B12" s="3">
        <v>363.88</v>
      </c>
      <c r="C12" s="20">
        <v>4</v>
      </c>
      <c r="D12" s="20">
        <v>1</v>
      </c>
      <c r="E12" s="2">
        <f t="shared" ref="E12:E75" si="0">$B$1+$B$2*C12+$B$3*D12</f>
        <v>249.19294932468824</v>
      </c>
      <c r="F12" s="13">
        <f t="shared" ref="F12:F75" si="1">(E12-B12)</f>
        <v>-114.68705067531175</v>
      </c>
      <c r="G12" s="2">
        <f t="shared" ref="G12:G75" si="2">(F12)^2</f>
        <v>13153.119592601526</v>
      </c>
      <c r="K12" s="5" t="s">
        <v>32</v>
      </c>
      <c r="L12" s="5">
        <v>2</v>
      </c>
      <c r="M12" s="40">
        <v>204954.08263312839</v>
      </c>
      <c r="N12" s="5">
        <v>102477.04131656419</v>
      </c>
      <c r="O12" s="5">
        <v>21.436608315187364</v>
      </c>
      <c r="P12" s="5">
        <v>1.5354753605003673E-9</v>
      </c>
      <c r="Q12"/>
      <c r="R12"/>
      <c r="S12"/>
    </row>
    <row r="13" spans="1:19" ht="18" customHeight="1" x14ac:dyDescent="0.35">
      <c r="A13" s="2">
        <v>2</v>
      </c>
      <c r="B13" s="3">
        <v>170.17</v>
      </c>
      <c r="C13" s="20">
        <v>2</v>
      </c>
      <c r="D13" s="20">
        <v>0</v>
      </c>
      <c r="E13" s="2">
        <f t="shared" si="0"/>
        <v>202.95718093869522</v>
      </c>
      <c r="F13" s="13">
        <f t="shared" si="1"/>
        <v>32.787180938695229</v>
      </c>
      <c r="G13" s="2">
        <f t="shared" si="2"/>
        <v>1074.9992339067398</v>
      </c>
      <c r="K13" s="5" t="s">
        <v>33</v>
      </c>
      <c r="L13" s="34">
        <v>374</v>
      </c>
      <c r="M13" s="38">
        <v>1787895.4025223099</v>
      </c>
      <c r="N13" s="42">
        <v>4780.4689907013635</v>
      </c>
      <c r="O13" s="5"/>
      <c r="P13" s="5"/>
      <c r="Q13"/>
      <c r="R13"/>
      <c r="S13"/>
    </row>
    <row r="14" spans="1:19" ht="18" customHeight="1" thickBot="1" x14ac:dyDescent="0.4">
      <c r="A14" s="2">
        <v>3</v>
      </c>
      <c r="B14" s="3">
        <v>246.17</v>
      </c>
      <c r="C14" s="20">
        <v>4</v>
      </c>
      <c r="D14" s="20">
        <v>0</v>
      </c>
      <c r="E14" s="2">
        <f t="shared" si="0"/>
        <v>232.22342777235485</v>
      </c>
      <c r="F14" s="13">
        <f t="shared" si="1"/>
        <v>-13.946572227645134</v>
      </c>
      <c r="G14" s="2">
        <f t="shared" si="2"/>
        <v>194.50687690092258</v>
      </c>
      <c r="K14" s="6" t="s">
        <v>34</v>
      </c>
      <c r="L14" s="6">
        <v>376</v>
      </c>
      <c r="M14" s="36">
        <v>1992849.4851554383</v>
      </c>
      <c r="N14" s="6"/>
      <c r="O14" s="6"/>
      <c r="P14" s="6"/>
      <c r="Q14"/>
      <c r="R14"/>
      <c r="S14"/>
    </row>
    <row r="15" spans="1:19" ht="18" customHeight="1" thickBot="1" x14ac:dyDescent="0.4">
      <c r="A15" s="2">
        <v>4</v>
      </c>
      <c r="B15" s="3">
        <v>310.22000000000003</v>
      </c>
      <c r="C15" s="20">
        <v>5</v>
      </c>
      <c r="D15" s="20">
        <v>0</v>
      </c>
      <c r="E15" s="2">
        <f t="shared" si="0"/>
        <v>246.85655118918464</v>
      </c>
      <c r="F15" s="13">
        <f t="shared" si="1"/>
        <v>-63.363448810815385</v>
      </c>
      <c r="G15" s="2">
        <f t="shared" si="2"/>
        <v>4014.9266452008214</v>
      </c>
      <c r="K15"/>
      <c r="L15"/>
      <c r="M15"/>
      <c r="N15"/>
      <c r="O15"/>
      <c r="P15"/>
      <c r="Q15"/>
      <c r="R15"/>
      <c r="S15"/>
    </row>
    <row r="16" spans="1:19" ht="18" customHeight="1" x14ac:dyDescent="0.35">
      <c r="A16" s="2">
        <v>5</v>
      </c>
      <c r="B16" s="3">
        <v>409.04</v>
      </c>
      <c r="C16" s="20">
        <v>2</v>
      </c>
      <c r="D16" s="20">
        <v>1</v>
      </c>
      <c r="E16" s="2">
        <f t="shared" si="0"/>
        <v>219.92670249102861</v>
      </c>
      <c r="F16" s="13">
        <f t="shared" si="1"/>
        <v>-189.11329750897141</v>
      </c>
      <c r="G16" s="2">
        <f t="shared" si="2"/>
        <v>35763.83929471673</v>
      </c>
      <c r="K16" s="7"/>
      <c r="L16" s="7" t="s">
        <v>35</v>
      </c>
      <c r="M16" s="7" t="s">
        <v>26</v>
      </c>
      <c r="N16" s="7" t="s">
        <v>36</v>
      </c>
      <c r="O16" s="7" t="s">
        <v>37</v>
      </c>
      <c r="P16" s="7" t="s">
        <v>38</v>
      </c>
      <c r="Q16" s="7" t="s">
        <v>39</v>
      </c>
      <c r="R16" s="7" t="s">
        <v>40</v>
      </c>
      <c r="S16" s="7" t="s">
        <v>41</v>
      </c>
    </row>
    <row r="17" spans="1:19" ht="18" customHeight="1" x14ac:dyDescent="0.35">
      <c r="A17" s="2">
        <v>6</v>
      </c>
      <c r="B17" s="3">
        <v>234.78</v>
      </c>
      <c r="C17" s="20">
        <v>5</v>
      </c>
      <c r="D17" s="20">
        <v>0</v>
      </c>
      <c r="E17" s="2">
        <f t="shared" si="0"/>
        <v>246.85655118918464</v>
      </c>
      <c r="F17" s="13">
        <f t="shared" si="1"/>
        <v>12.076551189184642</v>
      </c>
      <c r="G17" s="2">
        <f t="shared" si="2"/>
        <v>145.84308862499697</v>
      </c>
      <c r="K17" s="5" t="s">
        <v>14</v>
      </c>
      <c r="L17" s="5">
        <v>173.69137739579261</v>
      </c>
      <c r="M17" s="5">
        <v>9.9960657328282014</v>
      </c>
      <c r="N17" s="5">
        <v>17.375973911953245</v>
      </c>
      <c r="O17" s="5">
        <v>5.3067263173507239E-50</v>
      </c>
      <c r="P17" s="5">
        <v>154.0358416196932</v>
      </c>
      <c r="Q17" s="5">
        <v>193.34691317189203</v>
      </c>
      <c r="R17" s="5">
        <v>154.0358416196932</v>
      </c>
      <c r="S17" s="5">
        <v>193.34691317189203</v>
      </c>
    </row>
    <row r="18" spans="1:19" ht="18" customHeight="1" x14ac:dyDescent="0.35">
      <c r="A18" s="2">
        <v>7</v>
      </c>
      <c r="B18" s="3">
        <v>195.29</v>
      </c>
      <c r="C18" s="20">
        <v>6</v>
      </c>
      <c r="D18" s="20">
        <v>1</v>
      </c>
      <c r="E18" s="2">
        <f t="shared" si="0"/>
        <v>278.45919615834788</v>
      </c>
      <c r="F18" s="13">
        <f t="shared" si="1"/>
        <v>83.169196158347887</v>
      </c>
      <c r="G18" s="2">
        <f t="shared" si="2"/>
        <v>6917.1151896257488</v>
      </c>
      <c r="K18" s="5" t="s">
        <v>4</v>
      </c>
      <c r="L18" s="5">
        <v>14.633035106538587</v>
      </c>
      <c r="M18" s="5">
        <v>2.3841637288333852</v>
      </c>
      <c r="N18" s="5">
        <v>6.1375965625057125</v>
      </c>
      <c r="O18" s="5">
        <v>2.1377662127625637E-9</v>
      </c>
      <c r="P18" s="5">
        <v>9.9449891571944313</v>
      </c>
      <c r="Q18" s="5">
        <v>19.321081055882743</v>
      </c>
      <c r="R18" s="5">
        <v>9.9449891571944313</v>
      </c>
      <c r="S18" s="5">
        <v>19.321081055882743</v>
      </c>
    </row>
    <row r="19" spans="1:19" ht="18" customHeight="1" thickBot="1" x14ac:dyDescent="0.4">
      <c r="A19" s="2">
        <v>8</v>
      </c>
      <c r="B19" s="3">
        <v>152.88</v>
      </c>
      <c r="C19" s="20">
        <v>4</v>
      </c>
      <c r="D19" s="20">
        <v>0</v>
      </c>
      <c r="E19" s="2">
        <f t="shared" si="0"/>
        <v>232.22342777235485</v>
      </c>
      <c r="F19" s="13">
        <f t="shared" si="1"/>
        <v>79.343427772354858</v>
      </c>
      <c r="G19" s="2">
        <f t="shared" si="2"/>
        <v>6295.3795306668917</v>
      </c>
      <c r="K19" s="6" t="s">
        <v>47</v>
      </c>
      <c r="L19" s="6">
        <v>16.969365418437732</v>
      </c>
      <c r="M19" s="6">
        <v>7.1258703514900379</v>
      </c>
      <c r="N19" s="6">
        <v>2.3813744260572176</v>
      </c>
      <c r="O19" s="6">
        <v>1.7747840164929009E-2</v>
      </c>
      <c r="P19" s="6">
        <v>2.957572841926698</v>
      </c>
      <c r="Q19" s="6">
        <v>30.981157994948767</v>
      </c>
      <c r="R19" s="6">
        <v>2.957572841926698</v>
      </c>
      <c r="S19" s="6">
        <v>30.981157994948767</v>
      </c>
    </row>
    <row r="20" spans="1:19" ht="18" customHeight="1" x14ac:dyDescent="0.35">
      <c r="A20" s="2">
        <v>9</v>
      </c>
      <c r="B20" s="3">
        <v>229.66</v>
      </c>
      <c r="C20" s="20">
        <v>3</v>
      </c>
      <c r="D20" s="20">
        <v>0</v>
      </c>
      <c r="E20" s="2">
        <f t="shared" si="0"/>
        <v>217.59030435552503</v>
      </c>
      <c r="F20" s="13">
        <f t="shared" si="1"/>
        <v>-12.069695644474962</v>
      </c>
      <c r="G20" s="2">
        <f t="shared" si="2"/>
        <v>145.67755295025785</v>
      </c>
    </row>
    <row r="21" spans="1:19" ht="18" customHeight="1" x14ac:dyDescent="0.35">
      <c r="A21" s="2">
        <v>10</v>
      </c>
      <c r="B21" s="3">
        <v>258.19</v>
      </c>
      <c r="C21" s="20">
        <v>2</v>
      </c>
      <c r="D21" s="20">
        <v>0</v>
      </c>
      <c r="E21" s="2">
        <f t="shared" si="0"/>
        <v>202.95718093869522</v>
      </c>
      <c r="F21" s="13">
        <f t="shared" si="1"/>
        <v>-55.232819061304781</v>
      </c>
      <c r="G21" s="2">
        <f t="shared" si="2"/>
        <v>3050.6643014588326</v>
      </c>
    </row>
    <row r="22" spans="1:19" ht="18" customHeight="1" x14ac:dyDescent="0.35">
      <c r="A22" s="2">
        <v>11</v>
      </c>
      <c r="B22" s="3">
        <v>248.51</v>
      </c>
      <c r="C22" s="20">
        <v>5</v>
      </c>
      <c r="D22" s="20">
        <v>0</v>
      </c>
      <c r="E22" s="2">
        <f t="shared" si="0"/>
        <v>246.85655118918464</v>
      </c>
      <c r="F22" s="13">
        <f t="shared" si="1"/>
        <v>-1.6534488108153482</v>
      </c>
      <c r="G22" s="2">
        <f t="shared" si="2"/>
        <v>2.7338929699866892</v>
      </c>
    </row>
    <row r="23" spans="1:19" ht="18" customHeight="1" x14ac:dyDescent="0.35">
      <c r="A23" s="2">
        <v>12</v>
      </c>
      <c r="B23" s="3">
        <v>381.47</v>
      </c>
      <c r="C23" s="20">
        <v>2</v>
      </c>
      <c r="D23" s="20">
        <v>0</v>
      </c>
      <c r="E23" s="2">
        <f t="shared" si="0"/>
        <v>202.95718093869522</v>
      </c>
      <c r="F23" s="13">
        <f t="shared" si="1"/>
        <v>-178.51281906130481</v>
      </c>
      <c r="G23" s="2">
        <f t="shared" si="2"/>
        <v>31866.82656921415</v>
      </c>
    </row>
    <row r="24" spans="1:19" ht="18" customHeight="1" x14ac:dyDescent="0.35">
      <c r="A24" s="2">
        <v>13</v>
      </c>
      <c r="B24" s="3">
        <v>439.27</v>
      </c>
      <c r="C24" s="20">
        <v>4</v>
      </c>
      <c r="D24" s="20">
        <v>1</v>
      </c>
      <c r="E24" s="2">
        <f t="shared" si="0"/>
        <v>249.19294932468824</v>
      </c>
      <c r="F24" s="13">
        <f t="shared" si="1"/>
        <v>-190.07705067531174</v>
      </c>
      <c r="G24" s="2">
        <f t="shared" si="2"/>
        <v>36129.285193425028</v>
      </c>
    </row>
    <row r="25" spans="1:19" ht="18" customHeight="1" x14ac:dyDescent="0.35">
      <c r="A25" s="2">
        <v>14</v>
      </c>
      <c r="B25" s="3">
        <v>108.15</v>
      </c>
      <c r="C25" s="20">
        <v>1</v>
      </c>
      <c r="D25" s="20">
        <v>0</v>
      </c>
      <c r="E25" s="2">
        <f t="shared" si="0"/>
        <v>188.3240575218654</v>
      </c>
      <c r="F25" s="13">
        <f t="shared" si="1"/>
        <v>80.174057521865393</v>
      </c>
      <c r="G25" s="2">
        <f t="shared" si="2"/>
        <v>6427.8794995193812</v>
      </c>
    </row>
    <row r="26" spans="1:19" ht="18" customHeight="1" x14ac:dyDescent="0.35">
      <c r="A26" s="2">
        <v>15</v>
      </c>
      <c r="B26" s="3">
        <v>136.47</v>
      </c>
      <c r="C26" s="20">
        <v>2</v>
      </c>
      <c r="D26" s="20">
        <v>1</v>
      </c>
      <c r="E26" s="2">
        <f t="shared" si="0"/>
        <v>219.92670249102861</v>
      </c>
      <c r="F26" s="13">
        <f t="shared" si="1"/>
        <v>83.456702491028608</v>
      </c>
      <c r="G26" s="2">
        <f t="shared" si="2"/>
        <v>6965.0211906760605</v>
      </c>
    </row>
    <row r="27" spans="1:19" ht="18" customHeight="1" x14ac:dyDescent="0.35">
      <c r="A27" s="2">
        <v>16</v>
      </c>
      <c r="B27" s="3">
        <v>164.58</v>
      </c>
      <c r="C27" s="20">
        <v>1</v>
      </c>
      <c r="D27" s="20">
        <v>1</v>
      </c>
      <c r="E27" s="2">
        <f t="shared" si="0"/>
        <v>205.29357907419879</v>
      </c>
      <c r="F27" s="13">
        <f t="shared" si="1"/>
        <v>40.713579074198776</v>
      </c>
      <c r="G27" s="2">
        <f t="shared" si="2"/>
        <v>1657.5955210310365</v>
      </c>
    </row>
    <row r="28" spans="1:19" ht="18" customHeight="1" x14ac:dyDescent="0.35">
      <c r="A28" s="2">
        <v>17</v>
      </c>
      <c r="B28" s="3">
        <v>439.22</v>
      </c>
      <c r="C28" s="20">
        <v>4</v>
      </c>
      <c r="D28" s="20">
        <v>1</v>
      </c>
      <c r="E28" s="2">
        <f t="shared" si="0"/>
        <v>249.19294932468824</v>
      </c>
      <c r="F28" s="13">
        <f t="shared" si="1"/>
        <v>-190.02705067531178</v>
      </c>
      <c r="G28" s="2">
        <f t="shared" si="2"/>
        <v>36110.279988357514</v>
      </c>
    </row>
    <row r="29" spans="1:19" ht="18" customHeight="1" x14ac:dyDescent="0.35">
      <c r="A29" s="2">
        <v>18</v>
      </c>
      <c r="B29" s="3">
        <v>288.52999999999997</v>
      </c>
      <c r="C29" s="20">
        <v>6</v>
      </c>
      <c r="D29" s="20">
        <v>1</v>
      </c>
      <c r="E29" s="2">
        <f t="shared" si="0"/>
        <v>278.45919615834788</v>
      </c>
      <c r="F29" s="13">
        <f t="shared" si="1"/>
        <v>-10.070803841652094</v>
      </c>
      <c r="G29" s="2">
        <f t="shared" si="2"/>
        <v>101.42109001703456</v>
      </c>
    </row>
    <row r="30" spans="1:19" ht="18" customHeight="1" x14ac:dyDescent="0.35">
      <c r="A30" s="2">
        <v>19</v>
      </c>
      <c r="B30" s="3">
        <v>279.83999999999997</v>
      </c>
      <c r="C30" s="20">
        <v>6</v>
      </c>
      <c r="D30" s="20">
        <v>0</v>
      </c>
      <c r="E30" s="2">
        <f t="shared" si="0"/>
        <v>261.48967460601449</v>
      </c>
      <c r="F30" s="13">
        <f t="shared" si="1"/>
        <v>-18.350325393985486</v>
      </c>
      <c r="G30" s="2">
        <f t="shared" si="2"/>
        <v>336.73444206514858</v>
      </c>
    </row>
    <row r="31" spans="1:19" ht="18" customHeight="1" x14ac:dyDescent="0.35">
      <c r="A31" s="2">
        <v>20</v>
      </c>
      <c r="B31" s="3">
        <v>207.13</v>
      </c>
      <c r="C31" s="20">
        <v>5</v>
      </c>
      <c r="D31" s="20">
        <v>1</v>
      </c>
      <c r="E31" s="2">
        <f t="shared" si="0"/>
        <v>263.82607274151803</v>
      </c>
      <c r="F31" s="13">
        <f t="shared" si="1"/>
        <v>56.696072741518037</v>
      </c>
      <c r="G31" s="2">
        <f t="shared" si="2"/>
        <v>3214.4446643115048</v>
      </c>
    </row>
    <row r="32" spans="1:19" ht="18" customHeight="1" x14ac:dyDescent="0.35">
      <c r="A32" s="2">
        <v>21</v>
      </c>
      <c r="B32" s="3">
        <v>258.7</v>
      </c>
      <c r="C32" s="20">
        <v>2</v>
      </c>
      <c r="D32" s="20">
        <v>0</v>
      </c>
      <c r="E32" s="2">
        <f t="shared" si="0"/>
        <v>202.95718093869522</v>
      </c>
      <c r="F32" s="13">
        <f t="shared" si="1"/>
        <v>-55.742819061304772</v>
      </c>
      <c r="G32" s="2">
        <f t="shared" si="2"/>
        <v>3107.2618769013625</v>
      </c>
    </row>
    <row r="33" spans="1:7" ht="18" customHeight="1" x14ac:dyDescent="0.35">
      <c r="A33" s="2">
        <v>22</v>
      </c>
      <c r="B33" s="3">
        <v>235.66</v>
      </c>
      <c r="C33" s="20">
        <v>4</v>
      </c>
      <c r="D33" s="20">
        <v>1</v>
      </c>
      <c r="E33" s="2">
        <f t="shared" si="0"/>
        <v>249.19294932468824</v>
      </c>
      <c r="F33" s="13">
        <f t="shared" si="1"/>
        <v>13.532949324688246</v>
      </c>
      <c r="G33" s="2">
        <f t="shared" si="2"/>
        <v>183.14071742458006</v>
      </c>
    </row>
    <row r="34" spans="1:7" ht="18" customHeight="1" x14ac:dyDescent="0.35">
      <c r="A34" s="2">
        <v>23</v>
      </c>
      <c r="B34" s="3">
        <v>189.28</v>
      </c>
      <c r="C34" s="20">
        <v>2</v>
      </c>
      <c r="D34" s="20">
        <v>0</v>
      </c>
      <c r="E34" s="2">
        <f t="shared" si="0"/>
        <v>202.95718093869522</v>
      </c>
      <c r="F34" s="13">
        <f t="shared" si="1"/>
        <v>13.677180938695216</v>
      </c>
      <c r="G34" s="2">
        <f t="shared" si="2"/>
        <v>187.06527842980773</v>
      </c>
    </row>
    <row r="35" spans="1:7" ht="18" customHeight="1" x14ac:dyDescent="0.35">
      <c r="A35" s="2">
        <v>24</v>
      </c>
      <c r="B35" s="3">
        <v>242.82</v>
      </c>
      <c r="C35" s="20">
        <v>3</v>
      </c>
      <c r="D35" s="20">
        <v>1</v>
      </c>
      <c r="E35" s="2">
        <f t="shared" si="0"/>
        <v>234.55982590785842</v>
      </c>
      <c r="F35" s="13">
        <f t="shared" si="1"/>
        <v>-8.2601740921415683</v>
      </c>
      <c r="G35" s="2">
        <f t="shared" si="2"/>
        <v>68.230476032486777</v>
      </c>
    </row>
    <row r="36" spans="1:7" ht="18" customHeight="1" x14ac:dyDescent="0.35">
      <c r="A36" s="2">
        <v>25</v>
      </c>
      <c r="B36" s="3">
        <v>167.49</v>
      </c>
      <c r="C36" s="20">
        <v>5</v>
      </c>
      <c r="D36" s="20">
        <v>0</v>
      </c>
      <c r="E36" s="2">
        <f t="shared" si="0"/>
        <v>246.85655118918464</v>
      </c>
      <c r="F36" s="13">
        <f t="shared" si="1"/>
        <v>79.366551189184634</v>
      </c>
      <c r="G36" s="2">
        <f t="shared" si="2"/>
        <v>6299.0494476654649</v>
      </c>
    </row>
    <row r="37" spans="1:7" ht="18" customHeight="1" x14ac:dyDescent="0.35">
      <c r="A37" s="2">
        <v>26</v>
      </c>
      <c r="B37" s="3">
        <v>172.6</v>
      </c>
      <c r="C37" s="20">
        <v>2</v>
      </c>
      <c r="D37" s="20">
        <v>1</v>
      </c>
      <c r="E37" s="2">
        <f t="shared" si="0"/>
        <v>219.92670249102861</v>
      </c>
      <c r="F37" s="13">
        <f t="shared" si="1"/>
        <v>47.326702491028612</v>
      </c>
      <c r="G37" s="2">
        <f t="shared" si="2"/>
        <v>2239.8167686743341</v>
      </c>
    </row>
    <row r="38" spans="1:7" ht="18" customHeight="1" x14ac:dyDescent="0.35">
      <c r="A38" s="2">
        <v>27</v>
      </c>
      <c r="B38" s="3">
        <v>228.34</v>
      </c>
      <c r="C38" s="20">
        <v>4</v>
      </c>
      <c r="D38" s="20">
        <v>1</v>
      </c>
      <c r="E38" s="2">
        <f t="shared" si="0"/>
        <v>249.19294932468824</v>
      </c>
      <c r="F38" s="13">
        <f t="shared" si="1"/>
        <v>20.85294932468824</v>
      </c>
      <c r="G38" s="2">
        <f t="shared" si="2"/>
        <v>434.84549553801571</v>
      </c>
    </row>
    <row r="39" spans="1:7" ht="18" customHeight="1" x14ac:dyDescent="0.35">
      <c r="A39" s="2">
        <v>28</v>
      </c>
      <c r="B39" s="3">
        <v>114.23</v>
      </c>
      <c r="C39" s="20">
        <v>1</v>
      </c>
      <c r="D39" s="20">
        <v>1</v>
      </c>
      <c r="E39" s="2">
        <f t="shared" si="0"/>
        <v>205.29357907419879</v>
      </c>
      <c r="F39" s="13">
        <f t="shared" si="1"/>
        <v>91.063579074198785</v>
      </c>
      <c r="G39" s="2">
        <f t="shared" si="2"/>
        <v>8292.5754338028546</v>
      </c>
    </row>
    <row r="40" spans="1:7" ht="18" customHeight="1" x14ac:dyDescent="0.35">
      <c r="A40" s="2">
        <v>29</v>
      </c>
      <c r="B40" s="3">
        <v>388.68</v>
      </c>
      <c r="C40" s="20">
        <v>5</v>
      </c>
      <c r="D40" s="20">
        <v>0</v>
      </c>
      <c r="E40" s="2">
        <f t="shared" si="0"/>
        <v>246.85655118918464</v>
      </c>
      <c r="F40" s="13">
        <f t="shared" si="1"/>
        <v>-141.82344881081536</v>
      </c>
      <c r="G40" s="2">
        <f t="shared" si="2"/>
        <v>20113.890632593964</v>
      </c>
    </row>
    <row r="41" spans="1:7" ht="18" customHeight="1" x14ac:dyDescent="0.35">
      <c r="A41" s="2">
        <v>30</v>
      </c>
      <c r="B41" s="3">
        <v>186.84</v>
      </c>
      <c r="C41" s="20">
        <v>4</v>
      </c>
      <c r="D41" s="20">
        <v>0</v>
      </c>
      <c r="E41" s="2">
        <f t="shared" si="0"/>
        <v>232.22342777235485</v>
      </c>
      <c r="F41" s="13">
        <f t="shared" si="1"/>
        <v>45.38342777235485</v>
      </c>
      <c r="G41" s="2">
        <f t="shared" si="2"/>
        <v>2059.6555163685493</v>
      </c>
    </row>
    <row r="42" spans="1:7" ht="18" customHeight="1" x14ac:dyDescent="0.35">
      <c r="A42" s="2">
        <v>31</v>
      </c>
      <c r="B42" s="3">
        <v>193.13</v>
      </c>
      <c r="C42" s="20">
        <v>4</v>
      </c>
      <c r="D42" s="20">
        <v>1</v>
      </c>
      <c r="E42" s="2">
        <f t="shared" si="0"/>
        <v>249.19294932468824</v>
      </c>
      <c r="F42" s="13">
        <f t="shared" si="1"/>
        <v>56.062949324688248</v>
      </c>
      <c r="G42" s="2">
        <f t="shared" si="2"/>
        <v>3143.0542869825626</v>
      </c>
    </row>
    <row r="43" spans="1:7" ht="18" customHeight="1" x14ac:dyDescent="0.35">
      <c r="A43" s="2">
        <v>32</v>
      </c>
      <c r="B43" s="3">
        <v>196.53</v>
      </c>
      <c r="C43" s="20">
        <v>4</v>
      </c>
      <c r="D43" s="20">
        <v>0</v>
      </c>
      <c r="E43" s="2">
        <f t="shared" si="0"/>
        <v>232.22342777235485</v>
      </c>
      <c r="F43" s="13">
        <f t="shared" si="1"/>
        <v>35.693427772354852</v>
      </c>
      <c r="G43" s="2">
        <f t="shared" si="2"/>
        <v>1274.0207861403126</v>
      </c>
    </row>
    <row r="44" spans="1:7" ht="18" customHeight="1" x14ac:dyDescent="0.35">
      <c r="A44" s="2">
        <v>33</v>
      </c>
      <c r="B44" s="3">
        <v>171.65</v>
      </c>
      <c r="C44" s="20">
        <v>2</v>
      </c>
      <c r="D44" s="20">
        <v>1</v>
      </c>
      <c r="E44" s="2">
        <f t="shared" si="0"/>
        <v>219.92670249102861</v>
      </c>
      <c r="F44" s="13">
        <f t="shared" si="1"/>
        <v>48.276702491028601</v>
      </c>
      <c r="G44" s="2">
        <f t="shared" si="2"/>
        <v>2330.6400034072872</v>
      </c>
    </row>
    <row r="45" spans="1:7" ht="18" customHeight="1" x14ac:dyDescent="0.35">
      <c r="A45" s="2">
        <v>34</v>
      </c>
      <c r="B45" s="3">
        <v>180.78</v>
      </c>
      <c r="C45" s="20">
        <v>5</v>
      </c>
      <c r="D45" s="20">
        <v>0</v>
      </c>
      <c r="E45" s="2">
        <f t="shared" si="0"/>
        <v>246.85655118918464</v>
      </c>
      <c r="F45" s="13">
        <f t="shared" si="1"/>
        <v>66.076551189184642</v>
      </c>
      <c r="G45" s="2">
        <f t="shared" si="2"/>
        <v>4366.1106170569383</v>
      </c>
    </row>
    <row r="46" spans="1:7" ht="18" customHeight="1" x14ac:dyDescent="0.35">
      <c r="A46" s="2">
        <v>35</v>
      </c>
      <c r="B46" s="3">
        <v>222.03</v>
      </c>
      <c r="C46" s="20">
        <v>6</v>
      </c>
      <c r="D46" s="20">
        <v>0</v>
      </c>
      <c r="E46" s="2">
        <f t="shared" si="0"/>
        <v>261.48967460601449</v>
      </c>
      <c r="F46" s="13">
        <f t="shared" si="1"/>
        <v>39.459674606014488</v>
      </c>
      <c r="G46" s="2">
        <f t="shared" si="2"/>
        <v>1557.0659200125447</v>
      </c>
    </row>
    <row r="47" spans="1:7" ht="18" customHeight="1" x14ac:dyDescent="0.35">
      <c r="A47" s="2">
        <v>36</v>
      </c>
      <c r="B47" s="3">
        <v>165.84</v>
      </c>
      <c r="C47" s="20">
        <v>2</v>
      </c>
      <c r="D47" s="20">
        <v>0</v>
      </c>
      <c r="E47" s="2">
        <f t="shared" si="0"/>
        <v>202.95718093869522</v>
      </c>
      <c r="F47" s="13">
        <f t="shared" si="1"/>
        <v>37.117180938695213</v>
      </c>
      <c r="G47" s="2">
        <f t="shared" si="2"/>
        <v>1377.6851208358394</v>
      </c>
    </row>
    <row r="48" spans="1:7" ht="18" customHeight="1" x14ac:dyDescent="0.35">
      <c r="A48" s="2">
        <v>37</v>
      </c>
      <c r="B48" s="3">
        <v>297.14</v>
      </c>
      <c r="C48" s="20">
        <v>3</v>
      </c>
      <c r="D48" s="20">
        <v>1</v>
      </c>
      <c r="E48" s="2">
        <f t="shared" si="0"/>
        <v>234.55982590785842</v>
      </c>
      <c r="F48" s="13">
        <f t="shared" si="1"/>
        <v>-62.580174092141561</v>
      </c>
      <c r="G48" s="2">
        <f t="shared" si="2"/>
        <v>3916.2781894027457</v>
      </c>
    </row>
    <row r="49" spans="1:7" ht="18" customHeight="1" x14ac:dyDescent="0.35">
      <c r="A49" s="2">
        <v>38</v>
      </c>
      <c r="B49" s="3">
        <v>205.8</v>
      </c>
      <c r="C49" s="20">
        <v>5</v>
      </c>
      <c r="D49" s="20">
        <v>0</v>
      </c>
      <c r="E49" s="2">
        <f t="shared" si="0"/>
        <v>246.85655118918464</v>
      </c>
      <c r="F49" s="13">
        <f t="shared" si="1"/>
        <v>41.056551189184631</v>
      </c>
      <c r="G49" s="2">
        <f t="shared" si="2"/>
        <v>1685.640395550138</v>
      </c>
    </row>
    <row r="50" spans="1:7" ht="18" customHeight="1" x14ac:dyDescent="0.35">
      <c r="A50" s="2">
        <v>39</v>
      </c>
      <c r="B50" s="3">
        <v>256.5</v>
      </c>
      <c r="C50" s="20">
        <v>5</v>
      </c>
      <c r="D50" s="20">
        <v>1</v>
      </c>
      <c r="E50" s="2">
        <f t="shared" si="0"/>
        <v>263.82607274151803</v>
      </c>
      <c r="F50" s="13">
        <f t="shared" si="1"/>
        <v>7.3260727415180327</v>
      </c>
      <c r="G50" s="2">
        <f t="shared" si="2"/>
        <v>53.671341814013545</v>
      </c>
    </row>
    <row r="51" spans="1:7" ht="18" customHeight="1" x14ac:dyDescent="0.35">
      <c r="A51" s="2">
        <v>40</v>
      </c>
      <c r="B51" s="3">
        <v>361.73</v>
      </c>
      <c r="C51" s="20">
        <v>4</v>
      </c>
      <c r="D51" s="20">
        <v>1</v>
      </c>
      <c r="E51" s="2">
        <f t="shared" si="0"/>
        <v>249.19294932468824</v>
      </c>
      <c r="F51" s="13">
        <f t="shared" si="1"/>
        <v>-112.53705067531178</v>
      </c>
      <c r="G51" s="2">
        <f t="shared" si="2"/>
        <v>12664.587774697691</v>
      </c>
    </row>
    <row r="52" spans="1:7" ht="18" customHeight="1" x14ac:dyDescent="0.35">
      <c r="A52" s="2">
        <v>41</v>
      </c>
      <c r="B52" s="3">
        <v>196.81</v>
      </c>
      <c r="C52" s="20">
        <v>4</v>
      </c>
      <c r="D52" s="20">
        <v>1</v>
      </c>
      <c r="E52" s="2">
        <f t="shared" si="0"/>
        <v>249.19294932468824</v>
      </c>
      <c r="F52" s="13">
        <f t="shared" si="1"/>
        <v>52.382949324688241</v>
      </c>
      <c r="G52" s="2">
        <f t="shared" si="2"/>
        <v>2743.9733799528562</v>
      </c>
    </row>
    <row r="53" spans="1:7" ht="18" customHeight="1" x14ac:dyDescent="0.35">
      <c r="A53" s="2">
        <v>42</v>
      </c>
      <c r="B53" s="3">
        <v>245.31</v>
      </c>
      <c r="C53" s="20">
        <v>4</v>
      </c>
      <c r="D53" s="20">
        <v>0</v>
      </c>
      <c r="E53" s="2">
        <f t="shared" si="0"/>
        <v>232.22342777235485</v>
      </c>
      <c r="F53" s="13">
        <f t="shared" si="1"/>
        <v>-13.086572227645149</v>
      </c>
      <c r="G53" s="2">
        <f t="shared" si="2"/>
        <v>171.25837266937333</v>
      </c>
    </row>
    <row r="54" spans="1:7" ht="18" customHeight="1" x14ac:dyDescent="0.35">
      <c r="A54" s="2">
        <v>43</v>
      </c>
      <c r="B54" s="3">
        <v>246.66</v>
      </c>
      <c r="C54" s="20">
        <v>6</v>
      </c>
      <c r="D54" s="20">
        <v>1</v>
      </c>
      <c r="E54" s="2">
        <f t="shared" si="0"/>
        <v>278.45919615834788</v>
      </c>
      <c r="F54" s="13">
        <f t="shared" si="1"/>
        <v>31.799196158347883</v>
      </c>
      <c r="G54" s="2">
        <f t="shared" si="2"/>
        <v>1011.1888763170867</v>
      </c>
    </row>
    <row r="55" spans="1:7" ht="18" customHeight="1" x14ac:dyDescent="0.35">
      <c r="A55" s="2">
        <v>44</v>
      </c>
      <c r="B55" s="3">
        <v>199.28</v>
      </c>
      <c r="C55" s="20">
        <v>5</v>
      </c>
      <c r="D55" s="20">
        <v>1</v>
      </c>
      <c r="E55" s="2">
        <f t="shared" si="0"/>
        <v>263.82607274151803</v>
      </c>
      <c r="F55" s="13">
        <f t="shared" si="1"/>
        <v>64.546072741518032</v>
      </c>
      <c r="G55" s="2">
        <f t="shared" si="2"/>
        <v>4166.1955063533369</v>
      </c>
    </row>
    <row r="56" spans="1:7" ht="18" customHeight="1" x14ac:dyDescent="0.35">
      <c r="A56" s="2">
        <v>45</v>
      </c>
      <c r="B56" s="3">
        <v>194.15</v>
      </c>
      <c r="C56" s="20">
        <v>6</v>
      </c>
      <c r="D56" s="20">
        <v>1</v>
      </c>
      <c r="E56" s="2">
        <f t="shared" si="0"/>
        <v>278.45919615834788</v>
      </c>
      <c r="F56" s="13">
        <f t="shared" si="1"/>
        <v>84.309196158347874</v>
      </c>
      <c r="G56" s="2">
        <f t="shared" si="2"/>
        <v>7108.0405568667802</v>
      </c>
    </row>
    <row r="57" spans="1:7" ht="18" customHeight="1" x14ac:dyDescent="0.35">
      <c r="A57" s="2">
        <v>46</v>
      </c>
      <c r="B57" s="3">
        <v>86.37</v>
      </c>
      <c r="C57" s="20">
        <v>4</v>
      </c>
      <c r="D57" s="20">
        <v>0</v>
      </c>
      <c r="E57" s="2">
        <f t="shared" si="0"/>
        <v>232.22342777235485</v>
      </c>
      <c r="F57" s="13">
        <f t="shared" si="1"/>
        <v>145.85342777235485</v>
      </c>
      <c r="G57" s="2">
        <f t="shared" si="2"/>
        <v>21273.222392945532</v>
      </c>
    </row>
    <row r="58" spans="1:7" ht="18" customHeight="1" x14ac:dyDescent="0.35">
      <c r="A58" s="2">
        <v>47</v>
      </c>
      <c r="B58" s="3">
        <v>192.79</v>
      </c>
      <c r="C58" s="20">
        <v>5</v>
      </c>
      <c r="D58" s="20">
        <v>0</v>
      </c>
      <c r="E58" s="2">
        <f t="shared" si="0"/>
        <v>246.85655118918464</v>
      </c>
      <c r="F58" s="13">
        <f t="shared" si="1"/>
        <v>54.066551189184651</v>
      </c>
      <c r="G58" s="2">
        <f t="shared" si="2"/>
        <v>2923.1919574927242</v>
      </c>
    </row>
    <row r="59" spans="1:7" ht="18" customHeight="1" x14ac:dyDescent="0.35">
      <c r="A59" s="2">
        <v>48</v>
      </c>
      <c r="B59" s="3">
        <v>198.71</v>
      </c>
      <c r="C59" s="20">
        <v>2</v>
      </c>
      <c r="D59" s="20">
        <v>1</v>
      </c>
      <c r="E59" s="2">
        <f t="shared" si="0"/>
        <v>219.92670249102861</v>
      </c>
      <c r="F59" s="13">
        <f t="shared" si="1"/>
        <v>21.216702491028599</v>
      </c>
      <c r="G59" s="2">
        <f t="shared" si="2"/>
        <v>450.14846459281915</v>
      </c>
    </row>
    <row r="60" spans="1:7" ht="18" customHeight="1" x14ac:dyDescent="0.35">
      <c r="A60" s="2">
        <v>49</v>
      </c>
      <c r="B60" s="3">
        <v>197.75</v>
      </c>
      <c r="C60" s="20">
        <v>5</v>
      </c>
      <c r="D60" s="20">
        <v>0</v>
      </c>
      <c r="E60" s="2">
        <f t="shared" si="0"/>
        <v>246.85655118918464</v>
      </c>
      <c r="F60" s="13">
        <f t="shared" si="1"/>
        <v>49.106551189184643</v>
      </c>
      <c r="G60" s="2">
        <f t="shared" si="2"/>
        <v>2411.4533696960116</v>
      </c>
    </row>
    <row r="61" spans="1:7" ht="18" customHeight="1" x14ac:dyDescent="0.35">
      <c r="A61" s="2">
        <v>50</v>
      </c>
      <c r="B61" s="3">
        <v>238.28</v>
      </c>
      <c r="C61" s="20">
        <v>2</v>
      </c>
      <c r="D61" s="20">
        <v>0</v>
      </c>
      <c r="E61" s="2">
        <f t="shared" si="0"/>
        <v>202.95718093869522</v>
      </c>
      <c r="F61" s="13">
        <f t="shared" si="1"/>
        <v>-35.322819061304784</v>
      </c>
      <c r="G61" s="2">
        <f t="shared" si="2"/>
        <v>1247.7015464376766</v>
      </c>
    </row>
    <row r="62" spans="1:7" ht="18" customHeight="1" x14ac:dyDescent="0.35">
      <c r="A62" s="2">
        <v>51</v>
      </c>
      <c r="B62" s="3">
        <v>312.33999999999997</v>
      </c>
      <c r="C62" s="20">
        <v>4</v>
      </c>
      <c r="D62" s="20">
        <v>1</v>
      </c>
      <c r="E62" s="2">
        <f t="shared" si="0"/>
        <v>249.19294932468824</v>
      </c>
      <c r="F62" s="13">
        <f t="shared" si="1"/>
        <v>-63.147050675311732</v>
      </c>
      <c r="G62" s="2">
        <f t="shared" si="2"/>
        <v>3987.5500089903881</v>
      </c>
    </row>
    <row r="63" spans="1:7" ht="18" customHeight="1" x14ac:dyDescent="0.35">
      <c r="A63" s="2">
        <v>52</v>
      </c>
      <c r="B63" s="3">
        <v>209.44</v>
      </c>
      <c r="C63" s="20">
        <v>6</v>
      </c>
      <c r="D63" s="20">
        <v>0</v>
      </c>
      <c r="E63" s="2">
        <f t="shared" si="0"/>
        <v>261.48967460601449</v>
      </c>
      <c r="F63" s="13">
        <f t="shared" si="1"/>
        <v>52.049674606014491</v>
      </c>
      <c r="G63" s="2">
        <f t="shared" si="2"/>
        <v>2709.1686265919898</v>
      </c>
    </row>
    <row r="64" spans="1:7" ht="18" customHeight="1" x14ac:dyDescent="0.35">
      <c r="A64" s="2">
        <v>53</v>
      </c>
      <c r="B64" s="3">
        <v>211.54</v>
      </c>
      <c r="C64" s="20">
        <v>3</v>
      </c>
      <c r="D64" s="20">
        <v>1</v>
      </c>
      <c r="E64" s="2">
        <f t="shared" si="0"/>
        <v>234.55982590785842</v>
      </c>
      <c r="F64" s="13">
        <f t="shared" si="1"/>
        <v>23.019825907858433</v>
      </c>
      <c r="G64" s="2">
        <f t="shared" si="2"/>
        <v>529.91238482811036</v>
      </c>
    </row>
    <row r="65" spans="1:7" ht="18" customHeight="1" x14ac:dyDescent="0.35">
      <c r="A65" s="2">
        <v>54</v>
      </c>
      <c r="B65" s="3">
        <v>179.45</v>
      </c>
      <c r="C65" s="20">
        <v>3</v>
      </c>
      <c r="D65" s="20">
        <v>1</v>
      </c>
      <c r="E65" s="2">
        <f t="shared" si="0"/>
        <v>234.55982590785842</v>
      </c>
      <c r="F65" s="13">
        <f t="shared" si="1"/>
        <v>55.109825907858436</v>
      </c>
      <c r="G65" s="2">
        <f t="shared" si="2"/>
        <v>3037.092911594465</v>
      </c>
    </row>
    <row r="66" spans="1:7" ht="18" customHeight="1" x14ac:dyDescent="0.35">
      <c r="A66" s="2">
        <v>55</v>
      </c>
      <c r="B66" s="3">
        <v>252.79</v>
      </c>
      <c r="C66" s="20">
        <v>4</v>
      </c>
      <c r="D66" s="20">
        <v>0</v>
      </c>
      <c r="E66" s="2">
        <f t="shared" si="0"/>
        <v>232.22342777235485</v>
      </c>
      <c r="F66" s="13">
        <f t="shared" si="1"/>
        <v>-20.566572227645139</v>
      </c>
      <c r="G66" s="2">
        <f t="shared" si="2"/>
        <v>422.98389319494436</v>
      </c>
    </row>
    <row r="67" spans="1:7" ht="18" customHeight="1" x14ac:dyDescent="0.35">
      <c r="A67" s="2">
        <v>56</v>
      </c>
      <c r="B67" s="3">
        <v>209.67</v>
      </c>
      <c r="C67" s="20">
        <v>5</v>
      </c>
      <c r="D67" s="20">
        <v>0</v>
      </c>
      <c r="E67" s="2">
        <f t="shared" si="0"/>
        <v>246.85655118918464</v>
      </c>
      <c r="F67" s="13">
        <f t="shared" si="1"/>
        <v>37.186551189184655</v>
      </c>
      <c r="G67" s="2">
        <f t="shared" si="2"/>
        <v>1382.8395893458508</v>
      </c>
    </row>
    <row r="68" spans="1:7" ht="18" customHeight="1" x14ac:dyDescent="0.35">
      <c r="A68" s="2">
        <v>57</v>
      </c>
      <c r="B68" s="3">
        <v>168.08</v>
      </c>
      <c r="C68" s="20">
        <v>4</v>
      </c>
      <c r="D68" s="20">
        <v>1</v>
      </c>
      <c r="E68" s="2">
        <f t="shared" si="0"/>
        <v>249.19294932468824</v>
      </c>
      <c r="F68" s="13">
        <f t="shared" si="1"/>
        <v>81.11294932468823</v>
      </c>
      <c r="G68" s="2">
        <f t="shared" si="2"/>
        <v>6579.3105481494413</v>
      </c>
    </row>
    <row r="69" spans="1:7" ht="18" customHeight="1" x14ac:dyDescent="0.35">
      <c r="A69" s="2">
        <v>58</v>
      </c>
      <c r="B69" s="3">
        <v>179.9</v>
      </c>
      <c r="C69" s="20">
        <v>6</v>
      </c>
      <c r="D69" s="20">
        <v>0</v>
      </c>
      <c r="E69" s="2">
        <f t="shared" si="0"/>
        <v>261.48967460601449</v>
      </c>
      <c r="F69" s="13">
        <f t="shared" si="1"/>
        <v>81.589674606014484</v>
      </c>
      <c r="G69" s="2">
        <f t="shared" si="2"/>
        <v>6656.8750023153243</v>
      </c>
    </row>
    <row r="70" spans="1:7" ht="18" customHeight="1" x14ac:dyDescent="0.35">
      <c r="A70" s="2">
        <v>59</v>
      </c>
      <c r="B70" s="3">
        <v>181.66</v>
      </c>
      <c r="C70" s="20">
        <v>2</v>
      </c>
      <c r="D70" s="20">
        <v>0</v>
      </c>
      <c r="E70" s="2">
        <f t="shared" si="0"/>
        <v>202.95718093869522</v>
      </c>
      <c r="F70" s="13">
        <f t="shared" si="1"/>
        <v>21.29718093869522</v>
      </c>
      <c r="G70" s="2">
        <f t="shared" si="2"/>
        <v>453.569915935523</v>
      </c>
    </row>
    <row r="71" spans="1:7" ht="18" customHeight="1" x14ac:dyDescent="0.35">
      <c r="A71" s="2">
        <v>60</v>
      </c>
      <c r="B71" s="3">
        <v>199.95</v>
      </c>
      <c r="C71" s="20">
        <v>2</v>
      </c>
      <c r="D71" s="20">
        <v>1</v>
      </c>
      <c r="E71" s="2">
        <f t="shared" si="0"/>
        <v>219.92670249102861</v>
      </c>
      <c r="F71" s="13">
        <f t="shared" si="1"/>
        <v>19.976702491028618</v>
      </c>
      <c r="G71" s="2">
        <f t="shared" si="2"/>
        <v>399.06864241506901</v>
      </c>
    </row>
    <row r="72" spans="1:7" ht="18" customHeight="1" x14ac:dyDescent="0.35">
      <c r="A72" s="2">
        <v>61</v>
      </c>
      <c r="B72" s="3">
        <v>198.57</v>
      </c>
      <c r="C72" s="20">
        <v>3</v>
      </c>
      <c r="D72" s="20">
        <v>0</v>
      </c>
      <c r="E72" s="2">
        <f t="shared" si="0"/>
        <v>217.59030435552503</v>
      </c>
      <c r="F72" s="13">
        <f t="shared" si="1"/>
        <v>19.020304355525042</v>
      </c>
      <c r="G72" s="2">
        <f t="shared" si="2"/>
        <v>361.77197777680487</v>
      </c>
    </row>
    <row r="73" spans="1:7" ht="18" customHeight="1" x14ac:dyDescent="0.35">
      <c r="A73" s="2">
        <v>62</v>
      </c>
      <c r="B73" s="3">
        <v>241.74</v>
      </c>
      <c r="C73" s="20">
        <v>3</v>
      </c>
      <c r="D73" s="20">
        <v>1</v>
      </c>
      <c r="E73" s="2">
        <f t="shared" si="0"/>
        <v>234.55982590785842</v>
      </c>
      <c r="F73" s="13">
        <f t="shared" si="1"/>
        <v>-7.1801740921415842</v>
      </c>
      <c r="G73" s="2">
        <f t="shared" si="2"/>
        <v>51.55489999346122</v>
      </c>
    </row>
    <row r="74" spans="1:7" ht="18" customHeight="1" x14ac:dyDescent="0.35">
      <c r="A74" s="2">
        <v>63</v>
      </c>
      <c r="B74" s="3">
        <v>222.64</v>
      </c>
      <c r="C74" s="20">
        <v>5</v>
      </c>
      <c r="D74" s="20">
        <v>0</v>
      </c>
      <c r="E74" s="2">
        <f t="shared" si="0"/>
        <v>246.85655118918464</v>
      </c>
      <c r="F74" s="13">
        <f t="shared" si="1"/>
        <v>24.216551189184656</v>
      </c>
      <c r="G74" s="2">
        <f t="shared" si="2"/>
        <v>586.44135149840076</v>
      </c>
    </row>
    <row r="75" spans="1:7" ht="18" customHeight="1" x14ac:dyDescent="0.35">
      <c r="A75" s="2">
        <v>64</v>
      </c>
      <c r="B75" s="3">
        <v>300.33</v>
      </c>
      <c r="C75" s="20">
        <v>4</v>
      </c>
      <c r="D75" s="20">
        <v>1</v>
      </c>
      <c r="E75" s="2">
        <f t="shared" si="0"/>
        <v>249.19294932468824</v>
      </c>
      <c r="F75" s="13">
        <f t="shared" si="1"/>
        <v>-51.137050675311741</v>
      </c>
      <c r="G75" s="2">
        <f t="shared" si="2"/>
        <v>2614.997951769401</v>
      </c>
    </row>
    <row r="76" spans="1:7" ht="18" customHeight="1" x14ac:dyDescent="0.35">
      <c r="A76" s="2">
        <v>65</v>
      </c>
      <c r="B76" s="3">
        <v>209.75</v>
      </c>
      <c r="C76" s="20">
        <v>4</v>
      </c>
      <c r="D76" s="20">
        <v>0</v>
      </c>
      <c r="E76" s="2">
        <f t="shared" ref="E76:E139" si="3">$B$1+$B$2*C76+$B$3*D76</f>
        <v>232.22342777235485</v>
      </c>
      <c r="F76" s="13">
        <f t="shared" ref="F76:F139" si="4">(E76-B76)</f>
        <v>22.473427772354853</v>
      </c>
      <c r="G76" s="2">
        <f t="shared" ref="G76:G139" si="5">(F76)^2</f>
        <v>505.0549558392504</v>
      </c>
    </row>
    <row r="77" spans="1:7" ht="18" customHeight="1" x14ac:dyDescent="0.35">
      <c r="A77" s="2">
        <v>66</v>
      </c>
      <c r="B77" s="3">
        <v>204.36</v>
      </c>
      <c r="C77" s="20">
        <v>3</v>
      </c>
      <c r="D77" s="20">
        <v>0</v>
      </c>
      <c r="E77" s="2">
        <f t="shared" si="3"/>
        <v>217.59030435552503</v>
      </c>
      <c r="F77" s="13">
        <f t="shared" si="4"/>
        <v>13.230304355525021</v>
      </c>
      <c r="G77" s="2">
        <f t="shared" si="5"/>
        <v>175.04095333982434</v>
      </c>
    </row>
    <row r="78" spans="1:7" ht="18" customHeight="1" x14ac:dyDescent="0.35">
      <c r="A78" s="2">
        <v>67</v>
      </c>
      <c r="B78" s="3">
        <v>190.61</v>
      </c>
      <c r="C78" s="20">
        <v>2</v>
      </c>
      <c r="D78" s="20">
        <v>0</v>
      </c>
      <c r="E78" s="2">
        <f t="shared" si="3"/>
        <v>202.95718093869522</v>
      </c>
      <c r="F78" s="13">
        <f t="shared" si="4"/>
        <v>12.347180938695203</v>
      </c>
      <c r="G78" s="2">
        <f t="shared" si="5"/>
        <v>152.45287713287817</v>
      </c>
    </row>
    <row r="79" spans="1:7" ht="18" customHeight="1" x14ac:dyDescent="0.35">
      <c r="A79" s="2">
        <v>68</v>
      </c>
      <c r="B79" s="3">
        <v>224.61</v>
      </c>
      <c r="C79" s="20">
        <v>2</v>
      </c>
      <c r="D79" s="20">
        <v>0</v>
      </c>
      <c r="E79" s="2">
        <f t="shared" si="3"/>
        <v>202.95718093869522</v>
      </c>
      <c r="F79" s="13">
        <f t="shared" si="4"/>
        <v>-21.652819061304797</v>
      </c>
      <c r="G79" s="2">
        <f t="shared" si="5"/>
        <v>468.84457330160433</v>
      </c>
    </row>
    <row r="80" spans="1:7" ht="18" customHeight="1" x14ac:dyDescent="0.35">
      <c r="A80" s="2">
        <v>69</v>
      </c>
      <c r="B80" s="3">
        <v>216.37</v>
      </c>
      <c r="C80" s="20">
        <v>4</v>
      </c>
      <c r="D80" s="20">
        <v>0</v>
      </c>
      <c r="E80" s="2">
        <f t="shared" si="3"/>
        <v>232.22342777235485</v>
      </c>
      <c r="F80" s="13">
        <f t="shared" si="4"/>
        <v>15.853427772354848</v>
      </c>
      <c r="G80" s="2">
        <f t="shared" si="5"/>
        <v>251.33117213327202</v>
      </c>
    </row>
    <row r="81" spans="1:7" ht="18" customHeight="1" x14ac:dyDescent="0.35">
      <c r="A81" s="2">
        <v>70</v>
      </c>
      <c r="B81" s="3">
        <v>232.33</v>
      </c>
      <c r="C81" s="20">
        <v>6</v>
      </c>
      <c r="D81" s="20">
        <v>0</v>
      </c>
      <c r="E81" s="2">
        <f t="shared" si="3"/>
        <v>261.48967460601449</v>
      </c>
      <c r="F81" s="13">
        <f t="shared" si="4"/>
        <v>29.159674606014477</v>
      </c>
      <c r="G81" s="2">
        <f t="shared" si="5"/>
        <v>850.28662312864549</v>
      </c>
    </row>
    <row r="82" spans="1:7" ht="18" customHeight="1" x14ac:dyDescent="0.35">
      <c r="A82" s="2">
        <v>71</v>
      </c>
      <c r="B82" s="3">
        <v>358.04</v>
      </c>
      <c r="C82" s="20">
        <v>4</v>
      </c>
      <c r="D82" s="20">
        <v>0</v>
      </c>
      <c r="E82" s="2">
        <f t="shared" si="3"/>
        <v>232.22342777235485</v>
      </c>
      <c r="F82" s="13">
        <f t="shared" si="4"/>
        <v>-125.81657222764517</v>
      </c>
      <c r="G82" s="2">
        <f t="shared" si="5"/>
        <v>15829.809847114253</v>
      </c>
    </row>
    <row r="83" spans="1:7" ht="18" customHeight="1" x14ac:dyDescent="0.35">
      <c r="A83" s="2">
        <v>72</v>
      </c>
      <c r="B83" s="3">
        <v>149.59</v>
      </c>
      <c r="C83" s="20">
        <v>1</v>
      </c>
      <c r="D83" s="20">
        <v>0</v>
      </c>
      <c r="E83" s="2">
        <f t="shared" si="3"/>
        <v>188.3240575218654</v>
      </c>
      <c r="F83" s="13">
        <f t="shared" si="4"/>
        <v>38.734057521865395</v>
      </c>
      <c r="G83" s="2">
        <f t="shared" si="5"/>
        <v>1500.3272121071773</v>
      </c>
    </row>
    <row r="84" spans="1:7" ht="18" customHeight="1" x14ac:dyDescent="0.35">
      <c r="A84" s="2">
        <v>73</v>
      </c>
      <c r="B84" s="3">
        <v>180.64</v>
      </c>
      <c r="C84" s="20">
        <v>2</v>
      </c>
      <c r="D84" s="20">
        <v>0</v>
      </c>
      <c r="E84" s="2">
        <f t="shared" si="3"/>
        <v>202.95718093869522</v>
      </c>
      <c r="F84" s="13">
        <f t="shared" si="4"/>
        <v>22.31718093869523</v>
      </c>
      <c r="G84" s="2">
        <f t="shared" si="5"/>
        <v>498.0565650504617</v>
      </c>
    </row>
    <row r="85" spans="1:7" ht="18" customHeight="1" x14ac:dyDescent="0.35">
      <c r="A85" s="2">
        <v>74</v>
      </c>
      <c r="B85" s="3">
        <v>316.33</v>
      </c>
      <c r="C85" s="20">
        <v>5</v>
      </c>
      <c r="D85" s="20">
        <v>0</v>
      </c>
      <c r="E85" s="2">
        <f t="shared" si="3"/>
        <v>246.85655118918464</v>
      </c>
      <c r="F85" s="13">
        <f t="shared" si="4"/>
        <v>-69.473448810815341</v>
      </c>
      <c r="G85" s="2">
        <f t="shared" si="5"/>
        <v>4826.5600896689793</v>
      </c>
    </row>
    <row r="86" spans="1:7" ht="18" customHeight="1" x14ac:dyDescent="0.35">
      <c r="A86" s="2">
        <v>75</v>
      </c>
      <c r="B86" s="3">
        <v>229.64</v>
      </c>
      <c r="C86" s="20">
        <v>5</v>
      </c>
      <c r="D86" s="20">
        <v>0</v>
      </c>
      <c r="E86" s="2">
        <f t="shared" si="3"/>
        <v>246.85655118918464</v>
      </c>
      <c r="F86" s="13">
        <f t="shared" si="4"/>
        <v>17.216551189184656</v>
      </c>
      <c r="G86" s="2">
        <f t="shared" si="5"/>
        <v>296.40963484981563</v>
      </c>
    </row>
    <row r="87" spans="1:7" ht="18" customHeight="1" x14ac:dyDescent="0.35">
      <c r="A87" s="2">
        <v>76</v>
      </c>
      <c r="B87" s="3">
        <v>238.95</v>
      </c>
      <c r="C87" s="20">
        <v>5</v>
      </c>
      <c r="D87" s="20">
        <v>0</v>
      </c>
      <c r="E87" s="2">
        <f t="shared" si="3"/>
        <v>246.85655118918464</v>
      </c>
      <c r="F87" s="13">
        <f t="shared" si="4"/>
        <v>7.906551189184654</v>
      </c>
      <c r="G87" s="2">
        <f t="shared" si="5"/>
        <v>62.513551707197266</v>
      </c>
    </row>
    <row r="88" spans="1:7" ht="18" customHeight="1" x14ac:dyDescent="0.35">
      <c r="A88" s="2">
        <v>77</v>
      </c>
      <c r="B88" s="3">
        <v>268.32</v>
      </c>
      <c r="C88" s="20">
        <v>2</v>
      </c>
      <c r="D88" s="20">
        <v>1</v>
      </c>
      <c r="E88" s="2">
        <f t="shared" si="3"/>
        <v>219.92670249102861</v>
      </c>
      <c r="F88" s="13">
        <f t="shared" si="4"/>
        <v>-48.393297508971386</v>
      </c>
      <c r="G88" s="2">
        <f t="shared" si="5"/>
        <v>2341.9112437918161</v>
      </c>
    </row>
    <row r="89" spans="1:7" ht="18" customHeight="1" x14ac:dyDescent="0.35">
      <c r="A89" s="2">
        <v>78</v>
      </c>
      <c r="B89" s="3">
        <v>323.20999999999998</v>
      </c>
      <c r="C89" s="20">
        <v>2</v>
      </c>
      <c r="D89" s="20">
        <v>0</v>
      </c>
      <c r="E89" s="2">
        <f t="shared" si="3"/>
        <v>202.95718093869522</v>
      </c>
      <c r="F89" s="13">
        <f t="shared" si="4"/>
        <v>-120.25281906130476</v>
      </c>
      <c r="G89" s="2">
        <f t="shared" si="5"/>
        <v>14460.740492190902</v>
      </c>
    </row>
    <row r="90" spans="1:7" ht="18" customHeight="1" x14ac:dyDescent="0.35">
      <c r="A90" s="2">
        <v>79</v>
      </c>
      <c r="B90" s="3">
        <v>295.91000000000003</v>
      </c>
      <c r="C90" s="20">
        <v>4</v>
      </c>
      <c r="D90" s="20">
        <v>1</v>
      </c>
      <c r="E90" s="2">
        <f t="shared" si="3"/>
        <v>249.19294932468824</v>
      </c>
      <c r="F90" s="13">
        <f t="shared" si="4"/>
        <v>-46.717050675311782</v>
      </c>
      <c r="G90" s="2">
        <f t="shared" si="5"/>
        <v>2182.4828237996489</v>
      </c>
    </row>
    <row r="91" spans="1:7" ht="18" customHeight="1" x14ac:dyDescent="0.35">
      <c r="A91" s="2">
        <v>80</v>
      </c>
      <c r="B91" s="3">
        <v>261.37</v>
      </c>
      <c r="C91" s="20">
        <v>6</v>
      </c>
      <c r="D91" s="20">
        <v>1</v>
      </c>
      <c r="E91" s="2">
        <f t="shared" si="3"/>
        <v>278.45919615834788</v>
      </c>
      <c r="F91" s="13">
        <f t="shared" si="4"/>
        <v>17.089196158347875</v>
      </c>
      <c r="G91" s="2">
        <f t="shared" si="5"/>
        <v>292.04062533849174</v>
      </c>
    </row>
    <row r="92" spans="1:7" ht="18" customHeight="1" x14ac:dyDescent="0.35">
      <c r="A92" s="2">
        <v>81</v>
      </c>
      <c r="B92" s="3">
        <v>311.79000000000002</v>
      </c>
      <c r="C92" s="20">
        <v>2</v>
      </c>
      <c r="D92" s="20">
        <v>0</v>
      </c>
      <c r="E92" s="2">
        <f t="shared" si="3"/>
        <v>202.95718093869522</v>
      </c>
      <c r="F92" s="13">
        <f t="shared" si="4"/>
        <v>-108.8328190613048</v>
      </c>
      <c r="G92" s="2">
        <f t="shared" si="5"/>
        <v>11844.582504830711</v>
      </c>
    </row>
    <row r="93" spans="1:7" ht="18" customHeight="1" x14ac:dyDescent="0.35">
      <c r="A93" s="2">
        <v>82</v>
      </c>
      <c r="B93" s="3">
        <v>158.01</v>
      </c>
      <c r="C93" s="20">
        <v>2</v>
      </c>
      <c r="D93" s="20">
        <v>1</v>
      </c>
      <c r="E93" s="2">
        <f t="shared" si="3"/>
        <v>219.92670249102861</v>
      </c>
      <c r="F93" s="13">
        <f t="shared" si="4"/>
        <v>61.916702491028616</v>
      </c>
      <c r="G93" s="2">
        <f t="shared" si="5"/>
        <v>3833.678047362549</v>
      </c>
    </row>
    <row r="94" spans="1:7" ht="18" customHeight="1" x14ac:dyDescent="0.35">
      <c r="A94" s="2">
        <v>83</v>
      </c>
      <c r="B94" s="3">
        <v>120.52</v>
      </c>
      <c r="C94" s="20">
        <v>1</v>
      </c>
      <c r="D94" s="20">
        <v>0</v>
      </c>
      <c r="E94" s="2">
        <f t="shared" si="3"/>
        <v>188.3240575218654</v>
      </c>
      <c r="F94" s="13">
        <f t="shared" si="4"/>
        <v>67.804057521865403</v>
      </c>
      <c r="G94" s="2">
        <f t="shared" si="5"/>
        <v>4597.3902164284327</v>
      </c>
    </row>
    <row r="95" spans="1:7" ht="18" customHeight="1" x14ac:dyDescent="0.35">
      <c r="A95" s="2">
        <v>84</v>
      </c>
      <c r="B95" s="3">
        <v>232.25</v>
      </c>
      <c r="C95" s="20">
        <v>6</v>
      </c>
      <c r="D95" s="20">
        <v>1</v>
      </c>
      <c r="E95" s="2">
        <f t="shared" si="3"/>
        <v>278.45919615834788</v>
      </c>
      <c r="F95" s="13">
        <f t="shared" si="4"/>
        <v>46.209196158347879</v>
      </c>
      <c r="G95" s="2">
        <f t="shared" si="5"/>
        <v>2135.2898096006725</v>
      </c>
    </row>
    <row r="96" spans="1:7" ht="18" customHeight="1" x14ac:dyDescent="0.35">
      <c r="A96" s="2">
        <v>85</v>
      </c>
      <c r="B96" s="3">
        <v>190.68</v>
      </c>
      <c r="C96" s="20">
        <v>3</v>
      </c>
      <c r="D96" s="20">
        <v>1</v>
      </c>
      <c r="E96" s="2">
        <f t="shared" si="3"/>
        <v>234.55982590785842</v>
      </c>
      <c r="F96" s="13">
        <f t="shared" si="4"/>
        <v>43.879825907858418</v>
      </c>
      <c r="G96" s="2">
        <f t="shared" si="5"/>
        <v>1925.4391217039629</v>
      </c>
    </row>
    <row r="97" spans="1:7" ht="18" customHeight="1" x14ac:dyDescent="0.35">
      <c r="A97" s="2">
        <v>86</v>
      </c>
      <c r="B97" s="3">
        <v>147.37</v>
      </c>
      <c r="C97" s="20">
        <v>1</v>
      </c>
      <c r="D97" s="20">
        <v>0</v>
      </c>
      <c r="E97" s="2">
        <f t="shared" si="3"/>
        <v>188.3240575218654</v>
      </c>
      <c r="F97" s="13">
        <f t="shared" si="4"/>
        <v>40.954057521865394</v>
      </c>
      <c r="G97" s="2">
        <f t="shared" si="5"/>
        <v>1677.2348275042596</v>
      </c>
    </row>
    <row r="98" spans="1:7" ht="18" customHeight="1" x14ac:dyDescent="0.35">
      <c r="A98" s="2">
        <v>87</v>
      </c>
      <c r="B98" s="3">
        <v>245.27</v>
      </c>
      <c r="C98" s="20">
        <v>3</v>
      </c>
      <c r="D98" s="20">
        <v>1</v>
      </c>
      <c r="E98" s="2">
        <f t="shared" si="3"/>
        <v>234.55982590785842</v>
      </c>
      <c r="F98" s="13">
        <f t="shared" si="4"/>
        <v>-10.710174092141585</v>
      </c>
      <c r="G98" s="2">
        <f t="shared" si="5"/>
        <v>114.70782908398083</v>
      </c>
    </row>
    <row r="99" spans="1:7" ht="18" customHeight="1" x14ac:dyDescent="0.35">
      <c r="A99" s="2">
        <v>88</v>
      </c>
      <c r="B99" s="3">
        <v>207.38</v>
      </c>
      <c r="C99" s="20">
        <v>5</v>
      </c>
      <c r="D99" s="20">
        <v>1</v>
      </c>
      <c r="E99" s="2">
        <f t="shared" si="3"/>
        <v>263.82607274151803</v>
      </c>
      <c r="F99" s="13">
        <f t="shared" si="4"/>
        <v>56.446072741518037</v>
      </c>
      <c r="G99" s="2">
        <f t="shared" si="5"/>
        <v>3186.1591279407457</v>
      </c>
    </row>
    <row r="100" spans="1:7" ht="18" customHeight="1" x14ac:dyDescent="0.35">
      <c r="A100" s="2">
        <v>89</v>
      </c>
      <c r="B100" s="3">
        <v>308.17</v>
      </c>
      <c r="C100" s="20">
        <v>4</v>
      </c>
      <c r="D100" s="20">
        <v>0</v>
      </c>
      <c r="E100" s="2">
        <f t="shared" si="3"/>
        <v>232.22342777235485</v>
      </c>
      <c r="F100" s="13">
        <f t="shared" si="4"/>
        <v>-75.946572227645163</v>
      </c>
      <c r="G100" s="2">
        <f t="shared" si="5"/>
        <v>5767.881833128924</v>
      </c>
    </row>
    <row r="101" spans="1:7" ht="18" customHeight="1" x14ac:dyDescent="0.35">
      <c r="A101" s="2">
        <v>90</v>
      </c>
      <c r="B101" s="3">
        <v>384.35</v>
      </c>
      <c r="C101" s="20">
        <v>6</v>
      </c>
      <c r="D101" s="20">
        <v>1</v>
      </c>
      <c r="E101" s="2">
        <f t="shared" si="3"/>
        <v>278.45919615834788</v>
      </c>
      <c r="F101" s="13">
        <f t="shared" si="4"/>
        <v>-105.89080384165214</v>
      </c>
      <c r="G101" s="2">
        <f t="shared" si="5"/>
        <v>11212.862338231253</v>
      </c>
    </row>
    <row r="102" spans="1:7" ht="18" customHeight="1" x14ac:dyDescent="0.35">
      <c r="A102" s="2">
        <v>91</v>
      </c>
      <c r="B102" s="3">
        <v>308.02999999999997</v>
      </c>
      <c r="C102" s="20">
        <v>5</v>
      </c>
      <c r="D102" s="20">
        <v>0</v>
      </c>
      <c r="E102" s="2">
        <f t="shared" si="3"/>
        <v>246.85655118918464</v>
      </c>
      <c r="F102" s="13">
        <f t="shared" si="4"/>
        <v>-61.17344881081533</v>
      </c>
      <c r="G102" s="2">
        <f t="shared" si="5"/>
        <v>3742.1908394094435</v>
      </c>
    </row>
    <row r="103" spans="1:7" ht="18" customHeight="1" x14ac:dyDescent="0.35">
      <c r="A103" s="2">
        <v>92</v>
      </c>
      <c r="B103" s="3">
        <v>262.49</v>
      </c>
      <c r="C103" s="20">
        <v>3</v>
      </c>
      <c r="D103" s="20">
        <v>1</v>
      </c>
      <c r="E103" s="2">
        <f t="shared" si="3"/>
        <v>234.55982590785842</v>
      </c>
      <c r="F103" s="13">
        <f t="shared" si="4"/>
        <v>-27.930174092141584</v>
      </c>
      <c r="G103" s="2">
        <f t="shared" si="5"/>
        <v>780.09462481733692</v>
      </c>
    </row>
    <row r="104" spans="1:7" ht="18" customHeight="1" x14ac:dyDescent="0.35">
      <c r="A104" s="2">
        <v>93</v>
      </c>
      <c r="B104" s="3">
        <v>244.94</v>
      </c>
      <c r="C104" s="20">
        <v>1</v>
      </c>
      <c r="D104" s="20">
        <v>0</v>
      </c>
      <c r="E104" s="2">
        <f t="shared" si="3"/>
        <v>188.3240575218654</v>
      </c>
      <c r="F104" s="13">
        <f t="shared" si="4"/>
        <v>-56.615942478134599</v>
      </c>
      <c r="G104" s="2">
        <f t="shared" si="5"/>
        <v>3205.3649426874458</v>
      </c>
    </row>
    <row r="105" spans="1:7" ht="18" customHeight="1" x14ac:dyDescent="0.35">
      <c r="A105" s="2">
        <v>94</v>
      </c>
      <c r="B105" s="3">
        <v>321.62</v>
      </c>
      <c r="C105" s="20">
        <v>6</v>
      </c>
      <c r="D105" s="20">
        <v>0</v>
      </c>
      <c r="E105" s="2">
        <f t="shared" si="3"/>
        <v>261.48967460601449</v>
      </c>
      <c r="F105" s="13">
        <f t="shared" si="4"/>
        <v>-60.130325393985515</v>
      </c>
      <c r="G105" s="2">
        <f t="shared" si="5"/>
        <v>3615.6560319865794</v>
      </c>
    </row>
    <row r="106" spans="1:7" ht="18" customHeight="1" x14ac:dyDescent="0.35">
      <c r="A106" s="2">
        <v>95</v>
      </c>
      <c r="B106" s="3">
        <v>248.1</v>
      </c>
      <c r="C106" s="20">
        <v>5</v>
      </c>
      <c r="D106" s="20">
        <v>1</v>
      </c>
      <c r="E106" s="2">
        <f t="shared" si="3"/>
        <v>263.82607274151803</v>
      </c>
      <c r="F106" s="13">
        <f t="shared" si="4"/>
        <v>15.726072741518038</v>
      </c>
      <c r="G106" s="2">
        <f t="shared" si="5"/>
        <v>247.30936387151667</v>
      </c>
    </row>
    <row r="107" spans="1:7" ht="18" customHeight="1" x14ac:dyDescent="0.35">
      <c r="A107" s="2">
        <v>96</v>
      </c>
      <c r="B107" s="3">
        <v>320.67</v>
      </c>
      <c r="C107" s="20">
        <v>6</v>
      </c>
      <c r="D107" s="20">
        <v>1</v>
      </c>
      <c r="E107" s="2">
        <f t="shared" si="3"/>
        <v>278.45919615834788</v>
      </c>
      <c r="F107" s="13">
        <f t="shared" si="4"/>
        <v>-42.210803841652137</v>
      </c>
      <c r="G107" s="2">
        <f t="shared" si="5"/>
        <v>1781.7519609584349</v>
      </c>
    </row>
    <row r="108" spans="1:7" ht="18" customHeight="1" x14ac:dyDescent="0.35">
      <c r="A108" s="2">
        <v>97</v>
      </c>
      <c r="B108" s="3">
        <v>120.97</v>
      </c>
      <c r="C108" s="20">
        <v>4</v>
      </c>
      <c r="D108" s="20">
        <v>0</v>
      </c>
      <c r="E108" s="2">
        <f t="shared" si="3"/>
        <v>232.22342777235485</v>
      </c>
      <c r="F108" s="13">
        <f t="shared" si="4"/>
        <v>111.25342777235485</v>
      </c>
      <c r="G108" s="2">
        <f t="shared" si="5"/>
        <v>12377.325191098578</v>
      </c>
    </row>
    <row r="109" spans="1:7" ht="18" customHeight="1" x14ac:dyDescent="0.35">
      <c r="A109" s="2">
        <v>98</v>
      </c>
      <c r="B109" s="3">
        <v>175.64</v>
      </c>
      <c r="C109" s="20">
        <v>1</v>
      </c>
      <c r="D109" s="20">
        <v>1</v>
      </c>
      <c r="E109" s="2">
        <f t="shared" si="3"/>
        <v>205.29357907419879</v>
      </c>
      <c r="F109" s="13">
        <f t="shared" si="4"/>
        <v>29.653579074198802</v>
      </c>
      <c r="G109" s="2">
        <f t="shared" si="5"/>
        <v>879.33475190976105</v>
      </c>
    </row>
    <row r="110" spans="1:7" ht="18" customHeight="1" x14ac:dyDescent="0.35">
      <c r="A110" s="2">
        <v>99</v>
      </c>
      <c r="B110" s="3">
        <v>221.56</v>
      </c>
      <c r="C110" s="20">
        <v>5</v>
      </c>
      <c r="D110" s="20">
        <v>1</v>
      </c>
      <c r="E110" s="2">
        <f t="shared" si="3"/>
        <v>263.82607274151803</v>
      </c>
      <c r="F110" s="13">
        <f t="shared" si="4"/>
        <v>42.26607274151803</v>
      </c>
      <c r="G110" s="2">
        <f t="shared" si="5"/>
        <v>1786.4209049912936</v>
      </c>
    </row>
    <row r="111" spans="1:7" ht="18" customHeight="1" x14ac:dyDescent="0.35">
      <c r="A111" s="2">
        <v>100</v>
      </c>
      <c r="B111" s="3">
        <v>197.19</v>
      </c>
      <c r="C111" s="20">
        <v>3</v>
      </c>
      <c r="D111" s="20">
        <v>1</v>
      </c>
      <c r="E111" s="2">
        <f t="shared" si="3"/>
        <v>234.55982590785842</v>
      </c>
      <c r="F111" s="13">
        <f t="shared" si="4"/>
        <v>37.369825907858427</v>
      </c>
      <c r="G111" s="2">
        <f t="shared" si="5"/>
        <v>1396.5038883836469</v>
      </c>
    </row>
    <row r="112" spans="1:7" ht="18" customHeight="1" x14ac:dyDescent="0.35">
      <c r="A112" s="2">
        <v>101</v>
      </c>
      <c r="B112" s="3">
        <v>389.88</v>
      </c>
      <c r="C112" s="20">
        <v>2</v>
      </c>
      <c r="D112" s="20">
        <v>0</v>
      </c>
      <c r="E112" s="2">
        <f t="shared" si="3"/>
        <v>202.95718093869522</v>
      </c>
      <c r="F112" s="13">
        <f t="shared" si="4"/>
        <v>-186.92281906130478</v>
      </c>
      <c r="G112" s="2">
        <f t="shared" si="5"/>
        <v>34940.140285825284</v>
      </c>
    </row>
    <row r="113" spans="1:7" ht="18" customHeight="1" x14ac:dyDescent="0.35">
      <c r="A113" s="2">
        <v>102</v>
      </c>
      <c r="B113" s="3">
        <v>169.73</v>
      </c>
      <c r="C113" s="20">
        <v>2</v>
      </c>
      <c r="D113" s="20">
        <v>1</v>
      </c>
      <c r="E113" s="2">
        <f t="shared" si="3"/>
        <v>219.92670249102861</v>
      </c>
      <c r="F113" s="13">
        <f t="shared" si="4"/>
        <v>50.196702491028617</v>
      </c>
      <c r="G113" s="2">
        <f t="shared" si="5"/>
        <v>2519.7089409728387</v>
      </c>
    </row>
    <row r="114" spans="1:7" ht="18" customHeight="1" x14ac:dyDescent="0.35">
      <c r="A114" s="2">
        <v>103</v>
      </c>
      <c r="B114" s="3">
        <v>285.66000000000003</v>
      </c>
      <c r="C114" s="20">
        <v>6</v>
      </c>
      <c r="D114" s="20">
        <v>0</v>
      </c>
      <c r="E114" s="2">
        <f t="shared" si="3"/>
        <v>261.48967460601449</v>
      </c>
      <c r="F114" s="13">
        <f t="shared" si="4"/>
        <v>-24.170325393985536</v>
      </c>
      <c r="G114" s="2">
        <f t="shared" si="5"/>
        <v>584.204629651142</v>
      </c>
    </row>
    <row r="115" spans="1:7" ht="18" customHeight="1" x14ac:dyDescent="0.35">
      <c r="A115" s="2">
        <v>104</v>
      </c>
      <c r="B115" s="3">
        <v>232.95</v>
      </c>
      <c r="C115" s="20">
        <v>5</v>
      </c>
      <c r="D115" s="20">
        <v>1</v>
      </c>
      <c r="E115" s="2">
        <f t="shared" si="3"/>
        <v>263.82607274151803</v>
      </c>
      <c r="F115" s="13">
        <f t="shared" si="4"/>
        <v>30.876072741518044</v>
      </c>
      <c r="G115" s="2">
        <f t="shared" si="5"/>
        <v>953.33186793951359</v>
      </c>
    </row>
    <row r="116" spans="1:7" ht="18" customHeight="1" x14ac:dyDescent="0.35">
      <c r="A116" s="2">
        <v>105</v>
      </c>
      <c r="B116" s="3">
        <v>229.1</v>
      </c>
      <c r="C116" s="20">
        <v>6</v>
      </c>
      <c r="D116" s="20">
        <v>1</v>
      </c>
      <c r="E116" s="2">
        <f t="shared" si="3"/>
        <v>278.45919615834788</v>
      </c>
      <c r="F116" s="13">
        <f t="shared" si="4"/>
        <v>49.359196158347885</v>
      </c>
      <c r="G116" s="2">
        <f t="shared" si="5"/>
        <v>2436.3302453982647</v>
      </c>
    </row>
    <row r="117" spans="1:7" ht="18" customHeight="1" x14ac:dyDescent="0.35">
      <c r="A117" s="2">
        <v>106</v>
      </c>
      <c r="B117" s="3">
        <v>210.41</v>
      </c>
      <c r="C117" s="20">
        <v>4</v>
      </c>
      <c r="D117" s="20">
        <v>0</v>
      </c>
      <c r="E117" s="2">
        <f t="shared" si="3"/>
        <v>232.22342777235485</v>
      </c>
      <c r="F117" s="13">
        <f t="shared" si="4"/>
        <v>21.813427772354856</v>
      </c>
      <c r="G117" s="2">
        <f t="shared" si="5"/>
        <v>475.82563117974217</v>
      </c>
    </row>
    <row r="118" spans="1:7" ht="18" customHeight="1" x14ac:dyDescent="0.35">
      <c r="A118" s="2">
        <v>107</v>
      </c>
      <c r="B118" s="3">
        <v>207.22</v>
      </c>
      <c r="C118" s="20">
        <v>6</v>
      </c>
      <c r="D118" s="20">
        <v>0</v>
      </c>
      <c r="E118" s="2">
        <f t="shared" si="3"/>
        <v>261.48967460601449</v>
      </c>
      <c r="F118" s="13">
        <f t="shared" si="4"/>
        <v>54.26967460601449</v>
      </c>
      <c r="G118" s="2">
        <f t="shared" si="5"/>
        <v>2945.197581842694</v>
      </c>
    </row>
    <row r="119" spans="1:7" ht="18" customHeight="1" x14ac:dyDescent="0.35">
      <c r="A119" s="2">
        <v>108</v>
      </c>
      <c r="B119" s="3">
        <v>234.73</v>
      </c>
      <c r="C119" s="20">
        <v>3</v>
      </c>
      <c r="D119" s="20">
        <v>1</v>
      </c>
      <c r="E119" s="2">
        <f t="shared" si="3"/>
        <v>234.55982590785842</v>
      </c>
      <c r="F119" s="13">
        <f t="shared" si="4"/>
        <v>-0.17017409214156487</v>
      </c>
      <c r="G119" s="2">
        <f t="shared" si="5"/>
        <v>2.8959221636205811E-2</v>
      </c>
    </row>
    <row r="120" spans="1:7" ht="18" customHeight="1" x14ac:dyDescent="0.35">
      <c r="A120" s="2">
        <v>109</v>
      </c>
      <c r="B120" s="3">
        <v>191.47</v>
      </c>
      <c r="C120" s="20">
        <v>4</v>
      </c>
      <c r="D120" s="20">
        <v>0</v>
      </c>
      <c r="E120" s="2">
        <f t="shared" si="3"/>
        <v>232.22342777235485</v>
      </c>
      <c r="F120" s="13">
        <f t="shared" si="4"/>
        <v>40.753427772354854</v>
      </c>
      <c r="G120" s="2">
        <f t="shared" si="5"/>
        <v>1660.8418751965439</v>
      </c>
    </row>
    <row r="121" spans="1:7" ht="18" customHeight="1" x14ac:dyDescent="0.35">
      <c r="A121" s="2">
        <v>110</v>
      </c>
      <c r="B121" s="3">
        <v>202.8</v>
      </c>
      <c r="C121" s="20">
        <v>3</v>
      </c>
      <c r="D121" s="20">
        <v>1</v>
      </c>
      <c r="E121" s="2">
        <f t="shared" si="3"/>
        <v>234.55982590785842</v>
      </c>
      <c r="F121" s="13">
        <f t="shared" si="4"/>
        <v>31.759825907858414</v>
      </c>
      <c r="G121" s="2">
        <f t="shared" si="5"/>
        <v>1008.6865416974745</v>
      </c>
    </row>
    <row r="122" spans="1:7" ht="18" customHeight="1" x14ac:dyDescent="0.35">
      <c r="A122" s="2">
        <v>111</v>
      </c>
      <c r="B122" s="3">
        <v>199.54</v>
      </c>
      <c r="C122" s="20">
        <v>6</v>
      </c>
      <c r="D122" s="20">
        <v>0</v>
      </c>
      <c r="E122" s="2">
        <f t="shared" si="3"/>
        <v>261.48967460601449</v>
      </c>
      <c r="F122" s="13">
        <f t="shared" si="4"/>
        <v>61.949674606014497</v>
      </c>
      <c r="G122" s="2">
        <f t="shared" si="5"/>
        <v>3837.7621837910774</v>
      </c>
    </row>
    <row r="123" spans="1:7" ht="18" customHeight="1" x14ac:dyDescent="0.35">
      <c r="A123" s="2">
        <v>112</v>
      </c>
      <c r="B123" s="3">
        <v>225.15</v>
      </c>
      <c r="C123" s="20">
        <v>6</v>
      </c>
      <c r="D123" s="20">
        <v>0</v>
      </c>
      <c r="E123" s="2">
        <f t="shared" si="3"/>
        <v>261.48967460601449</v>
      </c>
      <c r="F123" s="13">
        <f t="shared" si="4"/>
        <v>36.339674606014484</v>
      </c>
      <c r="G123" s="2">
        <f t="shared" si="5"/>
        <v>1320.5719504710139</v>
      </c>
    </row>
    <row r="124" spans="1:7" ht="18" customHeight="1" x14ac:dyDescent="0.35">
      <c r="A124" s="2">
        <v>113</v>
      </c>
      <c r="B124" s="3">
        <v>264.64999999999998</v>
      </c>
      <c r="C124" s="20">
        <v>2</v>
      </c>
      <c r="D124" s="20">
        <v>1</v>
      </c>
      <c r="E124" s="2">
        <f t="shared" si="3"/>
        <v>219.92670249102861</v>
      </c>
      <c r="F124" s="13">
        <f t="shared" si="4"/>
        <v>-44.72329750897137</v>
      </c>
      <c r="G124" s="2">
        <f t="shared" si="5"/>
        <v>2000.1733400759647</v>
      </c>
    </row>
    <row r="125" spans="1:7" ht="18" customHeight="1" x14ac:dyDescent="0.35">
      <c r="A125" s="2">
        <v>114</v>
      </c>
      <c r="B125" s="3">
        <v>289.48</v>
      </c>
      <c r="C125" s="20">
        <v>4</v>
      </c>
      <c r="D125" s="20">
        <v>1</v>
      </c>
      <c r="E125" s="2">
        <f t="shared" si="3"/>
        <v>249.19294932468824</v>
      </c>
      <c r="F125" s="13">
        <f t="shared" si="4"/>
        <v>-40.287050675311775</v>
      </c>
      <c r="G125" s="2">
        <f t="shared" si="5"/>
        <v>1623.0464521151389</v>
      </c>
    </row>
    <row r="126" spans="1:7" ht="18" customHeight="1" x14ac:dyDescent="0.35">
      <c r="A126" s="2">
        <v>115</v>
      </c>
      <c r="B126" s="3">
        <v>282.14999999999998</v>
      </c>
      <c r="C126" s="20">
        <v>2</v>
      </c>
      <c r="D126" s="20">
        <v>1</v>
      </c>
      <c r="E126" s="2">
        <f t="shared" si="3"/>
        <v>219.92670249102861</v>
      </c>
      <c r="F126" s="13">
        <f t="shared" si="4"/>
        <v>-62.22329750897137</v>
      </c>
      <c r="G126" s="2">
        <f t="shared" si="5"/>
        <v>3871.7387528899626</v>
      </c>
    </row>
    <row r="127" spans="1:7" ht="18" customHeight="1" x14ac:dyDescent="0.35">
      <c r="A127" s="2">
        <v>116</v>
      </c>
      <c r="B127" s="3">
        <v>109.99</v>
      </c>
      <c r="C127" s="20">
        <v>4</v>
      </c>
      <c r="D127" s="20">
        <v>0</v>
      </c>
      <c r="E127" s="2">
        <f t="shared" si="3"/>
        <v>232.22342777235485</v>
      </c>
      <c r="F127" s="13">
        <f t="shared" si="4"/>
        <v>122.23342777235486</v>
      </c>
      <c r="G127" s="2">
        <f t="shared" si="5"/>
        <v>14941.010864979491</v>
      </c>
    </row>
    <row r="128" spans="1:7" ht="18" customHeight="1" x14ac:dyDescent="0.35">
      <c r="A128" s="2">
        <v>117</v>
      </c>
      <c r="B128" s="3">
        <v>125.21</v>
      </c>
      <c r="C128" s="20">
        <v>5</v>
      </c>
      <c r="D128" s="20">
        <v>0</v>
      </c>
      <c r="E128" s="2">
        <f t="shared" si="3"/>
        <v>246.85655118918464</v>
      </c>
      <c r="F128" s="13">
        <f t="shared" si="4"/>
        <v>121.64655118918465</v>
      </c>
      <c r="G128" s="2">
        <f t="shared" si="5"/>
        <v>14797.883416222921</v>
      </c>
    </row>
    <row r="129" spans="1:7" ht="18" customHeight="1" x14ac:dyDescent="0.35">
      <c r="A129" s="2">
        <v>118</v>
      </c>
      <c r="B129" s="3">
        <v>140.44</v>
      </c>
      <c r="C129" s="20">
        <v>5</v>
      </c>
      <c r="D129" s="20">
        <v>0</v>
      </c>
      <c r="E129" s="2">
        <f t="shared" si="3"/>
        <v>246.85655118918464</v>
      </c>
      <c r="F129" s="13">
        <f t="shared" si="4"/>
        <v>106.41655118918464</v>
      </c>
      <c r="G129" s="2">
        <f t="shared" si="5"/>
        <v>11324.482367000355</v>
      </c>
    </row>
    <row r="130" spans="1:7" ht="18" customHeight="1" x14ac:dyDescent="0.35">
      <c r="A130" s="2">
        <v>119</v>
      </c>
      <c r="B130" s="3">
        <v>245.11</v>
      </c>
      <c r="C130" s="20">
        <v>3</v>
      </c>
      <c r="D130" s="20">
        <v>0</v>
      </c>
      <c r="E130" s="2">
        <f t="shared" si="3"/>
        <v>217.59030435552503</v>
      </c>
      <c r="F130" s="13">
        <f t="shared" si="4"/>
        <v>-27.519695644474979</v>
      </c>
      <c r="G130" s="2">
        <f t="shared" si="5"/>
        <v>757.33364836453507</v>
      </c>
    </row>
    <row r="131" spans="1:7" ht="18" customHeight="1" x14ac:dyDescent="0.35">
      <c r="A131" s="2">
        <v>120</v>
      </c>
      <c r="B131" s="3">
        <v>179.03</v>
      </c>
      <c r="C131" s="20">
        <v>4</v>
      </c>
      <c r="D131" s="20">
        <v>0</v>
      </c>
      <c r="E131" s="2">
        <f t="shared" si="3"/>
        <v>232.22342777235485</v>
      </c>
      <c r="F131" s="13">
        <f t="shared" si="4"/>
        <v>53.193427772354852</v>
      </c>
      <c r="G131" s="2">
        <f t="shared" si="5"/>
        <v>2829.5407581727322</v>
      </c>
    </row>
    <row r="132" spans="1:7" ht="18" customHeight="1" x14ac:dyDescent="0.35">
      <c r="A132" s="2">
        <v>121</v>
      </c>
      <c r="B132" s="3">
        <v>236.81</v>
      </c>
      <c r="C132" s="20">
        <v>4</v>
      </c>
      <c r="D132" s="20">
        <v>0</v>
      </c>
      <c r="E132" s="2">
        <f t="shared" si="3"/>
        <v>232.22342777235485</v>
      </c>
      <c r="F132" s="13">
        <f t="shared" si="4"/>
        <v>-4.5865722276451493</v>
      </c>
      <c r="G132" s="2">
        <f t="shared" si="5"/>
        <v>21.036644799405789</v>
      </c>
    </row>
    <row r="133" spans="1:7" ht="18" customHeight="1" x14ac:dyDescent="0.35">
      <c r="A133" s="2">
        <v>122</v>
      </c>
      <c r="B133" s="3">
        <v>313.79000000000002</v>
      </c>
      <c r="C133" s="20">
        <v>6</v>
      </c>
      <c r="D133" s="20">
        <v>0</v>
      </c>
      <c r="E133" s="2">
        <f t="shared" si="3"/>
        <v>261.48967460601449</v>
      </c>
      <c r="F133" s="13">
        <f t="shared" si="4"/>
        <v>-52.300325393985531</v>
      </c>
      <c r="G133" s="2">
        <f t="shared" si="5"/>
        <v>2735.3240363167679</v>
      </c>
    </row>
    <row r="134" spans="1:7" ht="18" customHeight="1" x14ac:dyDescent="0.35">
      <c r="A134" s="2">
        <v>123</v>
      </c>
      <c r="B134" s="3">
        <v>288.14</v>
      </c>
      <c r="C134" s="20">
        <v>3</v>
      </c>
      <c r="D134" s="20">
        <v>1</v>
      </c>
      <c r="E134" s="2">
        <f t="shared" si="3"/>
        <v>234.55982590785842</v>
      </c>
      <c r="F134" s="13">
        <f t="shared" si="4"/>
        <v>-53.580174092141561</v>
      </c>
      <c r="G134" s="2">
        <f t="shared" si="5"/>
        <v>2870.8350557441977</v>
      </c>
    </row>
    <row r="135" spans="1:7" ht="18" customHeight="1" x14ac:dyDescent="0.35">
      <c r="A135" s="2">
        <v>124</v>
      </c>
      <c r="B135" s="3">
        <v>348.34</v>
      </c>
      <c r="C135" s="20">
        <v>5</v>
      </c>
      <c r="D135" s="20">
        <v>1</v>
      </c>
      <c r="E135" s="2">
        <f t="shared" si="3"/>
        <v>263.82607274151803</v>
      </c>
      <c r="F135" s="13">
        <f t="shared" si="4"/>
        <v>-84.513927258481942</v>
      </c>
      <c r="G135" s="2">
        <f t="shared" si="5"/>
        <v>7142.6039006519768</v>
      </c>
    </row>
    <row r="136" spans="1:7" ht="18" customHeight="1" x14ac:dyDescent="0.35">
      <c r="A136" s="2">
        <v>125</v>
      </c>
      <c r="B136" s="3">
        <v>256.58</v>
      </c>
      <c r="C136" s="20">
        <v>5</v>
      </c>
      <c r="D136" s="20">
        <v>0</v>
      </c>
      <c r="E136" s="2">
        <f t="shared" si="3"/>
        <v>246.85655118918464</v>
      </c>
      <c r="F136" s="13">
        <f t="shared" si="4"/>
        <v>-9.7234488108153414</v>
      </c>
      <c r="G136" s="2">
        <f t="shared" si="5"/>
        <v>94.545456776546274</v>
      </c>
    </row>
    <row r="137" spans="1:7" ht="18" customHeight="1" x14ac:dyDescent="0.35">
      <c r="A137" s="2">
        <v>126</v>
      </c>
      <c r="B137" s="3">
        <v>203.17</v>
      </c>
      <c r="C137" s="20">
        <v>6</v>
      </c>
      <c r="D137" s="20">
        <v>0</v>
      </c>
      <c r="E137" s="2">
        <f t="shared" si="3"/>
        <v>261.48967460601449</v>
      </c>
      <c r="F137" s="13">
        <f t="shared" si="4"/>
        <v>58.319674606014502</v>
      </c>
      <c r="G137" s="2">
        <f t="shared" si="5"/>
        <v>3401.1844461514129</v>
      </c>
    </row>
    <row r="138" spans="1:7" ht="18" customHeight="1" x14ac:dyDescent="0.35">
      <c r="A138" s="2">
        <v>127</v>
      </c>
      <c r="B138" s="3">
        <v>238.14</v>
      </c>
      <c r="C138" s="20">
        <v>5</v>
      </c>
      <c r="D138" s="20">
        <v>1</v>
      </c>
      <c r="E138" s="2">
        <f t="shared" si="3"/>
        <v>263.82607274151803</v>
      </c>
      <c r="F138" s="13">
        <f t="shared" si="4"/>
        <v>25.686072741518046</v>
      </c>
      <c r="G138" s="2">
        <f t="shared" si="5"/>
        <v>659.77433288255645</v>
      </c>
    </row>
    <row r="139" spans="1:7" ht="18" customHeight="1" x14ac:dyDescent="0.35">
      <c r="A139" s="2">
        <v>128</v>
      </c>
      <c r="B139" s="3">
        <v>235.86</v>
      </c>
      <c r="C139" s="20">
        <v>4</v>
      </c>
      <c r="D139" s="20">
        <v>1</v>
      </c>
      <c r="E139" s="2">
        <f t="shared" si="3"/>
        <v>249.19294932468824</v>
      </c>
      <c r="F139" s="13">
        <f t="shared" si="4"/>
        <v>13.332949324688229</v>
      </c>
      <c r="G139" s="2">
        <f t="shared" si="5"/>
        <v>177.76753769470432</v>
      </c>
    </row>
    <row r="140" spans="1:7" ht="18" customHeight="1" x14ac:dyDescent="0.35">
      <c r="A140" s="2">
        <v>129</v>
      </c>
      <c r="B140" s="3">
        <v>175.06</v>
      </c>
      <c r="C140" s="20">
        <v>3</v>
      </c>
      <c r="D140" s="20">
        <v>0</v>
      </c>
      <c r="E140" s="2">
        <f t="shared" ref="E140:E203" si="6">$B$1+$B$2*C140+$B$3*D140</f>
        <v>217.59030435552503</v>
      </c>
      <c r="F140" s="13">
        <f t="shared" ref="F140:F203" si="7">(E140-B140)</f>
        <v>42.530304355525033</v>
      </c>
      <c r="G140" s="2">
        <f t="shared" ref="G140:G203" si="8">(F140)^2</f>
        <v>1808.8267885735916</v>
      </c>
    </row>
    <row r="141" spans="1:7" ht="18" customHeight="1" x14ac:dyDescent="0.35">
      <c r="A141" s="2">
        <v>130</v>
      </c>
      <c r="B141" s="3">
        <v>201.55</v>
      </c>
      <c r="C141" s="20">
        <v>5</v>
      </c>
      <c r="D141" s="20">
        <v>0</v>
      </c>
      <c r="E141" s="2">
        <f t="shared" si="6"/>
        <v>246.85655118918464</v>
      </c>
      <c r="F141" s="13">
        <f t="shared" si="7"/>
        <v>45.306551189184631</v>
      </c>
      <c r="G141" s="2">
        <f t="shared" si="8"/>
        <v>2052.6835806582071</v>
      </c>
    </row>
    <row r="142" spans="1:7" ht="18" customHeight="1" x14ac:dyDescent="0.35">
      <c r="A142" s="2">
        <v>131</v>
      </c>
      <c r="B142" s="3">
        <v>165.05</v>
      </c>
      <c r="C142" s="20">
        <v>1</v>
      </c>
      <c r="D142" s="20">
        <v>0</v>
      </c>
      <c r="E142" s="2">
        <f t="shared" si="6"/>
        <v>188.3240575218654</v>
      </c>
      <c r="F142" s="13">
        <f t="shared" si="7"/>
        <v>23.274057521865387</v>
      </c>
      <c r="G142" s="2">
        <f t="shared" si="8"/>
        <v>541.68175353109882</v>
      </c>
    </row>
    <row r="143" spans="1:7" ht="18" customHeight="1" x14ac:dyDescent="0.35">
      <c r="A143" s="2">
        <v>132</v>
      </c>
      <c r="B143" s="3">
        <v>311.57</v>
      </c>
      <c r="C143" s="20">
        <v>2</v>
      </c>
      <c r="D143" s="20">
        <v>1</v>
      </c>
      <c r="E143" s="2">
        <f t="shared" si="6"/>
        <v>219.92670249102861</v>
      </c>
      <c r="F143" s="13">
        <f t="shared" si="7"/>
        <v>-91.643297508971386</v>
      </c>
      <c r="G143" s="2">
        <f t="shared" si="8"/>
        <v>8398.4939783178415</v>
      </c>
    </row>
    <row r="144" spans="1:7" ht="18" customHeight="1" x14ac:dyDescent="0.35">
      <c r="A144" s="2">
        <v>133</v>
      </c>
      <c r="B144" s="3">
        <v>236.88</v>
      </c>
      <c r="C144" s="20">
        <v>5</v>
      </c>
      <c r="D144" s="20">
        <v>0</v>
      </c>
      <c r="E144" s="2">
        <f t="shared" si="6"/>
        <v>246.85655118918464</v>
      </c>
      <c r="F144" s="13">
        <f t="shared" si="7"/>
        <v>9.9765511891846472</v>
      </c>
      <c r="G144" s="2">
        <f t="shared" si="8"/>
        <v>99.531573630421605</v>
      </c>
    </row>
    <row r="145" spans="1:7" ht="18" customHeight="1" x14ac:dyDescent="0.35">
      <c r="A145" s="2">
        <v>134</v>
      </c>
      <c r="B145" s="3">
        <v>216.79</v>
      </c>
      <c r="C145" s="20">
        <v>4</v>
      </c>
      <c r="D145" s="20">
        <v>0</v>
      </c>
      <c r="E145" s="2">
        <f t="shared" si="6"/>
        <v>232.22342777235485</v>
      </c>
      <c r="F145" s="13">
        <f t="shared" si="7"/>
        <v>15.433427772354861</v>
      </c>
      <c r="G145" s="2">
        <f t="shared" si="8"/>
        <v>238.19069280449432</v>
      </c>
    </row>
    <row r="146" spans="1:7" ht="18" customHeight="1" x14ac:dyDescent="0.35">
      <c r="A146" s="2">
        <v>135</v>
      </c>
      <c r="B146" s="3">
        <v>232.7</v>
      </c>
      <c r="C146" s="20">
        <v>5</v>
      </c>
      <c r="D146" s="20">
        <v>0</v>
      </c>
      <c r="E146" s="2">
        <f t="shared" si="6"/>
        <v>246.85655118918464</v>
      </c>
      <c r="F146" s="13">
        <f t="shared" si="7"/>
        <v>14.156551189184654</v>
      </c>
      <c r="G146" s="2">
        <f t="shared" si="8"/>
        <v>200.40794157200546</v>
      </c>
    </row>
    <row r="147" spans="1:7" ht="18" customHeight="1" x14ac:dyDescent="0.35">
      <c r="A147" s="2">
        <v>136</v>
      </c>
      <c r="B147" s="3">
        <v>304.41000000000003</v>
      </c>
      <c r="C147" s="20">
        <v>1</v>
      </c>
      <c r="D147" s="20">
        <v>1</v>
      </c>
      <c r="E147" s="2">
        <f t="shared" si="6"/>
        <v>205.29357907419879</v>
      </c>
      <c r="F147" s="13">
        <f t="shared" si="7"/>
        <v>-99.116420925801236</v>
      </c>
      <c r="G147" s="2">
        <f t="shared" si="8"/>
        <v>9824.0648971406099</v>
      </c>
    </row>
    <row r="148" spans="1:7" ht="18" customHeight="1" x14ac:dyDescent="0.35">
      <c r="A148" s="2">
        <v>137</v>
      </c>
      <c r="B148" s="3">
        <v>211.74</v>
      </c>
      <c r="C148" s="20">
        <v>2</v>
      </c>
      <c r="D148" s="20">
        <v>0</v>
      </c>
      <c r="E148" s="2">
        <f t="shared" si="6"/>
        <v>202.95718093869522</v>
      </c>
      <c r="F148" s="13">
        <f t="shared" si="7"/>
        <v>-8.7828190613047923</v>
      </c>
      <c r="G148" s="2">
        <f t="shared" si="8"/>
        <v>77.137910663618797</v>
      </c>
    </row>
    <row r="149" spans="1:7" ht="18" customHeight="1" x14ac:dyDescent="0.35">
      <c r="A149" s="2">
        <v>138</v>
      </c>
      <c r="B149" s="3">
        <v>252.01</v>
      </c>
      <c r="C149" s="20">
        <v>3</v>
      </c>
      <c r="D149" s="20">
        <v>1</v>
      </c>
      <c r="E149" s="2">
        <f t="shared" si="6"/>
        <v>234.55982590785842</v>
      </c>
      <c r="F149" s="13">
        <f t="shared" si="7"/>
        <v>-17.450174092141566</v>
      </c>
      <c r="G149" s="2">
        <f t="shared" si="8"/>
        <v>304.5085758460487</v>
      </c>
    </row>
    <row r="150" spans="1:7" ht="18" customHeight="1" x14ac:dyDescent="0.35">
      <c r="A150" s="2">
        <v>139</v>
      </c>
      <c r="B150" s="3">
        <v>327.27999999999997</v>
      </c>
      <c r="C150" s="20">
        <v>3</v>
      </c>
      <c r="D150" s="20">
        <v>0</v>
      </c>
      <c r="E150" s="2">
        <f t="shared" si="6"/>
        <v>217.59030435552503</v>
      </c>
      <c r="F150" s="13">
        <f t="shared" si="7"/>
        <v>-109.68969564447494</v>
      </c>
      <c r="G150" s="2">
        <f t="shared" si="8"/>
        <v>12031.829330577544</v>
      </c>
    </row>
    <row r="151" spans="1:7" ht="18" customHeight="1" x14ac:dyDescent="0.35">
      <c r="A151" s="2">
        <v>140</v>
      </c>
      <c r="B151" s="3">
        <v>204.31</v>
      </c>
      <c r="C151" s="20">
        <v>3</v>
      </c>
      <c r="D151" s="20">
        <v>0</v>
      </c>
      <c r="E151" s="2">
        <f t="shared" si="6"/>
        <v>217.59030435552503</v>
      </c>
      <c r="F151" s="13">
        <f t="shared" si="7"/>
        <v>13.280304355525033</v>
      </c>
      <c r="G151" s="2">
        <f t="shared" si="8"/>
        <v>176.36648377537716</v>
      </c>
    </row>
    <row r="152" spans="1:7" ht="18" customHeight="1" x14ac:dyDescent="0.35">
      <c r="A152" s="2">
        <v>141</v>
      </c>
      <c r="B152" s="3">
        <v>165.44</v>
      </c>
      <c r="C152" s="20">
        <v>1</v>
      </c>
      <c r="D152" s="20">
        <v>0</v>
      </c>
      <c r="E152" s="2">
        <f t="shared" si="6"/>
        <v>188.3240575218654</v>
      </c>
      <c r="F152" s="13">
        <f t="shared" si="7"/>
        <v>22.884057521865401</v>
      </c>
      <c r="G152" s="2">
        <f t="shared" si="8"/>
        <v>523.68008866404443</v>
      </c>
    </row>
    <row r="153" spans="1:7" ht="18" customHeight="1" x14ac:dyDescent="0.35">
      <c r="A153" s="2">
        <v>142</v>
      </c>
      <c r="B153" s="3">
        <v>256.45</v>
      </c>
      <c r="C153" s="20">
        <v>3</v>
      </c>
      <c r="D153" s="20">
        <v>1</v>
      </c>
      <c r="E153" s="2">
        <f t="shared" si="6"/>
        <v>234.55982590785842</v>
      </c>
      <c r="F153" s="13">
        <f t="shared" si="7"/>
        <v>-21.890174092141564</v>
      </c>
      <c r="G153" s="2">
        <f t="shared" si="8"/>
        <v>479.17972178426572</v>
      </c>
    </row>
    <row r="154" spans="1:7" ht="18" customHeight="1" x14ac:dyDescent="0.35">
      <c r="A154" s="2">
        <v>143</v>
      </c>
      <c r="B154" s="3">
        <v>214.36</v>
      </c>
      <c r="C154" s="20">
        <v>4</v>
      </c>
      <c r="D154" s="20">
        <v>1</v>
      </c>
      <c r="E154" s="2">
        <f t="shared" si="6"/>
        <v>249.19294932468824</v>
      </c>
      <c r="F154" s="13">
        <f t="shared" si="7"/>
        <v>34.832949324688229</v>
      </c>
      <c r="G154" s="2">
        <f t="shared" si="8"/>
        <v>1213.3343586562983</v>
      </c>
    </row>
    <row r="155" spans="1:7" ht="18" customHeight="1" x14ac:dyDescent="0.35">
      <c r="A155" s="2">
        <v>144</v>
      </c>
      <c r="B155" s="3">
        <v>402.44</v>
      </c>
      <c r="C155" s="20">
        <v>3</v>
      </c>
      <c r="D155" s="20">
        <v>1</v>
      </c>
      <c r="E155" s="2">
        <f t="shared" si="6"/>
        <v>234.55982590785842</v>
      </c>
      <c r="F155" s="13">
        <f t="shared" si="7"/>
        <v>-167.88017409214157</v>
      </c>
      <c r="G155" s="2">
        <f t="shared" si="8"/>
        <v>28183.752853207763</v>
      </c>
    </row>
    <row r="156" spans="1:7" ht="18" customHeight="1" x14ac:dyDescent="0.35">
      <c r="A156" s="2">
        <v>145</v>
      </c>
      <c r="B156" s="3">
        <v>152.58000000000001</v>
      </c>
      <c r="C156" s="20">
        <v>2</v>
      </c>
      <c r="D156" s="20">
        <v>0</v>
      </c>
      <c r="E156" s="2">
        <f t="shared" si="6"/>
        <v>202.95718093869522</v>
      </c>
      <c r="F156" s="13">
        <f t="shared" si="7"/>
        <v>50.377180938695204</v>
      </c>
      <c r="G156" s="2">
        <f t="shared" si="8"/>
        <v>2537.8603593300354</v>
      </c>
    </row>
    <row r="157" spans="1:7" ht="18" customHeight="1" x14ac:dyDescent="0.35">
      <c r="A157" s="2">
        <v>146</v>
      </c>
      <c r="B157" s="3">
        <v>194.21</v>
      </c>
      <c r="C157" s="20">
        <v>3</v>
      </c>
      <c r="D157" s="20">
        <v>0</v>
      </c>
      <c r="E157" s="2">
        <f t="shared" si="6"/>
        <v>217.59030435552503</v>
      </c>
      <c r="F157" s="13">
        <f t="shared" si="7"/>
        <v>23.380304355525027</v>
      </c>
      <c r="G157" s="2">
        <f t="shared" si="8"/>
        <v>546.63863175698259</v>
      </c>
    </row>
    <row r="158" spans="1:7" ht="18" customHeight="1" x14ac:dyDescent="0.35">
      <c r="A158" s="2">
        <v>147</v>
      </c>
      <c r="B158" s="3">
        <v>177.01</v>
      </c>
      <c r="C158" s="20">
        <v>1</v>
      </c>
      <c r="D158" s="20">
        <v>0</v>
      </c>
      <c r="E158" s="2">
        <f t="shared" si="6"/>
        <v>188.3240575218654</v>
      </c>
      <c r="F158" s="13">
        <f t="shared" si="7"/>
        <v>11.314057521865408</v>
      </c>
      <c r="G158" s="2">
        <f t="shared" si="8"/>
        <v>128.00789760807922</v>
      </c>
    </row>
    <row r="159" spans="1:7" ht="18" customHeight="1" x14ac:dyDescent="0.35">
      <c r="A159" s="2">
        <v>148</v>
      </c>
      <c r="B159" s="3">
        <v>223.65</v>
      </c>
      <c r="C159" s="20">
        <v>1</v>
      </c>
      <c r="D159" s="20">
        <v>1</v>
      </c>
      <c r="E159" s="2">
        <f t="shared" si="6"/>
        <v>205.29357907419879</v>
      </c>
      <c r="F159" s="13">
        <f t="shared" si="7"/>
        <v>-18.356420925801217</v>
      </c>
      <c r="G159" s="2">
        <f t="shared" si="8"/>
        <v>336.95818920519281</v>
      </c>
    </row>
    <row r="160" spans="1:7" ht="18" customHeight="1" x14ac:dyDescent="0.35">
      <c r="A160" s="2">
        <v>149</v>
      </c>
      <c r="B160" s="3">
        <v>243.14</v>
      </c>
      <c r="C160" s="20">
        <v>2</v>
      </c>
      <c r="D160" s="20">
        <v>1</v>
      </c>
      <c r="E160" s="2">
        <f t="shared" si="6"/>
        <v>219.92670249102861</v>
      </c>
      <c r="F160" s="13">
        <f t="shared" si="7"/>
        <v>-23.21329750897138</v>
      </c>
      <c r="G160" s="2">
        <f t="shared" si="8"/>
        <v>538.85718124001687</v>
      </c>
    </row>
    <row r="161" spans="1:7" ht="18" customHeight="1" x14ac:dyDescent="0.35">
      <c r="A161" s="2">
        <v>150</v>
      </c>
      <c r="B161" s="3">
        <v>234.85</v>
      </c>
      <c r="C161" s="20">
        <v>5</v>
      </c>
      <c r="D161" s="20">
        <v>0</v>
      </c>
      <c r="E161" s="2">
        <f t="shared" si="6"/>
        <v>246.85655118918464</v>
      </c>
      <c r="F161" s="13">
        <f t="shared" si="7"/>
        <v>12.006551189184648</v>
      </c>
      <c r="G161" s="2">
        <f t="shared" si="8"/>
        <v>144.1572714585113</v>
      </c>
    </row>
    <row r="162" spans="1:7" ht="18" customHeight="1" x14ac:dyDescent="0.35">
      <c r="A162" s="2">
        <v>151</v>
      </c>
      <c r="B162" s="3">
        <v>264.87</v>
      </c>
      <c r="C162" s="20">
        <v>6</v>
      </c>
      <c r="D162" s="20">
        <v>1</v>
      </c>
      <c r="E162" s="2">
        <f t="shared" si="6"/>
        <v>278.45919615834788</v>
      </c>
      <c r="F162" s="13">
        <f t="shared" si="7"/>
        <v>13.589196158347875</v>
      </c>
      <c r="G162" s="2">
        <f t="shared" si="8"/>
        <v>184.66625223005664</v>
      </c>
    </row>
    <row r="163" spans="1:7" ht="18" customHeight="1" x14ac:dyDescent="0.35">
      <c r="A163" s="2">
        <v>152</v>
      </c>
      <c r="B163" s="3">
        <v>286.7</v>
      </c>
      <c r="C163" s="20">
        <v>4</v>
      </c>
      <c r="D163" s="20">
        <v>0</v>
      </c>
      <c r="E163" s="2">
        <f t="shared" si="6"/>
        <v>232.22342777235485</v>
      </c>
      <c r="F163" s="13">
        <f t="shared" si="7"/>
        <v>-54.476572227645136</v>
      </c>
      <c r="G163" s="2">
        <f t="shared" si="8"/>
        <v>2967.6969216738371</v>
      </c>
    </row>
    <row r="164" spans="1:7" ht="18" customHeight="1" x14ac:dyDescent="0.35">
      <c r="A164" s="2">
        <v>153</v>
      </c>
      <c r="B164" s="3">
        <v>199.62</v>
      </c>
      <c r="C164" s="20">
        <v>3</v>
      </c>
      <c r="D164" s="20">
        <v>0</v>
      </c>
      <c r="E164" s="2">
        <f t="shared" si="6"/>
        <v>217.59030435552503</v>
      </c>
      <c r="F164" s="13">
        <f t="shared" si="7"/>
        <v>17.97030435552503</v>
      </c>
      <c r="G164" s="2">
        <f t="shared" si="8"/>
        <v>322.93183863020187</v>
      </c>
    </row>
    <row r="165" spans="1:7" ht="18" customHeight="1" x14ac:dyDescent="0.35">
      <c r="A165" s="2">
        <v>154</v>
      </c>
      <c r="B165" s="3">
        <v>126.88</v>
      </c>
      <c r="C165" s="20">
        <v>2</v>
      </c>
      <c r="D165" s="20">
        <v>1</v>
      </c>
      <c r="E165" s="2">
        <f t="shared" si="6"/>
        <v>219.92670249102861</v>
      </c>
      <c r="F165" s="13">
        <f t="shared" si="7"/>
        <v>93.046702491028611</v>
      </c>
      <c r="G165" s="2">
        <f t="shared" si="8"/>
        <v>8657.6888444539909</v>
      </c>
    </row>
    <row r="166" spans="1:7" ht="18" customHeight="1" x14ac:dyDescent="0.35">
      <c r="A166" s="2">
        <v>155</v>
      </c>
      <c r="B166" s="3">
        <v>358.04</v>
      </c>
      <c r="C166" s="20">
        <v>3</v>
      </c>
      <c r="D166" s="20">
        <v>0</v>
      </c>
      <c r="E166" s="2">
        <f t="shared" si="6"/>
        <v>217.59030435552503</v>
      </c>
      <c r="F166" s="13">
        <f t="shared" si="7"/>
        <v>-140.44969564447499</v>
      </c>
      <c r="G166" s="2">
        <f t="shared" si="8"/>
        <v>19726.117006625656</v>
      </c>
    </row>
    <row r="167" spans="1:7" ht="18" customHeight="1" x14ac:dyDescent="0.35">
      <c r="A167" s="2">
        <v>156</v>
      </c>
      <c r="B167" s="3">
        <v>219.41</v>
      </c>
      <c r="C167" s="20">
        <v>6</v>
      </c>
      <c r="D167" s="20">
        <v>1</v>
      </c>
      <c r="E167" s="2">
        <f t="shared" si="6"/>
        <v>278.45919615834788</v>
      </c>
      <c r="F167" s="13">
        <f t="shared" si="7"/>
        <v>59.049196158347883</v>
      </c>
      <c r="G167" s="2">
        <f t="shared" si="8"/>
        <v>3486.8075669470463</v>
      </c>
    </row>
    <row r="168" spans="1:7" ht="18" customHeight="1" x14ac:dyDescent="0.35">
      <c r="A168" s="2">
        <v>157</v>
      </c>
      <c r="B168" s="3">
        <v>331.52</v>
      </c>
      <c r="C168" s="20">
        <v>6</v>
      </c>
      <c r="D168" s="20">
        <v>0</v>
      </c>
      <c r="E168" s="2">
        <f t="shared" si="6"/>
        <v>261.48967460601449</v>
      </c>
      <c r="F168" s="13">
        <f t="shared" si="7"/>
        <v>-70.030325393985493</v>
      </c>
      <c r="G168" s="2">
        <f t="shared" si="8"/>
        <v>4904.2464747874892</v>
      </c>
    </row>
    <row r="169" spans="1:7" ht="18" customHeight="1" x14ac:dyDescent="0.35">
      <c r="A169" s="2">
        <v>158</v>
      </c>
      <c r="B169" s="3">
        <v>191.96</v>
      </c>
      <c r="C169" s="20">
        <v>5</v>
      </c>
      <c r="D169" s="20">
        <v>0</v>
      </c>
      <c r="E169" s="2">
        <f t="shared" si="6"/>
        <v>246.85655118918464</v>
      </c>
      <c r="F169" s="13">
        <f t="shared" si="7"/>
        <v>54.896551189184635</v>
      </c>
      <c r="G169" s="2">
        <f t="shared" si="8"/>
        <v>3013.631332466769</v>
      </c>
    </row>
    <row r="170" spans="1:7" ht="18" customHeight="1" x14ac:dyDescent="0.35">
      <c r="A170" s="2">
        <v>159</v>
      </c>
      <c r="B170" s="3">
        <v>220.77</v>
      </c>
      <c r="C170" s="20">
        <v>5</v>
      </c>
      <c r="D170" s="20">
        <v>1</v>
      </c>
      <c r="E170" s="2">
        <f t="shared" si="6"/>
        <v>263.82607274151803</v>
      </c>
      <c r="F170" s="13">
        <f t="shared" si="7"/>
        <v>43.056072741518022</v>
      </c>
      <c r="G170" s="2">
        <f t="shared" si="8"/>
        <v>1853.8253999228912</v>
      </c>
    </row>
    <row r="171" spans="1:7" ht="18" customHeight="1" x14ac:dyDescent="0.35">
      <c r="A171" s="2">
        <v>160</v>
      </c>
      <c r="B171" s="3">
        <v>209.35</v>
      </c>
      <c r="C171" s="20">
        <v>2</v>
      </c>
      <c r="D171" s="20">
        <v>0</v>
      </c>
      <c r="E171" s="2">
        <f t="shared" si="6"/>
        <v>202.95718093869522</v>
      </c>
      <c r="F171" s="13">
        <f t="shared" si="7"/>
        <v>-6.3928190613047775</v>
      </c>
      <c r="G171" s="2">
        <f t="shared" si="8"/>
        <v>40.868135550581698</v>
      </c>
    </row>
    <row r="172" spans="1:7" ht="18" customHeight="1" x14ac:dyDescent="0.35">
      <c r="A172" s="2">
        <v>161</v>
      </c>
      <c r="B172" s="3">
        <v>270.72000000000003</v>
      </c>
      <c r="C172" s="20">
        <v>5</v>
      </c>
      <c r="D172" s="20">
        <v>1</v>
      </c>
      <c r="E172" s="2">
        <f t="shared" si="6"/>
        <v>263.82607274151803</v>
      </c>
      <c r="F172" s="13">
        <f t="shared" si="7"/>
        <v>-6.8939272584819946</v>
      </c>
      <c r="G172" s="2">
        <f t="shared" si="8"/>
        <v>47.526233045241071</v>
      </c>
    </row>
    <row r="173" spans="1:7" ht="18" customHeight="1" x14ac:dyDescent="0.35">
      <c r="A173" s="2">
        <v>162</v>
      </c>
      <c r="B173" s="3">
        <v>210.47</v>
      </c>
      <c r="C173" s="20">
        <v>2</v>
      </c>
      <c r="D173" s="20">
        <v>1</v>
      </c>
      <c r="E173" s="2">
        <f t="shared" si="6"/>
        <v>219.92670249102861</v>
      </c>
      <c r="F173" s="13">
        <f t="shared" si="7"/>
        <v>9.4567024910286079</v>
      </c>
      <c r="G173" s="2">
        <f t="shared" si="8"/>
        <v>89.429222003826681</v>
      </c>
    </row>
    <row r="174" spans="1:7" ht="18" customHeight="1" x14ac:dyDescent="0.35">
      <c r="A174" s="2">
        <v>163</v>
      </c>
      <c r="B174" s="3">
        <v>400.01</v>
      </c>
      <c r="C174" s="20">
        <v>4</v>
      </c>
      <c r="D174" s="20">
        <v>0</v>
      </c>
      <c r="E174" s="2">
        <f t="shared" si="6"/>
        <v>232.22342777235485</v>
      </c>
      <c r="F174" s="13">
        <f t="shared" si="7"/>
        <v>-167.78657222764514</v>
      </c>
      <c r="G174" s="2">
        <f t="shared" si="8"/>
        <v>28152.333819902778</v>
      </c>
    </row>
    <row r="175" spans="1:7" ht="18" customHeight="1" x14ac:dyDescent="0.35">
      <c r="A175" s="2">
        <v>164</v>
      </c>
      <c r="B175" s="3">
        <v>191.16</v>
      </c>
      <c r="C175" s="20">
        <v>1</v>
      </c>
      <c r="D175" s="20">
        <v>1</v>
      </c>
      <c r="E175" s="2">
        <f t="shared" si="6"/>
        <v>205.29357907419879</v>
      </c>
      <c r="F175" s="13">
        <f t="shared" si="7"/>
        <v>14.133579074198792</v>
      </c>
      <c r="G175" s="2">
        <f t="shared" si="8"/>
        <v>199.75805744662998</v>
      </c>
    </row>
    <row r="176" spans="1:7" ht="18" customHeight="1" x14ac:dyDescent="0.35">
      <c r="A176" s="2">
        <v>165</v>
      </c>
      <c r="B176" s="3">
        <v>381.94</v>
      </c>
      <c r="C176" s="20">
        <v>3</v>
      </c>
      <c r="D176" s="20">
        <v>1</v>
      </c>
      <c r="E176" s="2">
        <f t="shared" si="6"/>
        <v>234.55982590785842</v>
      </c>
      <c r="F176" s="13">
        <f t="shared" si="7"/>
        <v>-147.38017409214157</v>
      </c>
      <c r="G176" s="2">
        <f t="shared" si="8"/>
        <v>21720.915715429957</v>
      </c>
    </row>
    <row r="177" spans="1:7" ht="18" customHeight="1" x14ac:dyDescent="0.35">
      <c r="A177" s="2">
        <v>166</v>
      </c>
      <c r="B177" s="3">
        <v>172.75</v>
      </c>
      <c r="C177" s="20">
        <v>2</v>
      </c>
      <c r="D177" s="20">
        <v>1</v>
      </c>
      <c r="E177" s="2">
        <f t="shared" si="6"/>
        <v>219.92670249102861</v>
      </c>
      <c r="F177" s="13">
        <f t="shared" si="7"/>
        <v>47.176702491028607</v>
      </c>
      <c r="G177" s="2">
        <f t="shared" si="8"/>
        <v>2225.641257927025</v>
      </c>
    </row>
    <row r="178" spans="1:7" ht="18" customHeight="1" x14ac:dyDescent="0.35">
      <c r="A178" s="2">
        <v>167</v>
      </c>
      <c r="B178" s="3">
        <v>136.11000000000001</v>
      </c>
      <c r="C178" s="20">
        <v>1</v>
      </c>
      <c r="D178" s="20">
        <v>1</v>
      </c>
      <c r="E178" s="2">
        <f t="shared" si="6"/>
        <v>205.29357907419879</v>
      </c>
      <c r="F178" s="13">
        <f t="shared" si="7"/>
        <v>69.183579074198775</v>
      </c>
      <c r="G178" s="2">
        <f t="shared" si="8"/>
        <v>4786.3676135159149</v>
      </c>
    </row>
    <row r="179" spans="1:7" ht="18" customHeight="1" x14ac:dyDescent="0.35">
      <c r="A179" s="2">
        <v>168</v>
      </c>
      <c r="B179" s="3">
        <v>274.45999999999998</v>
      </c>
      <c r="C179" s="20">
        <v>4</v>
      </c>
      <c r="D179" s="20">
        <v>0</v>
      </c>
      <c r="E179" s="2">
        <f t="shared" si="6"/>
        <v>232.22342777235485</v>
      </c>
      <c r="F179" s="13">
        <f t="shared" si="7"/>
        <v>-42.236572227645127</v>
      </c>
      <c r="G179" s="2">
        <f t="shared" si="8"/>
        <v>1783.9280335410836</v>
      </c>
    </row>
    <row r="180" spans="1:7" ht="18" customHeight="1" x14ac:dyDescent="0.35">
      <c r="A180" s="2">
        <v>169</v>
      </c>
      <c r="B180" s="3">
        <v>172.41</v>
      </c>
      <c r="C180" s="20">
        <v>3</v>
      </c>
      <c r="D180" s="20">
        <v>1</v>
      </c>
      <c r="E180" s="2">
        <f t="shared" si="6"/>
        <v>234.55982590785842</v>
      </c>
      <c r="F180" s="13">
        <f t="shared" si="7"/>
        <v>62.149825907858428</v>
      </c>
      <c r="G180" s="2">
        <f t="shared" si="8"/>
        <v>3862.6008603771106</v>
      </c>
    </row>
    <row r="181" spans="1:7" ht="18" customHeight="1" x14ac:dyDescent="0.35">
      <c r="A181" s="2">
        <v>170</v>
      </c>
      <c r="B181" s="3">
        <v>311.79000000000002</v>
      </c>
      <c r="C181" s="20">
        <v>5</v>
      </c>
      <c r="D181" s="20">
        <v>0</v>
      </c>
      <c r="E181" s="2">
        <f t="shared" si="6"/>
        <v>246.85655118918464</v>
      </c>
      <c r="F181" s="13">
        <f t="shared" si="7"/>
        <v>-64.933448810815378</v>
      </c>
      <c r="G181" s="2">
        <f t="shared" si="8"/>
        <v>4216.3527744667808</v>
      </c>
    </row>
    <row r="182" spans="1:7" ht="18" customHeight="1" x14ac:dyDescent="0.35">
      <c r="A182" s="2">
        <v>171</v>
      </c>
      <c r="B182" s="3">
        <v>218.6</v>
      </c>
      <c r="C182" s="20">
        <v>5</v>
      </c>
      <c r="D182" s="20">
        <v>0</v>
      </c>
      <c r="E182" s="2">
        <f t="shared" si="6"/>
        <v>246.85655118918464</v>
      </c>
      <c r="F182" s="13">
        <f t="shared" si="7"/>
        <v>28.256551189184648</v>
      </c>
      <c r="G182" s="2">
        <f t="shared" si="8"/>
        <v>798.43268510701239</v>
      </c>
    </row>
    <row r="183" spans="1:7" ht="18" customHeight="1" x14ac:dyDescent="0.35">
      <c r="A183" s="2">
        <v>172</v>
      </c>
      <c r="B183" s="3">
        <v>248.99</v>
      </c>
      <c r="C183" s="20">
        <v>3</v>
      </c>
      <c r="D183" s="20">
        <v>1</v>
      </c>
      <c r="E183" s="2">
        <f t="shared" si="6"/>
        <v>234.55982590785842</v>
      </c>
      <c r="F183" s="13">
        <f t="shared" si="7"/>
        <v>-14.430174092141584</v>
      </c>
      <c r="G183" s="2">
        <f t="shared" si="8"/>
        <v>208.2299243295142</v>
      </c>
    </row>
    <row r="184" spans="1:7" ht="18" customHeight="1" x14ac:dyDescent="0.35">
      <c r="A184" s="2">
        <v>173</v>
      </c>
      <c r="B184" s="3">
        <v>194.42</v>
      </c>
      <c r="C184" s="20">
        <v>4</v>
      </c>
      <c r="D184" s="20">
        <v>1</v>
      </c>
      <c r="E184" s="2">
        <f t="shared" si="6"/>
        <v>249.19294932468824</v>
      </c>
      <c r="F184" s="13">
        <f t="shared" si="7"/>
        <v>54.772949324688256</v>
      </c>
      <c r="G184" s="2">
        <f t="shared" si="8"/>
        <v>3000.0759777248677</v>
      </c>
    </row>
    <row r="185" spans="1:7" ht="18" customHeight="1" x14ac:dyDescent="0.35">
      <c r="A185" s="2">
        <v>174</v>
      </c>
      <c r="B185" s="3">
        <v>298.62</v>
      </c>
      <c r="C185" s="20">
        <v>5</v>
      </c>
      <c r="D185" s="20">
        <v>0</v>
      </c>
      <c r="E185" s="2">
        <f t="shared" si="6"/>
        <v>246.85655118918464</v>
      </c>
      <c r="F185" s="13">
        <f t="shared" si="7"/>
        <v>-51.763448810815362</v>
      </c>
      <c r="G185" s="2">
        <f t="shared" si="8"/>
        <v>2679.4546327899025</v>
      </c>
    </row>
    <row r="186" spans="1:7" ht="18" customHeight="1" x14ac:dyDescent="0.35">
      <c r="A186" s="2">
        <v>175</v>
      </c>
      <c r="B186" s="3">
        <v>225.91</v>
      </c>
      <c r="C186" s="20">
        <v>4</v>
      </c>
      <c r="D186" s="20">
        <v>0</v>
      </c>
      <c r="E186" s="2">
        <f t="shared" si="6"/>
        <v>232.22342777235485</v>
      </c>
      <c r="F186" s="13">
        <f t="shared" si="7"/>
        <v>6.3134277723548564</v>
      </c>
      <c r="G186" s="2">
        <f t="shared" si="8"/>
        <v>39.859370236741604</v>
      </c>
    </row>
    <row r="187" spans="1:7" ht="18" customHeight="1" x14ac:dyDescent="0.35">
      <c r="A187" s="2">
        <v>176</v>
      </c>
      <c r="B187" s="3">
        <v>358.06</v>
      </c>
      <c r="C187" s="20">
        <v>6</v>
      </c>
      <c r="D187" s="20">
        <v>1</v>
      </c>
      <c r="E187" s="2">
        <f t="shared" si="6"/>
        <v>278.45919615834788</v>
      </c>
      <c r="F187" s="13">
        <f t="shared" si="7"/>
        <v>-79.600803841652123</v>
      </c>
      <c r="G187" s="2">
        <f t="shared" si="8"/>
        <v>6336.287972237179</v>
      </c>
    </row>
    <row r="188" spans="1:7" ht="18" customHeight="1" x14ac:dyDescent="0.35">
      <c r="A188" s="2">
        <v>177</v>
      </c>
      <c r="B188" s="3">
        <v>135.19</v>
      </c>
      <c r="C188" s="20">
        <v>2</v>
      </c>
      <c r="D188" s="20">
        <v>1</v>
      </c>
      <c r="E188" s="2">
        <f t="shared" si="6"/>
        <v>219.92670249102861</v>
      </c>
      <c r="F188" s="13">
        <f t="shared" si="7"/>
        <v>84.736702491028609</v>
      </c>
      <c r="G188" s="2">
        <f t="shared" si="8"/>
        <v>7180.3087490530943</v>
      </c>
    </row>
    <row r="189" spans="1:7" ht="18" customHeight="1" x14ac:dyDescent="0.35">
      <c r="A189" s="2">
        <v>178</v>
      </c>
      <c r="B189" s="3">
        <v>286.45</v>
      </c>
      <c r="C189" s="20">
        <v>5</v>
      </c>
      <c r="D189" s="20">
        <v>1</v>
      </c>
      <c r="E189" s="2">
        <f t="shared" si="6"/>
        <v>263.82607274151803</v>
      </c>
      <c r="F189" s="13">
        <f t="shared" si="7"/>
        <v>-22.623927258481956</v>
      </c>
      <c r="G189" s="2">
        <f t="shared" si="8"/>
        <v>511.84208459708287</v>
      </c>
    </row>
    <row r="190" spans="1:7" ht="18" customHeight="1" x14ac:dyDescent="0.35">
      <c r="A190" s="2">
        <v>179</v>
      </c>
      <c r="B190" s="3">
        <v>187.61</v>
      </c>
      <c r="C190" s="20">
        <v>3</v>
      </c>
      <c r="D190" s="20">
        <v>0</v>
      </c>
      <c r="E190" s="2">
        <f t="shared" si="6"/>
        <v>217.59030435552503</v>
      </c>
      <c r="F190" s="13">
        <f t="shared" si="7"/>
        <v>29.980304355525021</v>
      </c>
      <c r="G190" s="2">
        <f t="shared" si="8"/>
        <v>898.8186492499126</v>
      </c>
    </row>
    <row r="191" spans="1:7" ht="18" customHeight="1" x14ac:dyDescent="0.35">
      <c r="A191" s="2">
        <v>180</v>
      </c>
      <c r="B191" s="3">
        <v>420.76</v>
      </c>
      <c r="C191" s="20">
        <v>4</v>
      </c>
      <c r="D191" s="20">
        <v>1</v>
      </c>
      <c r="E191" s="2">
        <f t="shared" si="6"/>
        <v>249.19294932468824</v>
      </c>
      <c r="F191" s="13">
        <f t="shared" si="7"/>
        <v>-171.56705067531175</v>
      </c>
      <c r="G191" s="2">
        <f t="shared" si="8"/>
        <v>29435.252877424988</v>
      </c>
    </row>
    <row r="192" spans="1:7" ht="18" customHeight="1" x14ac:dyDescent="0.35">
      <c r="A192" s="2">
        <v>181</v>
      </c>
      <c r="B192" s="3">
        <v>200.54</v>
      </c>
      <c r="C192" s="20">
        <v>4</v>
      </c>
      <c r="D192" s="20">
        <v>0</v>
      </c>
      <c r="E192" s="2">
        <f t="shared" si="6"/>
        <v>232.22342777235485</v>
      </c>
      <c r="F192" s="13">
        <f t="shared" si="7"/>
        <v>31.683427772354861</v>
      </c>
      <c r="G192" s="2">
        <f t="shared" si="8"/>
        <v>1003.8395954060273</v>
      </c>
    </row>
    <row r="193" spans="1:7" ht="18" customHeight="1" x14ac:dyDescent="0.35">
      <c r="A193" s="2">
        <v>182</v>
      </c>
      <c r="B193" s="3">
        <v>252.12</v>
      </c>
      <c r="C193" s="20">
        <v>3</v>
      </c>
      <c r="D193" s="20">
        <v>0</v>
      </c>
      <c r="E193" s="2">
        <f t="shared" si="6"/>
        <v>217.59030435552503</v>
      </c>
      <c r="F193" s="13">
        <f t="shared" si="7"/>
        <v>-34.52969564447497</v>
      </c>
      <c r="G193" s="2">
        <f t="shared" si="8"/>
        <v>1192.2998813000736</v>
      </c>
    </row>
    <row r="194" spans="1:7" ht="18" customHeight="1" x14ac:dyDescent="0.35">
      <c r="A194" s="2">
        <v>183</v>
      </c>
      <c r="B194" s="3">
        <v>173.57</v>
      </c>
      <c r="C194" s="20">
        <v>1</v>
      </c>
      <c r="D194" s="20">
        <v>1</v>
      </c>
      <c r="E194" s="2">
        <f t="shared" si="6"/>
        <v>205.29357907419879</v>
      </c>
      <c r="F194" s="13">
        <f t="shared" si="7"/>
        <v>31.723579074198796</v>
      </c>
      <c r="G194" s="2">
        <f t="shared" si="8"/>
        <v>1006.3854692769437</v>
      </c>
    </row>
    <row r="195" spans="1:7" ht="18" customHeight="1" x14ac:dyDescent="0.35">
      <c r="A195" s="2">
        <v>184</v>
      </c>
      <c r="B195" s="3">
        <v>392.65</v>
      </c>
      <c r="C195" s="20">
        <v>4</v>
      </c>
      <c r="D195" s="20">
        <v>0</v>
      </c>
      <c r="E195" s="2">
        <f t="shared" si="6"/>
        <v>232.22342777235485</v>
      </c>
      <c r="F195" s="13">
        <f t="shared" si="7"/>
        <v>-160.42657222764512</v>
      </c>
      <c r="G195" s="2">
        <f t="shared" si="8"/>
        <v>25736.685076711838</v>
      </c>
    </row>
    <row r="196" spans="1:7" ht="18" customHeight="1" x14ac:dyDescent="0.35">
      <c r="A196" s="2">
        <v>185</v>
      </c>
      <c r="B196" s="3">
        <v>127.42</v>
      </c>
      <c r="C196" s="20">
        <v>2</v>
      </c>
      <c r="D196" s="20">
        <v>0</v>
      </c>
      <c r="E196" s="2">
        <f t="shared" si="6"/>
        <v>202.95718093869522</v>
      </c>
      <c r="F196" s="13">
        <f t="shared" si="7"/>
        <v>75.537180938695215</v>
      </c>
      <c r="G196" s="2">
        <f t="shared" si="8"/>
        <v>5705.8657041651795</v>
      </c>
    </row>
    <row r="197" spans="1:7" ht="18" customHeight="1" x14ac:dyDescent="0.35">
      <c r="A197" s="2">
        <v>186</v>
      </c>
      <c r="B197" s="3">
        <v>73.650000000000006</v>
      </c>
      <c r="C197" s="20">
        <v>1</v>
      </c>
      <c r="D197" s="20">
        <v>0</v>
      </c>
      <c r="E197" s="2">
        <f t="shared" si="6"/>
        <v>188.3240575218654</v>
      </c>
      <c r="F197" s="13">
        <f t="shared" si="7"/>
        <v>114.67405752186539</v>
      </c>
      <c r="G197" s="2">
        <f t="shared" si="8"/>
        <v>13150.139468528092</v>
      </c>
    </row>
    <row r="198" spans="1:7" ht="18" customHeight="1" x14ac:dyDescent="0.35">
      <c r="A198" s="2">
        <v>187</v>
      </c>
      <c r="B198" s="3">
        <v>234.65</v>
      </c>
      <c r="C198" s="20">
        <v>3</v>
      </c>
      <c r="D198" s="20">
        <v>0</v>
      </c>
      <c r="E198" s="2">
        <f t="shared" si="6"/>
        <v>217.59030435552503</v>
      </c>
      <c r="F198" s="13">
        <f t="shared" si="7"/>
        <v>-17.059695644474971</v>
      </c>
      <c r="G198" s="2">
        <f t="shared" si="8"/>
        <v>291.03321548211829</v>
      </c>
    </row>
    <row r="199" spans="1:7" ht="18" customHeight="1" x14ac:dyDescent="0.35">
      <c r="A199" s="2">
        <v>188</v>
      </c>
      <c r="B199" s="3">
        <v>326.82</v>
      </c>
      <c r="C199" s="20">
        <v>3</v>
      </c>
      <c r="D199" s="20">
        <v>0</v>
      </c>
      <c r="E199" s="2">
        <f t="shared" si="6"/>
        <v>217.59030435552503</v>
      </c>
      <c r="F199" s="13">
        <f t="shared" si="7"/>
        <v>-109.22969564447496</v>
      </c>
      <c r="G199" s="2">
        <f t="shared" si="8"/>
        <v>11931.126410584631</v>
      </c>
    </row>
    <row r="200" spans="1:7" ht="18" customHeight="1" x14ac:dyDescent="0.35">
      <c r="A200" s="2">
        <v>189</v>
      </c>
      <c r="B200" s="3">
        <v>259.45</v>
      </c>
      <c r="C200" s="20">
        <v>2</v>
      </c>
      <c r="D200" s="20">
        <v>0</v>
      </c>
      <c r="E200" s="2">
        <f t="shared" si="6"/>
        <v>202.95718093869522</v>
      </c>
      <c r="F200" s="13">
        <f t="shared" si="7"/>
        <v>-56.492819061304772</v>
      </c>
      <c r="G200" s="2">
        <f t="shared" si="8"/>
        <v>3191.4386054933198</v>
      </c>
    </row>
    <row r="201" spans="1:7" ht="18" customHeight="1" x14ac:dyDescent="0.35">
      <c r="A201" s="2">
        <v>190</v>
      </c>
      <c r="B201" s="3">
        <v>323.32</v>
      </c>
      <c r="C201" s="20">
        <v>2</v>
      </c>
      <c r="D201" s="20">
        <v>0</v>
      </c>
      <c r="E201" s="2">
        <f t="shared" si="6"/>
        <v>202.95718093869522</v>
      </c>
      <c r="F201" s="13">
        <f t="shared" si="7"/>
        <v>-120.36281906130478</v>
      </c>
      <c r="G201" s="2">
        <f t="shared" si="8"/>
        <v>14487.208212384392</v>
      </c>
    </row>
    <row r="202" spans="1:7" ht="18" customHeight="1" x14ac:dyDescent="0.35">
      <c r="A202" s="2">
        <v>191</v>
      </c>
      <c r="B202" s="3">
        <v>330.76</v>
      </c>
      <c r="C202" s="20">
        <v>4</v>
      </c>
      <c r="D202" s="20">
        <v>1</v>
      </c>
      <c r="E202" s="2">
        <f t="shared" si="6"/>
        <v>249.19294932468824</v>
      </c>
      <c r="F202" s="13">
        <f t="shared" si="7"/>
        <v>-81.567050675311748</v>
      </c>
      <c r="G202" s="2">
        <f t="shared" si="8"/>
        <v>6653.1837558688749</v>
      </c>
    </row>
    <row r="203" spans="1:7" ht="18" customHeight="1" x14ac:dyDescent="0.35">
      <c r="A203" s="2">
        <v>192</v>
      </c>
      <c r="B203" s="3">
        <v>217.35</v>
      </c>
      <c r="C203" s="20">
        <v>5</v>
      </c>
      <c r="D203" s="20">
        <v>1</v>
      </c>
      <c r="E203" s="2">
        <f t="shared" si="6"/>
        <v>263.82607274151803</v>
      </c>
      <c r="F203" s="13">
        <f t="shared" si="7"/>
        <v>46.476072741518038</v>
      </c>
      <c r="G203" s="2">
        <f t="shared" si="8"/>
        <v>2160.0253374748759</v>
      </c>
    </row>
    <row r="204" spans="1:7" ht="18" customHeight="1" x14ac:dyDescent="0.35">
      <c r="A204" s="2">
        <v>193</v>
      </c>
      <c r="B204" s="3">
        <v>217.27</v>
      </c>
      <c r="C204" s="20">
        <v>3</v>
      </c>
      <c r="D204" s="20">
        <v>1</v>
      </c>
      <c r="E204" s="2">
        <f t="shared" ref="E204:E267" si="9">$B$1+$B$2*C204+$B$3*D204</f>
        <v>234.55982590785842</v>
      </c>
      <c r="F204" s="13">
        <f t="shared" ref="F204:F267" si="10">(E204-B204)</f>
        <v>17.289825907858415</v>
      </c>
      <c r="G204" s="2">
        <f t="shared" ref="G204:G267" si="11">(F204)^2</f>
        <v>298.93807992405203</v>
      </c>
    </row>
    <row r="205" spans="1:7" ht="18" customHeight="1" x14ac:dyDescent="0.35">
      <c r="A205" s="2">
        <v>194</v>
      </c>
      <c r="B205" s="3">
        <v>279.72000000000003</v>
      </c>
      <c r="C205" s="20">
        <v>4</v>
      </c>
      <c r="D205" s="20">
        <v>1</v>
      </c>
      <c r="E205" s="2">
        <f t="shared" si="9"/>
        <v>249.19294932468824</v>
      </c>
      <c r="F205" s="13">
        <f t="shared" si="10"/>
        <v>-30.527050675311784</v>
      </c>
      <c r="G205" s="2">
        <f t="shared" si="11"/>
        <v>931.90082293305363</v>
      </c>
    </row>
    <row r="206" spans="1:7" ht="18" customHeight="1" x14ac:dyDescent="0.35">
      <c r="A206" s="2">
        <v>195</v>
      </c>
      <c r="B206" s="3">
        <v>148.57</v>
      </c>
      <c r="C206" s="20">
        <v>4</v>
      </c>
      <c r="D206" s="20">
        <v>1</v>
      </c>
      <c r="E206" s="2">
        <f t="shared" si="9"/>
        <v>249.19294932468824</v>
      </c>
      <c r="F206" s="13">
        <f t="shared" si="10"/>
        <v>100.62294932468825</v>
      </c>
      <c r="G206" s="2">
        <f t="shared" si="11"/>
        <v>10124.977930798779</v>
      </c>
    </row>
    <row r="207" spans="1:7" ht="18" customHeight="1" x14ac:dyDescent="0.35">
      <c r="A207" s="2">
        <v>196</v>
      </c>
      <c r="B207" s="3">
        <v>221.99</v>
      </c>
      <c r="C207" s="20">
        <v>4</v>
      </c>
      <c r="D207" s="20">
        <v>0</v>
      </c>
      <c r="E207" s="2">
        <f t="shared" si="9"/>
        <v>232.22342777235485</v>
      </c>
      <c r="F207" s="13">
        <f t="shared" si="10"/>
        <v>10.233427772354844</v>
      </c>
      <c r="G207" s="2">
        <f t="shared" si="11"/>
        <v>104.72304397200342</v>
      </c>
    </row>
    <row r="208" spans="1:7" ht="18" customHeight="1" x14ac:dyDescent="0.35">
      <c r="A208" s="2">
        <v>197</v>
      </c>
      <c r="B208" s="3">
        <v>146.96</v>
      </c>
      <c r="C208" s="20">
        <v>3</v>
      </c>
      <c r="D208" s="20">
        <v>0</v>
      </c>
      <c r="E208" s="2">
        <f t="shared" si="9"/>
        <v>217.59030435552503</v>
      </c>
      <c r="F208" s="13">
        <f t="shared" si="10"/>
        <v>70.630304355525027</v>
      </c>
      <c r="G208" s="2">
        <f t="shared" si="11"/>
        <v>4988.6398933540977</v>
      </c>
    </row>
    <row r="209" spans="1:7" ht="18" customHeight="1" x14ac:dyDescent="0.35">
      <c r="A209" s="2">
        <v>198</v>
      </c>
      <c r="B209" s="3">
        <v>165.05</v>
      </c>
      <c r="C209" s="20">
        <v>4</v>
      </c>
      <c r="D209" s="20">
        <v>1</v>
      </c>
      <c r="E209" s="2">
        <f t="shared" si="9"/>
        <v>249.19294932468824</v>
      </c>
      <c r="F209" s="13">
        <f t="shared" si="10"/>
        <v>84.142949324688232</v>
      </c>
      <c r="G209" s="2">
        <f t="shared" si="11"/>
        <v>7080.0359210570514</v>
      </c>
    </row>
    <row r="210" spans="1:7" ht="18" customHeight="1" x14ac:dyDescent="0.35">
      <c r="A210" s="2">
        <v>199</v>
      </c>
      <c r="B210" s="3">
        <v>216.63</v>
      </c>
      <c r="C210" s="20">
        <v>5</v>
      </c>
      <c r="D210" s="20">
        <v>0</v>
      </c>
      <c r="E210" s="2">
        <f t="shared" si="9"/>
        <v>246.85655118918464</v>
      </c>
      <c r="F210" s="13">
        <f t="shared" si="10"/>
        <v>30.226551189184647</v>
      </c>
      <c r="G210" s="2">
        <f t="shared" si="11"/>
        <v>913.64439679239979</v>
      </c>
    </row>
    <row r="211" spans="1:7" ht="18" customHeight="1" x14ac:dyDescent="0.35">
      <c r="A211" s="2">
        <v>200</v>
      </c>
      <c r="B211" s="3">
        <v>185.54</v>
      </c>
      <c r="C211" s="20">
        <v>3</v>
      </c>
      <c r="D211" s="20">
        <v>1</v>
      </c>
      <c r="E211" s="2">
        <f t="shared" si="9"/>
        <v>234.55982590785842</v>
      </c>
      <c r="F211" s="13">
        <f t="shared" si="10"/>
        <v>49.019825907858433</v>
      </c>
      <c r="G211" s="2">
        <f t="shared" si="11"/>
        <v>2402.9433320367489</v>
      </c>
    </row>
    <row r="212" spans="1:7" ht="18" customHeight="1" x14ac:dyDescent="0.35">
      <c r="A212" s="2">
        <v>201</v>
      </c>
      <c r="B212" s="3">
        <v>181.78</v>
      </c>
      <c r="C212" s="20">
        <v>5</v>
      </c>
      <c r="D212" s="20">
        <v>1</v>
      </c>
      <c r="E212" s="2">
        <f t="shared" si="9"/>
        <v>263.82607274151803</v>
      </c>
      <c r="F212" s="13">
        <f t="shared" si="10"/>
        <v>82.046072741518032</v>
      </c>
      <c r="G212" s="2">
        <f t="shared" si="11"/>
        <v>6731.5580523064682</v>
      </c>
    </row>
    <row r="213" spans="1:7" ht="18" customHeight="1" x14ac:dyDescent="0.35">
      <c r="A213" s="2">
        <v>202</v>
      </c>
      <c r="B213" s="3">
        <v>183.96</v>
      </c>
      <c r="C213" s="20">
        <v>4</v>
      </c>
      <c r="D213" s="20">
        <v>1</v>
      </c>
      <c r="E213" s="2">
        <f t="shared" si="9"/>
        <v>249.19294932468824</v>
      </c>
      <c r="F213" s="13">
        <f t="shared" si="10"/>
        <v>65.232949324688235</v>
      </c>
      <c r="G213" s="2">
        <f t="shared" si="11"/>
        <v>4255.3376775973429</v>
      </c>
    </row>
    <row r="214" spans="1:7" ht="18" customHeight="1" x14ac:dyDescent="0.35">
      <c r="A214" s="2">
        <v>203</v>
      </c>
      <c r="B214" s="3">
        <v>237.23</v>
      </c>
      <c r="C214" s="20">
        <v>5</v>
      </c>
      <c r="D214" s="20">
        <v>0</v>
      </c>
      <c r="E214" s="2">
        <f t="shared" si="9"/>
        <v>246.85655118918464</v>
      </c>
      <c r="F214" s="13">
        <f t="shared" si="10"/>
        <v>9.6265511891846529</v>
      </c>
      <c r="G214" s="2">
        <f t="shared" si="11"/>
        <v>92.67048779799245</v>
      </c>
    </row>
    <row r="215" spans="1:7" ht="18" customHeight="1" x14ac:dyDescent="0.35">
      <c r="A215" s="2">
        <v>204</v>
      </c>
      <c r="B215" s="3">
        <v>143.5</v>
      </c>
      <c r="C215" s="20">
        <v>5</v>
      </c>
      <c r="D215" s="20">
        <v>0</v>
      </c>
      <c r="E215" s="2">
        <f t="shared" si="9"/>
        <v>246.85655118918464</v>
      </c>
      <c r="F215" s="13">
        <f t="shared" si="10"/>
        <v>103.35655118918464</v>
      </c>
      <c r="G215" s="2">
        <f t="shared" si="11"/>
        <v>10682.576673722546</v>
      </c>
    </row>
    <row r="216" spans="1:7" ht="18" customHeight="1" x14ac:dyDescent="0.35">
      <c r="A216" s="2">
        <v>205</v>
      </c>
      <c r="B216" s="3">
        <v>262.10000000000002</v>
      </c>
      <c r="C216" s="20">
        <v>3</v>
      </c>
      <c r="D216" s="20">
        <v>1</v>
      </c>
      <c r="E216" s="2">
        <f t="shared" si="9"/>
        <v>234.55982590785842</v>
      </c>
      <c r="F216" s="13">
        <f t="shared" si="10"/>
        <v>-27.540174092141598</v>
      </c>
      <c r="G216" s="2">
        <f t="shared" si="11"/>
        <v>758.46118902546732</v>
      </c>
    </row>
    <row r="217" spans="1:7" ht="18" customHeight="1" x14ac:dyDescent="0.35">
      <c r="A217" s="2">
        <v>206</v>
      </c>
      <c r="B217" s="3">
        <v>245.5</v>
      </c>
      <c r="C217" s="20">
        <v>3</v>
      </c>
      <c r="D217" s="20">
        <v>0</v>
      </c>
      <c r="E217" s="2">
        <f t="shared" si="9"/>
        <v>217.59030435552503</v>
      </c>
      <c r="F217" s="13">
        <f t="shared" si="10"/>
        <v>-27.909695644474965</v>
      </c>
      <c r="G217" s="2">
        <f t="shared" si="11"/>
        <v>778.95111096722485</v>
      </c>
    </row>
    <row r="218" spans="1:7" ht="18" customHeight="1" x14ac:dyDescent="0.35">
      <c r="A218" s="2">
        <v>207</v>
      </c>
      <c r="B218" s="3">
        <v>170.58</v>
      </c>
      <c r="C218" s="20">
        <v>5</v>
      </c>
      <c r="D218" s="20">
        <v>1</v>
      </c>
      <c r="E218" s="2">
        <f t="shared" si="9"/>
        <v>263.82607274151803</v>
      </c>
      <c r="F218" s="13">
        <f t="shared" si="10"/>
        <v>93.24607274151802</v>
      </c>
      <c r="G218" s="2">
        <f t="shared" si="11"/>
        <v>8694.8300817164691</v>
      </c>
    </row>
    <row r="219" spans="1:7" ht="18" customHeight="1" x14ac:dyDescent="0.35">
      <c r="A219" s="2">
        <v>208</v>
      </c>
      <c r="B219" s="3">
        <v>302.93</v>
      </c>
      <c r="C219" s="20">
        <v>4</v>
      </c>
      <c r="D219" s="20">
        <v>1</v>
      </c>
      <c r="E219" s="2">
        <f t="shared" si="9"/>
        <v>249.19294932468824</v>
      </c>
      <c r="F219" s="13">
        <f t="shared" si="10"/>
        <v>-53.737050675311764</v>
      </c>
      <c r="G219" s="2">
        <f t="shared" si="11"/>
        <v>2887.6706152810243</v>
      </c>
    </row>
    <row r="220" spans="1:7" ht="18" customHeight="1" x14ac:dyDescent="0.35">
      <c r="A220" s="2">
        <v>209</v>
      </c>
      <c r="B220" s="3">
        <v>362.09</v>
      </c>
      <c r="C220" s="20">
        <v>6</v>
      </c>
      <c r="D220" s="20">
        <v>1</v>
      </c>
      <c r="E220" s="2">
        <f t="shared" si="9"/>
        <v>278.45919615834788</v>
      </c>
      <c r="F220" s="13">
        <f t="shared" si="10"/>
        <v>-83.630803841652096</v>
      </c>
      <c r="G220" s="2">
        <f t="shared" si="11"/>
        <v>6994.1113512008906</v>
      </c>
    </row>
    <row r="221" spans="1:7" ht="18" customHeight="1" x14ac:dyDescent="0.35">
      <c r="A221" s="2">
        <v>210</v>
      </c>
      <c r="B221" s="3">
        <v>179.77</v>
      </c>
      <c r="C221" s="20">
        <v>2</v>
      </c>
      <c r="D221" s="20">
        <v>0</v>
      </c>
      <c r="E221" s="2">
        <f t="shared" si="9"/>
        <v>202.95718093869522</v>
      </c>
      <c r="F221" s="13">
        <f t="shared" si="10"/>
        <v>23.187180938695207</v>
      </c>
      <c r="G221" s="2">
        <f t="shared" si="11"/>
        <v>537.64535988379032</v>
      </c>
    </row>
    <row r="222" spans="1:7" ht="18" customHeight="1" x14ac:dyDescent="0.35">
      <c r="A222" s="2">
        <v>211</v>
      </c>
      <c r="B222" s="3">
        <v>348.35</v>
      </c>
      <c r="C222" s="20">
        <v>2</v>
      </c>
      <c r="D222" s="20">
        <v>0</v>
      </c>
      <c r="E222" s="2">
        <f t="shared" si="9"/>
        <v>202.95718093869522</v>
      </c>
      <c r="F222" s="13">
        <f t="shared" si="10"/>
        <v>-145.39281906130481</v>
      </c>
      <c r="G222" s="2">
        <f t="shared" si="11"/>
        <v>21139.071834593316</v>
      </c>
    </row>
    <row r="223" spans="1:7" ht="18" customHeight="1" x14ac:dyDescent="0.35">
      <c r="A223" s="2">
        <v>212</v>
      </c>
      <c r="B223" s="3">
        <v>219.32</v>
      </c>
      <c r="C223" s="20">
        <v>3</v>
      </c>
      <c r="D223" s="20">
        <v>1</v>
      </c>
      <c r="E223" s="2">
        <f t="shared" si="9"/>
        <v>234.55982590785842</v>
      </c>
      <c r="F223" s="13">
        <f t="shared" si="10"/>
        <v>15.239825907858432</v>
      </c>
      <c r="G223" s="2">
        <f t="shared" si="11"/>
        <v>232.25229370183308</v>
      </c>
    </row>
    <row r="224" spans="1:7" ht="18" customHeight="1" x14ac:dyDescent="0.35">
      <c r="A224" s="2">
        <v>213</v>
      </c>
      <c r="B224" s="3">
        <v>204.52</v>
      </c>
      <c r="C224" s="20">
        <v>3</v>
      </c>
      <c r="D224" s="20">
        <v>0</v>
      </c>
      <c r="E224" s="2">
        <f t="shared" si="9"/>
        <v>217.59030435552503</v>
      </c>
      <c r="F224" s="13">
        <f t="shared" si="10"/>
        <v>13.070304355525025</v>
      </c>
      <c r="G224" s="2">
        <f t="shared" si="11"/>
        <v>170.83285594605644</v>
      </c>
    </row>
    <row r="225" spans="1:7" ht="18" customHeight="1" x14ac:dyDescent="0.35">
      <c r="A225" s="2">
        <v>214</v>
      </c>
      <c r="B225" s="3">
        <v>232.62</v>
      </c>
      <c r="C225" s="20">
        <v>4</v>
      </c>
      <c r="D225" s="20">
        <v>0</v>
      </c>
      <c r="E225" s="2">
        <f t="shared" si="9"/>
        <v>232.22342777235485</v>
      </c>
      <c r="F225" s="13">
        <f t="shared" si="10"/>
        <v>-0.39657222764515154</v>
      </c>
      <c r="G225" s="2">
        <f t="shared" si="11"/>
        <v>0.15726953173943789</v>
      </c>
    </row>
    <row r="226" spans="1:7" ht="18" customHeight="1" x14ac:dyDescent="0.35">
      <c r="A226" s="2">
        <v>215</v>
      </c>
      <c r="B226" s="3">
        <v>216.59</v>
      </c>
      <c r="C226" s="20">
        <v>4</v>
      </c>
      <c r="D226" s="20">
        <v>0</v>
      </c>
      <c r="E226" s="2">
        <f t="shared" si="9"/>
        <v>232.22342777235485</v>
      </c>
      <c r="F226" s="13">
        <f t="shared" si="10"/>
        <v>15.63342777235485</v>
      </c>
      <c r="G226" s="2">
        <f t="shared" si="11"/>
        <v>244.40406391343592</v>
      </c>
    </row>
    <row r="227" spans="1:7" ht="18" customHeight="1" x14ac:dyDescent="0.35">
      <c r="A227" s="2">
        <v>216</v>
      </c>
      <c r="B227" s="3">
        <v>194.63</v>
      </c>
      <c r="C227" s="20">
        <v>3</v>
      </c>
      <c r="D227" s="20">
        <v>0</v>
      </c>
      <c r="E227" s="2">
        <f t="shared" si="9"/>
        <v>217.59030435552503</v>
      </c>
      <c r="F227" s="13">
        <f t="shared" si="10"/>
        <v>22.960304355525039</v>
      </c>
      <c r="G227" s="2">
        <f t="shared" si="11"/>
        <v>527.17557609834205</v>
      </c>
    </row>
    <row r="228" spans="1:7" ht="18" customHeight="1" x14ac:dyDescent="0.35">
      <c r="A228" s="2">
        <v>217</v>
      </c>
      <c r="B228" s="3">
        <v>211.55</v>
      </c>
      <c r="C228" s="20">
        <v>4</v>
      </c>
      <c r="D228" s="20">
        <v>0</v>
      </c>
      <c r="E228" s="2">
        <f t="shared" si="9"/>
        <v>232.22342777235485</v>
      </c>
      <c r="F228" s="13">
        <f t="shared" si="10"/>
        <v>20.673427772354842</v>
      </c>
      <c r="G228" s="2">
        <f t="shared" si="11"/>
        <v>427.39061585877249</v>
      </c>
    </row>
    <row r="229" spans="1:7" ht="18" customHeight="1" x14ac:dyDescent="0.35">
      <c r="A229" s="2">
        <v>218</v>
      </c>
      <c r="B229" s="3">
        <v>185.44</v>
      </c>
      <c r="C229" s="20">
        <v>3</v>
      </c>
      <c r="D229" s="20">
        <v>1</v>
      </c>
      <c r="E229" s="2">
        <f t="shared" si="9"/>
        <v>234.55982590785842</v>
      </c>
      <c r="F229" s="13">
        <f t="shared" si="10"/>
        <v>49.119825907858427</v>
      </c>
      <c r="G229" s="2">
        <f t="shared" si="11"/>
        <v>2412.7572972183198</v>
      </c>
    </row>
    <row r="230" spans="1:7" ht="18" customHeight="1" x14ac:dyDescent="0.35">
      <c r="A230" s="2">
        <v>219</v>
      </c>
      <c r="B230" s="3">
        <v>461.21</v>
      </c>
      <c r="C230" s="20">
        <v>4</v>
      </c>
      <c r="D230" s="20">
        <v>1</v>
      </c>
      <c r="E230" s="2">
        <f t="shared" si="9"/>
        <v>249.19294932468824</v>
      </c>
      <c r="F230" s="13">
        <f t="shared" si="10"/>
        <v>-212.01705067531174</v>
      </c>
      <c r="G230" s="2">
        <f t="shared" si="11"/>
        <v>44951.229777057706</v>
      </c>
    </row>
    <row r="231" spans="1:7" ht="18" customHeight="1" x14ac:dyDescent="0.35">
      <c r="A231" s="2">
        <v>220</v>
      </c>
      <c r="B231" s="3">
        <v>216.64</v>
      </c>
      <c r="C231" s="20">
        <v>1</v>
      </c>
      <c r="D231" s="20">
        <v>0</v>
      </c>
      <c r="E231" s="2">
        <f t="shared" si="9"/>
        <v>188.3240575218654</v>
      </c>
      <c r="F231" s="13">
        <f t="shared" si="10"/>
        <v>-28.315942478134588</v>
      </c>
      <c r="G231" s="2">
        <f t="shared" si="11"/>
        <v>801.79259842502677</v>
      </c>
    </row>
    <row r="232" spans="1:7" ht="18" customHeight="1" x14ac:dyDescent="0.35">
      <c r="A232" s="2">
        <v>221</v>
      </c>
      <c r="B232" s="3">
        <v>160.41</v>
      </c>
      <c r="C232" s="20">
        <v>2</v>
      </c>
      <c r="D232" s="20">
        <v>0</v>
      </c>
      <c r="E232" s="2">
        <f t="shared" si="9"/>
        <v>202.95718093869522</v>
      </c>
      <c r="F232" s="13">
        <f t="shared" si="10"/>
        <v>42.54718093869522</v>
      </c>
      <c r="G232" s="2">
        <f t="shared" si="11"/>
        <v>1810.2626058300698</v>
      </c>
    </row>
    <row r="233" spans="1:7" ht="18" customHeight="1" x14ac:dyDescent="0.35">
      <c r="A233" s="2">
        <v>222</v>
      </c>
      <c r="B233" s="3">
        <v>291.52</v>
      </c>
      <c r="C233" s="20">
        <v>4</v>
      </c>
      <c r="D233" s="20">
        <v>1</v>
      </c>
      <c r="E233" s="2">
        <f t="shared" si="9"/>
        <v>249.19294932468824</v>
      </c>
      <c r="F233" s="13">
        <f t="shared" si="10"/>
        <v>-42.327050675311739</v>
      </c>
      <c r="G233" s="2">
        <f t="shared" si="11"/>
        <v>1791.5792188704079</v>
      </c>
    </row>
    <row r="234" spans="1:7" ht="18" customHeight="1" x14ac:dyDescent="0.35">
      <c r="A234" s="2">
        <v>223</v>
      </c>
      <c r="B234" s="3">
        <v>230.73</v>
      </c>
      <c r="C234" s="20">
        <v>4</v>
      </c>
      <c r="D234" s="20">
        <v>1</v>
      </c>
      <c r="E234" s="2">
        <f t="shared" si="9"/>
        <v>249.19294932468824</v>
      </c>
      <c r="F234" s="13">
        <f t="shared" si="10"/>
        <v>18.462949324688253</v>
      </c>
      <c r="G234" s="2">
        <f t="shared" si="11"/>
        <v>340.88049776600644</v>
      </c>
    </row>
    <row r="235" spans="1:7" ht="18" customHeight="1" x14ac:dyDescent="0.35">
      <c r="A235" s="2">
        <v>224</v>
      </c>
      <c r="B235" s="3">
        <v>230.43</v>
      </c>
      <c r="C235" s="20">
        <v>2</v>
      </c>
      <c r="D235" s="20">
        <v>0</v>
      </c>
      <c r="E235" s="2">
        <f t="shared" si="9"/>
        <v>202.95718093869522</v>
      </c>
      <c r="F235" s="13">
        <f t="shared" si="10"/>
        <v>-27.47281906130479</v>
      </c>
      <c r="G235" s="2">
        <f t="shared" si="11"/>
        <v>754.75578717519181</v>
      </c>
    </row>
    <row r="236" spans="1:7" ht="18" customHeight="1" x14ac:dyDescent="0.35">
      <c r="A236" s="2">
        <v>225</v>
      </c>
      <c r="B236" s="3">
        <v>216.17</v>
      </c>
      <c r="C236" s="20">
        <v>5</v>
      </c>
      <c r="D236" s="20">
        <v>1</v>
      </c>
      <c r="E236" s="2">
        <f t="shared" si="9"/>
        <v>263.82607274151803</v>
      </c>
      <c r="F236" s="13">
        <f t="shared" si="10"/>
        <v>47.656072741518045</v>
      </c>
      <c r="G236" s="2">
        <f t="shared" si="11"/>
        <v>2271.1012691448591</v>
      </c>
    </row>
    <row r="237" spans="1:7" ht="18" customHeight="1" x14ac:dyDescent="0.35">
      <c r="A237" s="2">
        <v>226</v>
      </c>
      <c r="B237" s="3">
        <v>153.1</v>
      </c>
      <c r="C237" s="20">
        <v>1</v>
      </c>
      <c r="D237" s="20">
        <v>0</v>
      </c>
      <c r="E237" s="2">
        <f t="shared" si="9"/>
        <v>188.3240575218654</v>
      </c>
      <c r="F237" s="13">
        <f t="shared" si="10"/>
        <v>35.224057521865404</v>
      </c>
      <c r="G237" s="2">
        <f t="shared" si="11"/>
        <v>1240.7342283036828</v>
      </c>
    </row>
    <row r="238" spans="1:7" ht="18" customHeight="1" x14ac:dyDescent="0.35">
      <c r="A238" s="2">
        <v>227</v>
      </c>
      <c r="B238" s="3">
        <v>275.52</v>
      </c>
      <c r="C238" s="20">
        <v>6</v>
      </c>
      <c r="D238" s="20">
        <v>1</v>
      </c>
      <c r="E238" s="2">
        <f t="shared" si="9"/>
        <v>278.45919615834788</v>
      </c>
      <c r="F238" s="13">
        <f t="shared" si="10"/>
        <v>2.9391961583478974</v>
      </c>
      <c r="G238" s="2">
        <f t="shared" si="11"/>
        <v>8.6388740572470386</v>
      </c>
    </row>
    <row r="239" spans="1:7" ht="18" customHeight="1" x14ac:dyDescent="0.35">
      <c r="A239" s="2">
        <v>228</v>
      </c>
      <c r="B239" s="3">
        <v>186.59</v>
      </c>
      <c r="C239" s="20">
        <v>3</v>
      </c>
      <c r="D239" s="20">
        <v>1</v>
      </c>
      <c r="E239" s="2">
        <f t="shared" si="9"/>
        <v>234.55982590785842</v>
      </c>
      <c r="F239" s="13">
        <f t="shared" si="10"/>
        <v>47.969825907858421</v>
      </c>
      <c r="G239" s="2">
        <f t="shared" si="11"/>
        <v>2301.1041976302449</v>
      </c>
    </row>
    <row r="240" spans="1:7" ht="18" customHeight="1" x14ac:dyDescent="0.35">
      <c r="A240" s="2">
        <v>229</v>
      </c>
      <c r="B240" s="3">
        <v>209.41</v>
      </c>
      <c r="C240" s="20">
        <v>4</v>
      </c>
      <c r="D240" s="20">
        <v>0</v>
      </c>
      <c r="E240" s="2">
        <f t="shared" si="9"/>
        <v>232.22342777235485</v>
      </c>
      <c r="F240" s="13">
        <f t="shared" si="10"/>
        <v>22.813427772354856</v>
      </c>
      <c r="G240" s="2">
        <f t="shared" si="11"/>
        <v>520.45248672445189</v>
      </c>
    </row>
    <row r="241" spans="1:7" ht="18" customHeight="1" x14ac:dyDescent="0.35">
      <c r="A241" s="2">
        <v>230</v>
      </c>
      <c r="B241" s="3">
        <v>184.98</v>
      </c>
      <c r="C241" s="20">
        <v>3</v>
      </c>
      <c r="D241" s="20">
        <v>1</v>
      </c>
      <c r="E241" s="2">
        <f t="shared" si="9"/>
        <v>234.55982590785842</v>
      </c>
      <c r="F241" s="13">
        <f t="shared" si="10"/>
        <v>49.579825907858435</v>
      </c>
      <c r="G241" s="2">
        <f t="shared" si="11"/>
        <v>2458.1591370535507</v>
      </c>
    </row>
    <row r="242" spans="1:7" ht="18" customHeight="1" x14ac:dyDescent="0.35">
      <c r="A242" s="2">
        <v>231</v>
      </c>
      <c r="B242" s="3">
        <v>307.12</v>
      </c>
      <c r="C242" s="20">
        <v>1</v>
      </c>
      <c r="D242" s="20">
        <v>1</v>
      </c>
      <c r="E242" s="2">
        <f t="shared" si="9"/>
        <v>205.29357907419879</v>
      </c>
      <c r="F242" s="13">
        <f t="shared" si="10"/>
        <v>-101.82642092580122</v>
      </c>
      <c r="G242" s="2">
        <f t="shared" si="11"/>
        <v>10368.619998558448</v>
      </c>
    </row>
    <row r="243" spans="1:7" ht="18" customHeight="1" x14ac:dyDescent="0.35">
      <c r="A243" s="2">
        <v>232</v>
      </c>
      <c r="B243" s="3">
        <v>219.3</v>
      </c>
      <c r="C243" s="20">
        <v>4</v>
      </c>
      <c r="D243" s="20">
        <v>0</v>
      </c>
      <c r="E243" s="2">
        <f t="shared" si="9"/>
        <v>232.22342777235485</v>
      </c>
      <c r="F243" s="13">
        <f t="shared" si="10"/>
        <v>12.923427772354842</v>
      </c>
      <c r="G243" s="2">
        <f t="shared" si="11"/>
        <v>167.01498538727242</v>
      </c>
    </row>
    <row r="244" spans="1:7" ht="18" customHeight="1" x14ac:dyDescent="0.35">
      <c r="A244" s="2">
        <v>233</v>
      </c>
      <c r="B244" s="3">
        <v>248.56</v>
      </c>
      <c r="C244" s="20">
        <v>4</v>
      </c>
      <c r="D244" s="20">
        <v>1</v>
      </c>
      <c r="E244" s="2">
        <f t="shared" si="9"/>
        <v>249.19294932468824</v>
      </c>
      <c r="F244" s="13">
        <f t="shared" si="10"/>
        <v>0.63294932468824072</v>
      </c>
      <c r="G244" s="2">
        <f t="shared" si="11"/>
        <v>0.40062484762329997</v>
      </c>
    </row>
    <row r="245" spans="1:7" ht="18" customHeight="1" x14ac:dyDescent="0.35">
      <c r="A245" s="2">
        <v>234</v>
      </c>
      <c r="B245" s="3">
        <v>339.98</v>
      </c>
      <c r="C245" s="20">
        <v>2</v>
      </c>
      <c r="D245" s="20">
        <v>0</v>
      </c>
      <c r="E245" s="2">
        <f t="shared" si="9"/>
        <v>202.95718093869522</v>
      </c>
      <c r="F245" s="13">
        <f t="shared" si="10"/>
        <v>-137.0228190613048</v>
      </c>
      <c r="G245" s="2">
        <f t="shared" si="11"/>
        <v>18775.252943507076</v>
      </c>
    </row>
    <row r="246" spans="1:7" ht="18" customHeight="1" x14ac:dyDescent="0.35">
      <c r="A246" s="2">
        <v>235</v>
      </c>
      <c r="B246" s="3">
        <v>305.98</v>
      </c>
      <c r="C246" s="20">
        <v>5</v>
      </c>
      <c r="D246" s="20">
        <v>0</v>
      </c>
      <c r="E246" s="2">
        <f t="shared" si="9"/>
        <v>246.85655118918464</v>
      </c>
      <c r="F246" s="13">
        <f t="shared" si="10"/>
        <v>-59.123448810815376</v>
      </c>
      <c r="G246" s="2">
        <f t="shared" si="11"/>
        <v>3495.5821992851061</v>
      </c>
    </row>
    <row r="247" spans="1:7" ht="18" customHeight="1" x14ac:dyDescent="0.35">
      <c r="A247" s="2">
        <v>236</v>
      </c>
      <c r="B247" s="3">
        <v>161.22</v>
      </c>
      <c r="C247" s="20">
        <v>3</v>
      </c>
      <c r="D247" s="20">
        <v>0</v>
      </c>
      <c r="E247" s="2">
        <f t="shared" si="9"/>
        <v>217.59030435552503</v>
      </c>
      <c r="F247" s="13">
        <f t="shared" si="10"/>
        <v>56.370304355525036</v>
      </c>
      <c r="G247" s="2">
        <f t="shared" si="11"/>
        <v>3177.6112131345249</v>
      </c>
    </row>
    <row r="248" spans="1:7" ht="18" customHeight="1" x14ac:dyDescent="0.35">
      <c r="A248" s="2">
        <v>237</v>
      </c>
      <c r="B248" s="3">
        <v>246.53</v>
      </c>
      <c r="C248" s="20">
        <v>2</v>
      </c>
      <c r="D248" s="20">
        <v>0</v>
      </c>
      <c r="E248" s="2">
        <f t="shared" si="9"/>
        <v>202.95718093869522</v>
      </c>
      <c r="F248" s="13">
        <f t="shared" si="10"/>
        <v>-43.572819061304784</v>
      </c>
      <c r="G248" s="2">
        <f t="shared" si="11"/>
        <v>1898.5905609492056</v>
      </c>
    </row>
    <row r="249" spans="1:7" ht="18" customHeight="1" x14ac:dyDescent="0.35">
      <c r="A249" s="2">
        <v>238</v>
      </c>
      <c r="B249" s="3">
        <v>339.99</v>
      </c>
      <c r="C249" s="20">
        <v>4</v>
      </c>
      <c r="D249" s="20">
        <v>1</v>
      </c>
      <c r="E249" s="2">
        <f t="shared" si="9"/>
        <v>249.19294932468824</v>
      </c>
      <c r="F249" s="13">
        <f t="shared" si="10"/>
        <v>-90.797050675311766</v>
      </c>
      <c r="G249" s="2">
        <f t="shared" si="11"/>
        <v>8244.1044113351327</v>
      </c>
    </row>
    <row r="250" spans="1:7" ht="18" customHeight="1" x14ac:dyDescent="0.35">
      <c r="A250" s="2">
        <v>239</v>
      </c>
      <c r="B250" s="3">
        <v>334.39</v>
      </c>
      <c r="C250" s="20">
        <v>2</v>
      </c>
      <c r="D250" s="20">
        <v>1</v>
      </c>
      <c r="E250" s="2">
        <f t="shared" si="9"/>
        <v>219.92670249102861</v>
      </c>
      <c r="F250" s="13">
        <f t="shared" si="10"/>
        <v>-114.46329750897138</v>
      </c>
      <c r="G250" s="2">
        <f t="shared" si="11"/>
        <v>13101.846476627294</v>
      </c>
    </row>
    <row r="251" spans="1:7" ht="18" customHeight="1" x14ac:dyDescent="0.35">
      <c r="A251" s="2">
        <v>240</v>
      </c>
      <c r="B251" s="3">
        <v>236.19</v>
      </c>
      <c r="C251" s="20">
        <v>5</v>
      </c>
      <c r="D251" s="20">
        <v>1</v>
      </c>
      <c r="E251" s="2">
        <f t="shared" si="9"/>
        <v>263.82607274151803</v>
      </c>
      <c r="F251" s="13">
        <f t="shared" si="10"/>
        <v>27.636072741518035</v>
      </c>
      <c r="G251" s="2">
        <f t="shared" si="11"/>
        <v>763.7525165744762</v>
      </c>
    </row>
    <row r="252" spans="1:7" ht="18" customHeight="1" x14ac:dyDescent="0.35">
      <c r="A252" s="2">
        <v>241</v>
      </c>
      <c r="B252" s="3">
        <v>145.83000000000001</v>
      </c>
      <c r="C252" s="20">
        <v>3</v>
      </c>
      <c r="D252" s="20">
        <v>0</v>
      </c>
      <c r="E252" s="2">
        <f t="shared" si="9"/>
        <v>217.59030435552503</v>
      </c>
      <c r="F252" s="13">
        <f t="shared" si="10"/>
        <v>71.760304355525022</v>
      </c>
      <c r="G252" s="2">
        <f t="shared" si="11"/>
        <v>5149.5412811975839</v>
      </c>
    </row>
    <row r="253" spans="1:7" ht="18" customHeight="1" x14ac:dyDescent="0.35">
      <c r="A253" s="2">
        <v>242</v>
      </c>
      <c r="B253" s="3">
        <v>157.05000000000001</v>
      </c>
      <c r="C253" s="20">
        <v>3</v>
      </c>
      <c r="D253" s="20">
        <v>0</v>
      </c>
      <c r="E253" s="2">
        <f t="shared" si="9"/>
        <v>217.59030435552503</v>
      </c>
      <c r="F253" s="13">
        <f t="shared" si="10"/>
        <v>60.540304355525024</v>
      </c>
      <c r="G253" s="2">
        <f t="shared" si="11"/>
        <v>3665.1284514596023</v>
      </c>
    </row>
    <row r="254" spans="1:7" ht="18" customHeight="1" x14ac:dyDescent="0.35">
      <c r="A254" s="2">
        <v>243</v>
      </c>
      <c r="B254" s="3">
        <v>318.12</v>
      </c>
      <c r="C254" s="20">
        <v>5</v>
      </c>
      <c r="D254" s="20">
        <v>1</v>
      </c>
      <c r="E254" s="2">
        <f t="shared" si="9"/>
        <v>263.82607274151803</v>
      </c>
      <c r="F254" s="13">
        <f t="shared" si="10"/>
        <v>-54.293927258481972</v>
      </c>
      <c r="G254" s="2">
        <f t="shared" si="11"/>
        <v>2947.8305371493316</v>
      </c>
    </row>
    <row r="255" spans="1:7" ht="18" customHeight="1" x14ac:dyDescent="0.35">
      <c r="A255" s="2">
        <v>244</v>
      </c>
      <c r="B255" s="3">
        <v>381.89</v>
      </c>
      <c r="C255" s="20">
        <v>3</v>
      </c>
      <c r="D255" s="20">
        <v>1</v>
      </c>
      <c r="E255" s="2">
        <f t="shared" si="9"/>
        <v>234.55982590785842</v>
      </c>
      <c r="F255" s="13">
        <f t="shared" si="10"/>
        <v>-147.33017409214156</v>
      </c>
      <c r="G255" s="2">
        <f t="shared" si="11"/>
        <v>21706.180198020742</v>
      </c>
    </row>
    <row r="256" spans="1:7" ht="18" customHeight="1" x14ac:dyDescent="0.35">
      <c r="A256" s="2">
        <v>245</v>
      </c>
      <c r="B256" s="3">
        <v>207.88</v>
      </c>
      <c r="C256" s="20">
        <v>5</v>
      </c>
      <c r="D256" s="20">
        <v>1</v>
      </c>
      <c r="E256" s="2">
        <f t="shared" si="9"/>
        <v>263.82607274151803</v>
      </c>
      <c r="F256" s="13">
        <f t="shared" si="10"/>
        <v>55.946072741518037</v>
      </c>
      <c r="G256" s="2">
        <f t="shared" si="11"/>
        <v>3129.9630551992277</v>
      </c>
    </row>
    <row r="257" spans="1:7" ht="18" customHeight="1" x14ac:dyDescent="0.35">
      <c r="A257" s="2">
        <v>246</v>
      </c>
      <c r="B257" s="3">
        <v>255.86</v>
      </c>
      <c r="C257" s="20">
        <v>3</v>
      </c>
      <c r="D257" s="20">
        <v>1</v>
      </c>
      <c r="E257" s="2">
        <f t="shared" si="9"/>
        <v>234.55982590785842</v>
      </c>
      <c r="F257" s="13">
        <f t="shared" si="10"/>
        <v>-21.300174092141589</v>
      </c>
      <c r="G257" s="2">
        <f t="shared" si="11"/>
        <v>453.69741635553976</v>
      </c>
    </row>
    <row r="258" spans="1:7" ht="18" customHeight="1" x14ac:dyDescent="0.35">
      <c r="A258" s="2">
        <v>247</v>
      </c>
      <c r="B258" s="3">
        <v>241.41</v>
      </c>
      <c r="C258" s="20">
        <v>4</v>
      </c>
      <c r="D258" s="20">
        <v>0</v>
      </c>
      <c r="E258" s="2">
        <f t="shared" si="9"/>
        <v>232.22342777235485</v>
      </c>
      <c r="F258" s="13">
        <f t="shared" si="10"/>
        <v>-9.1865722276451436</v>
      </c>
      <c r="G258" s="2">
        <f t="shared" si="11"/>
        <v>84.393109293741063</v>
      </c>
    </row>
    <row r="259" spans="1:7" ht="18" customHeight="1" x14ac:dyDescent="0.35">
      <c r="A259" s="2">
        <v>248</v>
      </c>
      <c r="B259" s="3">
        <v>356.44</v>
      </c>
      <c r="C259" s="20">
        <v>5</v>
      </c>
      <c r="D259" s="20">
        <v>0</v>
      </c>
      <c r="E259" s="2">
        <f t="shared" si="9"/>
        <v>246.85655118918464</v>
      </c>
      <c r="F259" s="13">
        <f t="shared" si="10"/>
        <v>-109.58344881081536</v>
      </c>
      <c r="G259" s="2">
        <f t="shared" si="11"/>
        <v>12008.53225327259</v>
      </c>
    </row>
    <row r="260" spans="1:7" ht="18" customHeight="1" x14ac:dyDescent="0.35">
      <c r="A260" s="2">
        <v>249</v>
      </c>
      <c r="B260" s="3">
        <v>308.83999999999997</v>
      </c>
      <c r="C260" s="20">
        <v>6</v>
      </c>
      <c r="D260" s="20">
        <v>0</v>
      </c>
      <c r="E260" s="2">
        <f t="shared" si="9"/>
        <v>261.48967460601449</v>
      </c>
      <c r="F260" s="13">
        <f t="shared" si="10"/>
        <v>-47.350325393985486</v>
      </c>
      <c r="G260" s="2">
        <f t="shared" si="11"/>
        <v>2242.0533149163066</v>
      </c>
    </row>
    <row r="261" spans="1:7" ht="18" customHeight="1" x14ac:dyDescent="0.35">
      <c r="A261" s="2">
        <v>250</v>
      </c>
      <c r="B261" s="3">
        <v>269.98</v>
      </c>
      <c r="C261" s="20">
        <v>5</v>
      </c>
      <c r="D261" s="20">
        <v>1</v>
      </c>
      <c r="E261" s="2">
        <f t="shared" si="9"/>
        <v>263.82607274151803</v>
      </c>
      <c r="F261" s="13">
        <f t="shared" si="10"/>
        <v>-6.1539272584819855</v>
      </c>
      <c r="G261" s="2">
        <f t="shared" si="11"/>
        <v>37.87082070268761</v>
      </c>
    </row>
    <row r="262" spans="1:7" ht="18" customHeight="1" x14ac:dyDescent="0.35">
      <c r="A262" s="2">
        <v>251</v>
      </c>
      <c r="B262" s="3">
        <v>186.53</v>
      </c>
      <c r="C262" s="20">
        <v>3</v>
      </c>
      <c r="D262" s="20">
        <v>0</v>
      </c>
      <c r="E262" s="2">
        <f t="shared" si="9"/>
        <v>217.59030435552503</v>
      </c>
      <c r="F262" s="13">
        <f t="shared" si="10"/>
        <v>31.060304355525034</v>
      </c>
      <c r="G262" s="2">
        <f t="shared" si="11"/>
        <v>964.74250665784734</v>
      </c>
    </row>
    <row r="263" spans="1:7" ht="18" customHeight="1" x14ac:dyDescent="0.35">
      <c r="A263" s="2">
        <v>252</v>
      </c>
      <c r="B263" s="3">
        <v>132.93</v>
      </c>
      <c r="C263" s="20">
        <v>3</v>
      </c>
      <c r="D263" s="20">
        <v>0</v>
      </c>
      <c r="E263" s="2">
        <f t="shared" si="9"/>
        <v>217.59030435552503</v>
      </c>
      <c r="F263" s="13">
        <f t="shared" si="10"/>
        <v>84.660304355525028</v>
      </c>
      <c r="G263" s="2">
        <f t="shared" si="11"/>
        <v>7167.3671335701301</v>
      </c>
    </row>
    <row r="264" spans="1:7" ht="18" customHeight="1" x14ac:dyDescent="0.35">
      <c r="A264" s="2">
        <v>253</v>
      </c>
      <c r="B264" s="3">
        <v>195.22</v>
      </c>
      <c r="C264" s="20">
        <v>5</v>
      </c>
      <c r="D264" s="20">
        <v>0</v>
      </c>
      <c r="E264" s="2">
        <f t="shared" si="9"/>
        <v>246.85655118918464</v>
      </c>
      <c r="F264" s="13">
        <f t="shared" si="10"/>
        <v>51.636551189184644</v>
      </c>
      <c r="G264" s="2">
        <f t="shared" si="11"/>
        <v>2666.3334187132859</v>
      </c>
    </row>
    <row r="265" spans="1:7" ht="18" customHeight="1" x14ac:dyDescent="0.35">
      <c r="A265" s="2">
        <v>254</v>
      </c>
      <c r="B265" s="3">
        <v>352.27</v>
      </c>
      <c r="C265" s="20">
        <v>4</v>
      </c>
      <c r="D265" s="20">
        <v>1</v>
      </c>
      <c r="E265" s="2">
        <f t="shared" si="9"/>
        <v>249.19294932468824</v>
      </c>
      <c r="F265" s="13">
        <f t="shared" si="10"/>
        <v>-103.07705067531174</v>
      </c>
      <c r="G265" s="2">
        <f t="shared" si="11"/>
        <v>10624.878375920784</v>
      </c>
    </row>
    <row r="266" spans="1:7" ht="18" customHeight="1" x14ac:dyDescent="0.35">
      <c r="A266" s="2">
        <v>255</v>
      </c>
      <c r="B266" s="3">
        <v>164.8</v>
      </c>
      <c r="C266" s="20">
        <v>2</v>
      </c>
      <c r="D266" s="20">
        <v>0</v>
      </c>
      <c r="E266" s="2">
        <f t="shared" si="9"/>
        <v>202.95718093869522</v>
      </c>
      <c r="F266" s="13">
        <f t="shared" si="10"/>
        <v>38.157180938695205</v>
      </c>
      <c r="G266" s="2">
        <f t="shared" si="11"/>
        <v>1455.9704571883246</v>
      </c>
    </row>
    <row r="267" spans="1:7" ht="18" customHeight="1" x14ac:dyDescent="0.35">
      <c r="A267" s="2">
        <v>256</v>
      </c>
      <c r="B267" s="3">
        <v>479.85</v>
      </c>
      <c r="C267" s="20">
        <v>5</v>
      </c>
      <c r="D267" s="20">
        <v>1</v>
      </c>
      <c r="E267" s="2">
        <f t="shared" si="9"/>
        <v>263.82607274151803</v>
      </c>
      <c r="F267" s="13">
        <f t="shared" si="10"/>
        <v>-216.02392725848199</v>
      </c>
      <c r="G267" s="2">
        <f t="shared" si="11"/>
        <v>46666.337148177918</v>
      </c>
    </row>
    <row r="268" spans="1:7" ht="18" customHeight="1" x14ac:dyDescent="0.35">
      <c r="A268" s="2">
        <v>257</v>
      </c>
      <c r="B268" s="3">
        <v>144.16</v>
      </c>
      <c r="C268" s="20">
        <v>2</v>
      </c>
      <c r="D268" s="20">
        <v>1</v>
      </c>
      <c r="E268" s="2">
        <f t="shared" ref="E268:E331" si="12">$B$1+$B$2*C268+$B$3*D268</f>
        <v>219.92670249102861</v>
      </c>
      <c r="F268" s="13">
        <f t="shared" ref="F268:F331" si="13">(E268-B268)</f>
        <v>75.76670249102861</v>
      </c>
      <c r="G268" s="2">
        <f t="shared" ref="G268:G331" si="14">(F268)^2</f>
        <v>5740.5932063640412</v>
      </c>
    </row>
    <row r="269" spans="1:7" ht="18" customHeight="1" x14ac:dyDescent="0.35">
      <c r="A269" s="2">
        <v>258</v>
      </c>
      <c r="B269" s="3">
        <v>242.6</v>
      </c>
      <c r="C269" s="20">
        <v>4</v>
      </c>
      <c r="D269" s="20">
        <v>0</v>
      </c>
      <c r="E269" s="2">
        <f t="shared" si="12"/>
        <v>232.22342777235485</v>
      </c>
      <c r="F269" s="13">
        <f t="shared" si="13"/>
        <v>-10.376572227645141</v>
      </c>
      <c r="G269" s="2">
        <f t="shared" si="14"/>
        <v>107.67325119553645</v>
      </c>
    </row>
    <row r="270" spans="1:7" ht="18" customHeight="1" x14ac:dyDescent="0.35">
      <c r="A270" s="2">
        <v>259</v>
      </c>
      <c r="B270" s="3">
        <v>129.83000000000001</v>
      </c>
      <c r="C270" s="20">
        <v>2</v>
      </c>
      <c r="D270" s="20">
        <v>1</v>
      </c>
      <c r="E270" s="2">
        <f t="shared" si="12"/>
        <v>219.92670249102861</v>
      </c>
      <c r="F270" s="13">
        <f t="shared" si="13"/>
        <v>90.096702491028594</v>
      </c>
      <c r="G270" s="2">
        <f t="shared" si="14"/>
        <v>8117.4157997569182</v>
      </c>
    </row>
    <row r="271" spans="1:7" ht="18" customHeight="1" x14ac:dyDescent="0.35">
      <c r="A271" s="2">
        <v>260</v>
      </c>
      <c r="B271" s="3">
        <v>124.36</v>
      </c>
      <c r="C271" s="20">
        <v>2</v>
      </c>
      <c r="D271" s="20">
        <v>0</v>
      </c>
      <c r="E271" s="2">
        <f t="shared" si="12"/>
        <v>202.95718093869522</v>
      </c>
      <c r="F271" s="13">
        <f t="shared" si="13"/>
        <v>78.597180938695217</v>
      </c>
      <c r="G271" s="2">
        <f t="shared" si="14"/>
        <v>6177.5168515099949</v>
      </c>
    </row>
    <row r="272" spans="1:7" ht="18" customHeight="1" x14ac:dyDescent="0.35">
      <c r="A272" s="2">
        <v>261</v>
      </c>
      <c r="B272" s="3">
        <v>281.58</v>
      </c>
      <c r="C272" s="20">
        <v>5</v>
      </c>
      <c r="D272" s="20">
        <v>1</v>
      </c>
      <c r="E272" s="2">
        <f t="shared" si="12"/>
        <v>263.82607274151803</v>
      </c>
      <c r="F272" s="13">
        <f t="shared" si="13"/>
        <v>-17.753927258481951</v>
      </c>
      <c r="G272" s="2">
        <f t="shared" si="14"/>
        <v>315.20193309946848</v>
      </c>
    </row>
    <row r="273" spans="1:7" ht="18" customHeight="1" x14ac:dyDescent="0.35">
      <c r="A273" s="2">
        <v>262</v>
      </c>
      <c r="B273" s="3">
        <v>322.12</v>
      </c>
      <c r="C273" s="20">
        <v>5</v>
      </c>
      <c r="D273" s="20">
        <v>0</v>
      </c>
      <c r="E273" s="2">
        <f t="shared" si="12"/>
        <v>246.85655118918464</v>
      </c>
      <c r="F273" s="13">
        <f t="shared" si="13"/>
        <v>-75.263448810815362</v>
      </c>
      <c r="G273" s="2">
        <f t="shared" si="14"/>
        <v>5664.5867268982247</v>
      </c>
    </row>
    <row r="274" spans="1:7" ht="18" customHeight="1" x14ac:dyDescent="0.35">
      <c r="A274" s="2">
        <v>263</v>
      </c>
      <c r="B274" s="3">
        <v>242.74</v>
      </c>
      <c r="C274" s="20">
        <v>4</v>
      </c>
      <c r="D274" s="20">
        <v>1</v>
      </c>
      <c r="E274" s="2">
        <f t="shared" si="12"/>
        <v>249.19294932468824</v>
      </c>
      <c r="F274" s="13">
        <f t="shared" si="13"/>
        <v>6.4529493246882339</v>
      </c>
      <c r="G274" s="2">
        <f t="shared" si="14"/>
        <v>41.640554986994331</v>
      </c>
    </row>
    <row r="275" spans="1:7" ht="18" customHeight="1" x14ac:dyDescent="0.35">
      <c r="A275" s="2">
        <v>264</v>
      </c>
      <c r="B275" s="3">
        <v>101.75</v>
      </c>
      <c r="C275" s="20">
        <v>1</v>
      </c>
      <c r="D275" s="20">
        <v>1</v>
      </c>
      <c r="E275" s="2">
        <f t="shared" si="12"/>
        <v>205.29357907419879</v>
      </c>
      <c r="F275" s="13">
        <f t="shared" si="13"/>
        <v>103.54357907419879</v>
      </c>
      <c r="G275" s="2">
        <f t="shared" si="14"/>
        <v>10721.272767494856</v>
      </c>
    </row>
    <row r="276" spans="1:7" ht="18" customHeight="1" x14ac:dyDescent="0.35">
      <c r="A276" s="2">
        <v>265</v>
      </c>
      <c r="B276" s="3">
        <v>241.69</v>
      </c>
      <c r="C276" s="20">
        <v>4</v>
      </c>
      <c r="D276" s="20">
        <v>0</v>
      </c>
      <c r="E276" s="2">
        <f t="shared" si="12"/>
        <v>232.22342777235485</v>
      </c>
      <c r="F276" s="13">
        <f t="shared" si="13"/>
        <v>-9.4665722276451447</v>
      </c>
      <c r="G276" s="2">
        <f t="shared" si="14"/>
        <v>89.615989741222364</v>
      </c>
    </row>
    <row r="277" spans="1:7" ht="18" customHeight="1" x14ac:dyDescent="0.35">
      <c r="A277" s="2">
        <v>266</v>
      </c>
      <c r="B277" s="3">
        <v>221.03</v>
      </c>
      <c r="C277" s="20">
        <v>2</v>
      </c>
      <c r="D277" s="20">
        <v>0</v>
      </c>
      <c r="E277" s="2">
        <f t="shared" si="12"/>
        <v>202.95718093869522</v>
      </c>
      <c r="F277" s="13">
        <f t="shared" si="13"/>
        <v>-18.072819061304784</v>
      </c>
      <c r="G277" s="2">
        <f t="shared" si="14"/>
        <v>326.62678882266152</v>
      </c>
    </row>
    <row r="278" spans="1:7" ht="18" customHeight="1" x14ac:dyDescent="0.35">
      <c r="A278" s="2">
        <v>267</v>
      </c>
      <c r="B278" s="3">
        <v>212.15</v>
      </c>
      <c r="C278" s="20">
        <v>2</v>
      </c>
      <c r="D278" s="20">
        <v>0</v>
      </c>
      <c r="E278" s="2">
        <f t="shared" si="12"/>
        <v>202.95718093869522</v>
      </c>
      <c r="F278" s="13">
        <f t="shared" si="13"/>
        <v>-9.1928190613047889</v>
      </c>
      <c r="G278" s="2">
        <f t="shared" si="14"/>
        <v>84.507922293888655</v>
      </c>
    </row>
    <row r="279" spans="1:7" ht="18" customHeight="1" x14ac:dyDescent="0.35">
      <c r="A279" s="2">
        <v>268</v>
      </c>
      <c r="B279" s="3">
        <v>225.09</v>
      </c>
      <c r="C279" s="20">
        <v>3</v>
      </c>
      <c r="D279" s="20">
        <v>1</v>
      </c>
      <c r="E279" s="2">
        <f t="shared" si="12"/>
        <v>234.55982590785842</v>
      </c>
      <c r="F279" s="13">
        <f t="shared" si="13"/>
        <v>9.4698259078584215</v>
      </c>
      <c r="G279" s="2">
        <f t="shared" si="14"/>
        <v>89.677602725146571</v>
      </c>
    </row>
    <row r="280" spans="1:7" ht="18" customHeight="1" x14ac:dyDescent="0.35">
      <c r="A280" s="2">
        <v>269</v>
      </c>
      <c r="B280" s="3">
        <v>359.83</v>
      </c>
      <c r="C280" s="20">
        <v>4</v>
      </c>
      <c r="D280" s="20">
        <v>1</v>
      </c>
      <c r="E280" s="2">
        <f t="shared" si="12"/>
        <v>249.19294932468824</v>
      </c>
      <c r="F280" s="13">
        <f t="shared" si="13"/>
        <v>-110.63705067531174</v>
      </c>
      <c r="G280" s="2">
        <f t="shared" si="14"/>
        <v>12240.556982131498</v>
      </c>
    </row>
    <row r="281" spans="1:7" ht="18" customHeight="1" x14ac:dyDescent="0.35">
      <c r="A281" s="2">
        <v>270</v>
      </c>
      <c r="B281" s="3">
        <v>204.11</v>
      </c>
      <c r="C281" s="20">
        <v>2</v>
      </c>
      <c r="D281" s="20">
        <v>0</v>
      </c>
      <c r="E281" s="2">
        <f t="shared" si="12"/>
        <v>202.95718093869522</v>
      </c>
      <c r="F281" s="13">
        <f t="shared" si="13"/>
        <v>-1.1528190613047968</v>
      </c>
      <c r="G281" s="2">
        <f t="shared" si="14"/>
        <v>1.3289917881076729</v>
      </c>
    </row>
    <row r="282" spans="1:7" ht="18" customHeight="1" x14ac:dyDescent="0.35">
      <c r="A282" s="2">
        <v>271</v>
      </c>
      <c r="B282" s="3">
        <v>245.38</v>
      </c>
      <c r="C282" s="20">
        <v>5</v>
      </c>
      <c r="D282" s="20">
        <v>1</v>
      </c>
      <c r="E282" s="2">
        <f t="shared" si="12"/>
        <v>263.82607274151803</v>
      </c>
      <c r="F282" s="13">
        <f t="shared" si="13"/>
        <v>18.446072741518037</v>
      </c>
      <c r="G282" s="2">
        <f t="shared" si="14"/>
        <v>340.25759958537475</v>
      </c>
    </row>
    <row r="283" spans="1:7" ht="18" customHeight="1" x14ac:dyDescent="0.35">
      <c r="A283" s="2">
        <v>272</v>
      </c>
      <c r="B283" s="3">
        <v>279.68</v>
      </c>
      <c r="C283" s="20">
        <v>5</v>
      </c>
      <c r="D283" s="20">
        <v>0</v>
      </c>
      <c r="E283" s="2">
        <f t="shared" si="12"/>
        <v>246.85655118918464</v>
      </c>
      <c r="F283" s="13">
        <f t="shared" si="13"/>
        <v>-32.823448810815364</v>
      </c>
      <c r="G283" s="2">
        <f t="shared" si="14"/>
        <v>1077.3787918362166</v>
      </c>
    </row>
    <row r="284" spans="1:7" ht="18" customHeight="1" x14ac:dyDescent="0.35">
      <c r="A284" s="2">
        <v>273</v>
      </c>
      <c r="B284" s="3">
        <v>150.94999999999999</v>
      </c>
      <c r="C284" s="20">
        <v>4</v>
      </c>
      <c r="D284" s="20">
        <v>0</v>
      </c>
      <c r="E284" s="2">
        <f t="shared" si="12"/>
        <v>232.22342777235485</v>
      </c>
      <c r="F284" s="13">
        <f t="shared" si="13"/>
        <v>81.273427772354864</v>
      </c>
      <c r="G284" s="2">
        <f t="shared" si="14"/>
        <v>6605.3700618681833</v>
      </c>
    </row>
    <row r="285" spans="1:7" ht="18" customHeight="1" x14ac:dyDescent="0.35">
      <c r="A285" s="2">
        <v>274</v>
      </c>
      <c r="B285" s="3">
        <v>262.31</v>
      </c>
      <c r="C285" s="20">
        <v>3</v>
      </c>
      <c r="D285" s="20">
        <v>1</v>
      </c>
      <c r="E285" s="2">
        <f t="shared" si="12"/>
        <v>234.55982590785842</v>
      </c>
      <c r="F285" s="13">
        <f t="shared" si="13"/>
        <v>-27.750174092141577</v>
      </c>
      <c r="G285" s="2">
        <f t="shared" si="14"/>
        <v>770.07216214416565</v>
      </c>
    </row>
    <row r="286" spans="1:7" ht="18" customHeight="1" x14ac:dyDescent="0.35">
      <c r="A286" s="2">
        <v>275</v>
      </c>
      <c r="B286" s="3">
        <v>287.83</v>
      </c>
      <c r="C286" s="20">
        <v>5</v>
      </c>
      <c r="D286" s="20">
        <v>1</v>
      </c>
      <c r="E286" s="2">
        <f t="shared" si="12"/>
        <v>263.82607274151803</v>
      </c>
      <c r="F286" s="13">
        <f t="shared" si="13"/>
        <v>-24.003927258481951</v>
      </c>
      <c r="G286" s="2">
        <f t="shared" si="14"/>
        <v>576.18852383049284</v>
      </c>
    </row>
    <row r="287" spans="1:7" ht="18" customHeight="1" x14ac:dyDescent="0.35">
      <c r="A287" s="2">
        <v>276</v>
      </c>
      <c r="B287" s="3">
        <v>316.81</v>
      </c>
      <c r="C287" s="20">
        <v>6</v>
      </c>
      <c r="D287" s="20">
        <v>1</v>
      </c>
      <c r="E287" s="2">
        <f t="shared" si="12"/>
        <v>278.45919615834788</v>
      </c>
      <c r="F287" s="13">
        <f t="shared" si="13"/>
        <v>-38.350803841652123</v>
      </c>
      <c r="G287" s="2">
        <f t="shared" si="14"/>
        <v>1470.7841553008793</v>
      </c>
    </row>
    <row r="288" spans="1:7" ht="18" customHeight="1" x14ac:dyDescent="0.35">
      <c r="A288" s="2">
        <v>277</v>
      </c>
      <c r="B288" s="3">
        <v>266.63</v>
      </c>
      <c r="C288" s="20">
        <v>5</v>
      </c>
      <c r="D288" s="20">
        <v>1</v>
      </c>
      <c r="E288" s="2">
        <f t="shared" si="12"/>
        <v>263.82607274151803</v>
      </c>
      <c r="F288" s="13">
        <f t="shared" si="13"/>
        <v>-2.8039272584819628</v>
      </c>
      <c r="G288" s="2">
        <f t="shared" si="14"/>
        <v>7.8620080708581757</v>
      </c>
    </row>
    <row r="289" spans="1:7" ht="18" customHeight="1" x14ac:dyDescent="0.35">
      <c r="A289" s="2">
        <v>278</v>
      </c>
      <c r="B289" s="3">
        <v>199.33</v>
      </c>
      <c r="C289" s="20">
        <v>4</v>
      </c>
      <c r="D289" s="20">
        <v>1</v>
      </c>
      <c r="E289" s="2">
        <f t="shared" si="12"/>
        <v>249.19294932468824</v>
      </c>
      <c r="F289" s="13">
        <f t="shared" si="13"/>
        <v>49.86294932468823</v>
      </c>
      <c r="G289" s="2">
        <f t="shared" si="14"/>
        <v>2486.3137153564267</v>
      </c>
    </row>
    <row r="290" spans="1:7" ht="18" customHeight="1" x14ac:dyDescent="0.35">
      <c r="A290" s="2">
        <v>279</v>
      </c>
      <c r="B290" s="3">
        <v>331.83</v>
      </c>
      <c r="C290" s="20">
        <v>4</v>
      </c>
      <c r="D290" s="20">
        <v>1</v>
      </c>
      <c r="E290" s="2">
        <f t="shared" si="12"/>
        <v>249.19294932468824</v>
      </c>
      <c r="F290" s="13">
        <f t="shared" si="13"/>
        <v>-82.637050675311741</v>
      </c>
      <c r="G290" s="2">
        <f t="shared" si="14"/>
        <v>6828.8821443140405</v>
      </c>
    </row>
    <row r="291" spans="1:7" ht="18" customHeight="1" x14ac:dyDescent="0.35">
      <c r="A291" s="2">
        <v>280</v>
      </c>
      <c r="B291" s="3">
        <v>369.93</v>
      </c>
      <c r="C291" s="20">
        <v>4</v>
      </c>
      <c r="D291" s="20">
        <v>0</v>
      </c>
      <c r="E291" s="2">
        <f t="shared" si="12"/>
        <v>232.22342777235485</v>
      </c>
      <c r="F291" s="13">
        <f t="shared" si="13"/>
        <v>-137.70657222764515</v>
      </c>
      <c r="G291" s="2">
        <f t="shared" si="14"/>
        <v>18963.10003468765</v>
      </c>
    </row>
    <row r="292" spans="1:7" ht="18" customHeight="1" x14ac:dyDescent="0.35">
      <c r="A292" s="2">
        <v>281</v>
      </c>
      <c r="B292" s="3">
        <v>313.70999999999998</v>
      </c>
      <c r="C292" s="20">
        <v>5</v>
      </c>
      <c r="D292" s="20">
        <v>1</v>
      </c>
      <c r="E292" s="2">
        <f t="shared" si="12"/>
        <v>263.82607274151803</v>
      </c>
      <c r="F292" s="13">
        <f t="shared" si="13"/>
        <v>-49.883927258481947</v>
      </c>
      <c r="G292" s="2">
        <f t="shared" si="14"/>
        <v>2488.4061987295181</v>
      </c>
    </row>
    <row r="293" spans="1:7" ht="18" customHeight="1" x14ac:dyDescent="0.35">
      <c r="A293" s="2">
        <v>282</v>
      </c>
      <c r="B293" s="3">
        <v>233.33</v>
      </c>
      <c r="C293" s="20">
        <v>2</v>
      </c>
      <c r="D293" s="20">
        <v>0</v>
      </c>
      <c r="E293" s="2">
        <f t="shared" si="12"/>
        <v>202.95718093869522</v>
      </c>
      <c r="F293" s="13">
        <f t="shared" si="13"/>
        <v>-30.372819061304796</v>
      </c>
      <c r="G293" s="2">
        <f t="shared" si="14"/>
        <v>922.50813773075993</v>
      </c>
    </row>
    <row r="294" spans="1:7" ht="18" customHeight="1" x14ac:dyDescent="0.35">
      <c r="A294" s="2">
        <v>283</v>
      </c>
      <c r="B294" s="3">
        <v>261.29000000000002</v>
      </c>
      <c r="C294" s="20">
        <v>3</v>
      </c>
      <c r="D294" s="20">
        <v>0</v>
      </c>
      <c r="E294" s="2">
        <f t="shared" si="12"/>
        <v>217.59030435552503</v>
      </c>
      <c r="F294" s="13">
        <f t="shared" si="13"/>
        <v>-43.699695644474986</v>
      </c>
      <c r="G294" s="2">
        <f t="shared" si="14"/>
        <v>1909.6633994197459</v>
      </c>
    </row>
    <row r="295" spans="1:7" ht="18" customHeight="1" x14ac:dyDescent="0.35">
      <c r="A295" s="2">
        <v>284</v>
      </c>
      <c r="B295" s="3">
        <v>131.38999999999999</v>
      </c>
      <c r="C295" s="20">
        <v>2</v>
      </c>
      <c r="D295" s="20">
        <v>1</v>
      </c>
      <c r="E295" s="2">
        <f t="shared" si="12"/>
        <v>219.92670249102861</v>
      </c>
      <c r="F295" s="13">
        <f t="shared" si="13"/>
        <v>88.53670249102862</v>
      </c>
      <c r="G295" s="2">
        <f t="shared" si="14"/>
        <v>7838.7476879849137</v>
      </c>
    </row>
    <row r="296" spans="1:7" ht="18" customHeight="1" x14ac:dyDescent="0.35">
      <c r="A296" s="2">
        <v>285</v>
      </c>
      <c r="B296" s="3">
        <v>213.63</v>
      </c>
      <c r="C296" s="20">
        <v>3</v>
      </c>
      <c r="D296" s="20">
        <v>1</v>
      </c>
      <c r="E296" s="2">
        <f t="shared" si="12"/>
        <v>234.55982590785842</v>
      </c>
      <c r="F296" s="13">
        <f t="shared" si="13"/>
        <v>20.929825907858429</v>
      </c>
      <c r="G296" s="2">
        <f t="shared" si="14"/>
        <v>438.05761253326193</v>
      </c>
    </row>
    <row r="297" spans="1:7" ht="18" customHeight="1" x14ac:dyDescent="0.35">
      <c r="A297" s="2">
        <v>286</v>
      </c>
      <c r="B297" s="3">
        <v>293.62</v>
      </c>
      <c r="C297" s="20">
        <v>5</v>
      </c>
      <c r="D297" s="20">
        <v>0</v>
      </c>
      <c r="E297" s="2">
        <f t="shared" si="12"/>
        <v>246.85655118918464</v>
      </c>
      <c r="F297" s="13">
        <f t="shared" si="13"/>
        <v>-46.763448810815362</v>
      </c>
      <c r="G297" s="2">
        <f t="shared" si="14"/>
        <v>2186.8201446817488</v>
      </c>
    </row>
    <row r="298" spans="1:7" ht="18" customHeight="1" x14ac:dyDescent="0.35">
      <c r="A298" s="2">
        <v>287</v>
      </c>
      <c r="B298" s="3">
        <v>227.31</v>
      </c>
      <c r="C298" s="20">
        <v>6</v>
      </c>
      <c r="D298" s="20">
        <v>0</v>
      </c>
      <c r="E298" s="2">
        <f t="shared" si="12"/>
        <v>261.48967460601449</v>
      </c>
      <c r="F298" s="13">
        <f t="shared" si="13"/>
        <v>34.179674606014487</v>
      </c>
      <c r="G298" s="2">
        <f t="shared" si="14"/>
        <v>1168.2501561730317</v>
      </c>
    </row>
    <row r="299" spans="1:7" ht="18" customHeight="1" x14ac:dyDescent="0.35">
      <c r="A299" s="2">
        <v>288</v>
      </c>
      <c r="B299" s="3">
        <v>171.72</v>
      </c>
      <c r="C299" s="20">
        <v>2</v>
      </c>
      <c r="D299" s="20">
        <v>0</v>
      </c>
      <c r="E299" s="2">
        <f t="shared" si="12"/>
        <v>202.95718093869522</v>
      </c>
      <c r="F299" s="13">
        <f t="shared" si="13"/>
        <v>31.237180938695218</v>
      </c>
      <c r="G299" s="2">
        <f t="shared" si="14"/>
        <v>975.76147299678382</v>
      </c>
    </row>
    <row r="300" spans="1:7" ht="18" customHeight="1" x14ac:dyDescent="0.35">
      <c r="A300" s="2">
        <v>289</v>
      </c>
      <c r="B300" s="3">
        <v>300.01</v>
      </c>
      <c r="C300" s="20">
        <v>5</v>
      </c>
      <c r="D300" s="20">
        <v>1</v>
      </c>
      <c r="E300" s="2">
        <f t="shared" si="12"/>
        <v>263.82607274151803</v>
      </c>
      <c r="F300" s="13">
        <f t="shared" si="13"/>
        <v>-36.183927258481958</v>
      </c>
      <c r="G300" s="2">
        <f t="shared" si="14"/>
        <v>1309.2765918471137</v>
      </c>
    </row>
    <row r="301" spans="1:7" ht="18" customHeight="1" x14ac:dyDescent="0.35">
      <c r="A301" s="2">
        <v>290</v>
      </c>
      <c r="B301" s="3">
        <v>301.52999999999997</v>
      </c>
      <c r="C301" s="20">
        <v>3</v>
      </c>
      <c r="D301" s="20">
        <v>1</v>
      </c>
      <c r="E301" s="2">
        <f t="shared" si="12"/>
        <v>234.55982590785842</v>
      </c>
      <c r="F301" s="13">
        <f t="shared" si="13"/>
        <v>-66.970174092141548</v>
      </c>
      <c r="G301" s="2">
        <f t="shared" si="14"/>
        <v>4485.004217931747</v>
      </c>
    </row>
    <row r="302" spans="1:7" ht="18" customHeight="1" x14ac:dyDescent="0.35">
      <c r="A302" s="2">
        <v>291</v>
      </c>
      <c r="B302" s="3">
        <v>350.63</v>
      </c>
      <c r="C302" s="20">
        <v>3</v>
      </c>
      <c r="D302" s="20">
        <v>1</v>
      </c>
      <c r="E302" s="2">
        <f t="shared" si="12"/>
        <v>234.55982590785842</v>
      </c>
      <c r="F302" s="13">
        <f t="shared" si="13"/>
        <v>-116.07017409214157</v>
      </c>
      <c r="G302" s="2">
        <f t="shared" si="14"/>
        <v>13472.285313780052</v>
      </c>
    </row>
    <row r="303" spans="1:7" ht="18" customHeight="1" x14ac:dyDescent="0.35">
      <c r="A303" s="2">
        <v>292</v>
      </c>
      <c r="B303" s="3">
        <v>261.91000000000003</v>
      </c>
      <c r="C303" s="20">
        <v>4</v>
      </c>
      <c r="D303" s="20">
        <v>0</v>
      </c>
      <c r="E303" s="2">
        <f t="shared" si="12"/>
        <v>232.22342777235485</v>
      </c>
      <c r="F303" s="13">
        <f t="shared" si="13"/>
        <v>-29.686572227645172</v>
      </c>
      <c r="G303" s="2">
        <f t="shared" si="14"/>
        <v>881.29257062719364</v>
      </c>
    </row>
    <row r="304" spans="1:7" ht="18" customHeight="1" x14ac:dyDescent="0.35">
      <c r="A304" s="2">
        <v>293</v>
      </c>
      <c r="B304" s="3">
        <v>289.88</v>
      </c>
      <c r="C304" s="20">
        <v>2</v>
      </c>
      <c r="D304" s="20">
        <v>0</v>
      </c>
      <c r="E304" s="2">
        <f t="shared" si="12"/>
        <v>202.95718093869522</v>
      </c>
      <c r="F304" s="13">
        <f t="shared" si="13"/>
        <v>-86.922819061304779</v>
      </c>
      <c r="G304" s="2">
        <f t="shared" si="14"/>
        <v>7555.5764735643297</v>
      </c>
    </row>
    <row r="305" spans="1:7" ht="18" customHeight="1" x14ac:dyDescent="0.35">
      <c r="A305" s="2">
        <v>294</v>
      </c>
      <c r="B305" s="3">
        <v>229.46</v>
      </c>
      <c r="C305" s="20">
        <v>4</v>
      </c>
      <c r="D305" s="20">
        <v>0</v>
      </c>
      <c r="E305" s="2">
        <f t="shared" si="12"/>
        <v>232.22342777235485</v>
      </c>
      <c r="F305" s="13">
        <f t="shared" si="13"/>
        <v>2.763427772354845</v>
      </c>
      <c r="G305" s="2">
        <f t="shared" si="14"/>
        <v>7.6365330530220614</v>
      </c>
    </row>
    <row r="306" spans="1:7" ht="18" customHeight="1" x14ac:dyDescent="0.35">
      <c r="A306" s="2">
        <v>295</v>
      </c>
      <c r="B306" s="3">
        <v>127.89</v>
      </c>
      <c r="C306" s="20">
        <v>1</v>
      </c>
      <c r="D306" s="20">
        <v>1</v>
      </c>
      <c r="E306" s="2">
        <f t="shared" si="12"/>
        <v>205.29357907419879</v>
      </c>
      <c r="F306" s="13">
        <f t="shared" si="13"/>
        <v>77.403579074198788</v>
      </c>
      <c r="G306" s="2">
        <f t="shared" si="14"/>
        <v>5991.3140534957447</v>
      </c>
    </row>
    <row r="307" spans="1:7" ht="18" customHeight="1" x14ac:dyDescent="0.35">
      <c r="A307" s="2">
        <v>296</v>
      </c>
      <c r="B307" s="3">
        <v>225.12</v>
      </c>
      <c r="C307" s="20">
        <v>6</v>
      </c>
      <c r="D307" s="20">
        <v>1</v>
      </c>
      <c r="E307" s="2">
        <f t="shared" si="12"/>
        <v>278.45919615834788</v>
      </c>
      <c r="F307" s="13">
        <f t="shared" si="13"/>
        <v>53.339196158347875</v>
      </c>
      <c r="G307" s="2">
        <f t="shared" si="14"/>
        <v>2845.0698468187124</v>
      </c>
    </row>
    <row r="308" spans="1:7" ht="18" customHeight="1" x14ac:dyDescent="0.35">
      <c r="A308" s="2">
        <v>297</v>
      </c>
      <c r="B308" s="3">
        <v>152.01</v>
      </c>
      <c r="C308" s="20">
        <v>3</v>
      </c>
      <c r="D308" s="20">
        <v>0</v>
      </c>
      <c r="E308" s="2">
        <f t="shared" si="12"/>
        <v>217.59030435552503</v>
      </c>
      <c r="F308" s="13">
        <f t="shared" si="13"/>
        <v>65.580304355525044</v>
      </c>
      <c r="G308" s="2">
        <f t="shared" si="14"/>
        <v>4300.7763193632973</v>
      </c>
    </row>
    <row r="309" spans="1:7" ht="18" customHeight="1" x14ac:dyDescent="0.35">
      <c r="A309" s="2">
        <v>298</v>
      </c>
      <c r="B309" s="3">
        <v>288.87</v>
      </c>
      <c r="C309" s="20">
        <v>5</v>
      </c>
      <c r="D309" s="20">
        <v>1</v>
      </c>
      <c r="E309" s="2">
        <f t="shared" si="12"/>
        <v>263.82607274151803</v>
      </c>
      <c r="F309" s="13">
        <f t="shared" si="13"/>
        <v>-25.043927258481972</v>
      </c>
      <c r="G309" s="2">
        <f t="shared" si="14"/>
        <v>627.19829252813634</v>
      </c>
    </row>
    <row r="310" spans="1:7" ht="18" customHeight="1" x14ac:dyDescent="0.35">
      <c r="A310" s="2">
        <v>299</v>
      </c>
      <c r="B310" s="3">
        <v>313.91000000000003</v>
      </c>
      <c r="C310" s="20">
        <v>3</v>
      </c>
      <c r="D310" s="20">
        <v>0</v>
      </c>
      <c r="E310" s="2">
        <f t="shared" si="12"/>
        <v>217.59030435552503</v>
      </c>
      <c r="F310" s="13">
        <f t="shared" si="13"/>
        <v>-96.31969564447499</v>
      </c>
      <c r="G310" s="2">
        <f t="shared" si="14"/>
        <v>9277.4837690442946</v>
      </c>
    </row>
    <row r="311" spans="1:7" ht="18" customHeight="1" x14ac:dyDescent="0.35">
      <c r="A311" s="2">
        <v>300</v>
      </c>
      <c r="B311" s="3">
        <v>402.75</v>
      </c>
      <c r="C311" s="20">
        <v>2</v>
      </c>
      <c r="D311" s="20">
        <v>1</v>
      </c>
      <c r="E311" s="2">
        <f t="shared" si="12"/>
        <v>219.92670249102861</v>
      </c>
      <c r="F311" s="13">
        <f t="shared" si="13"/>
        <v>-182.82329750897139</v>
      </c>
      <c r="G311" s="2">
        <f t="shared" si="14"/>
        <v>33424.358112053866</v>
      </c>
    </row>
    <row r="312" spans="1:7" ht="18" customHeight="1" x14ac:dyDescent="0.35">
      <c r="A312" s="2">
        <v>301</v>
      </c>
      <c r="B312" s="3">
        <v>181.03</v>
      </c>
      <c r="C312" s="20">
        <v>2</v>
      </c>
      <c r="D312" s="20">
        <v>1</v>
      </c>
      <c r="E312" s="2">
        <f t="shared" si="12"/>
        <v>219.92670249102861</v>
      </c>
      <c r="F312" s="13">
        <f t="shared" si="13"/>
        <v>38.896702491028606</v>
      </c>
      <c r="G312" s="2">
        <f t="shared" si="14"/>
        <v>1512.953464675591</v>
      </c>
    </row>
    <row r="313" spans="1:7" ht="18" customHeight="1" x14ac:dyDescent="0.35">
      <c r="A313" s="2">
        <v>302</v>
      </c>
      <c r="B313" s="3">
        <v>162.11000000000001</v>
      </c>
      <c r="C313" s="20">
        <v>3</v>
      </c>
      <c r="D313" s="20">
        <v>0</v>
      </c>
      <c r="E313" s="2">
        <f t="shared" si="12"/>
        <v>217.59030435552503</v>
      </c>
      <c r="F313" s="13">
        <f t="shared" si="13"/>
        <v>55.480304355525021</v>
      </c>
      <c r="G313" s="2">
        <f t="shared" si="14"/>
        <v>3078.0641713816885</v>
      </c>
    </row>
    <row r="314" spans="1:7" ht="18" customHeight="1" x14ac:dyDescent="0.35">
      <c r="A314" s="2">
        <v>303</v>
      </c>
      <c r="B314" s="3">
        <v>319.75</v>
      </c>
      <c r="C314" s="20">
        <v>4</v>
      </c>
      <c r="D314" s="20">
        <v>0</v>
      </c>
      <c r="E314" s="2">
        <f t="shared" si="12"/>
        <v>232.22342777235485</v>
      </c>
      <c r="F314" s="13">
        <f t="shared" si="13"/>
        <v>-87.526572227645147</v>
      </c>
      <c r="G314" s="2">
        <f t="shared" si="14"/>
        <v>7660.9008459211827</v>
      </c>
    </row>
    <row r="315" spans="1:7" ht="18" customHeight="1" x14ac:dyDescent="0.35">
      <c r="A315" s="2">
        <v>304</v>
      </c>
      <c r="B315" s="3">
        <v>74.319999999999993</v>
      </c>
      <c r="C315" s="20">
        <v>1</v>
      </c>
      <c r="D315" s="20">
        <v>1</v>
      </c>
      <c r="E315" s="2">
        <f t="shared" si="12"/>
        <v>205.29357907419879</v>
      </c>
      <c r="F315" s="13">
        <f t="shared" si="13"/>
        <v>130.9735790741988</v>
      </c>
      <c r="G315" s="2">
        <f t="shared" si="14"/>
        <v>17154.078415505406</v>
      </c>
    </row>
    <row r="316" spans="1:7" ht="18" customHeight="1" x14ac:dyDescent="0.35">
      <c r="A316" s="2">
        <v>305</v>
      </c>
      <c r="B316" s="3">
        <v>276.10000000000002</v>
      </c>
      <c r="C316" s="20">
        <v>6</v>
      </c>
      <c r="D316" s="20">
        <v>0</v>
      </c>
      <c r="E316" s="2">
        <f t="shared" si="12"/>
        <v>261.48967460601449</v>
      </c>
      <c r="F316" s="13">
        <f t="shared" si="13"/>
        <v>-14.610325393985534</v>
      </c>
      <c r="G316" s="2">
        <f t="shared" si="14"/>
        <v>213.46160811813854</v>
      </c>
    </row>
    <row r="317" spans="1:7" ht="18" customHeight="1" x14ac:dyDescent="0.35">
      <c r="A317" s="2">
        <v>306</v>
      </c>
      <c r="B317" s="3">
        <v>215.64</v>
      </c>
      <c r="C317" s="20">
        <v>5</v>
      </c>
      <c r="D317" s="20">
        <v>0</v>
      </c>
      <c r="E317" s="2">
        <f t="shared" si="12"/>
        <v>246.85655118918464</v>
      </c>
      <c r="F317" s="13">
        <f t="shared" si="13"/>
        <v>31.216551189184656</v>
      </c>
      <c r="G317" s="2">
        <f t="shared" si="14"/>
        <v>974.47306814698595</v>
      </c>
    </row>
    <row r="318" spans="1:7" ht="18" customHeight="1" x14ac:dyDescent="0.35">
      <c r="A318" s="2">
        <v>307</v>
      </c>
      <c r="B318" s="3">
        <v>252.22</v>
      </c>
      <c r="C318" s="20">
        <v>3</v>
      </c>
      <c r="D318" s="20">
        <v>1</v>
      </c>
      <c r="E318" s="2">
        <f t="shared" si="12"/>
        <v>234.55982590785842</v>
      </c>
      <c r="F318" s="13">
        <f t="shared" si="13"/>
        <v>-17.660174092141574</v>
      </c>
      <c r="G318" s="2">
        <f t="shared" si="14"/>
        <v>311.88174896474845</v>
      </c>
    </row>
    <row r="319" spans="1:7" ht="18" customHeight="1" x14ac:dyDescent="0.35">
      <c r="A319" s="2">
        <v>308</v>
      </c>
      <c r="B319" s="3">
        <v>369.98</v>
      </c>
      <c r="C319" s="20">
        <v>6</v>
      </c>
      <c r="D319" s="20">
        <v>1</v>
      </c>
      <c r="E319" s="2">
        <f t="shared" si="12"/>
        <v>278.45919615834788</v>
      </c>
      <c r="F319" s="13">
        <f t="shared" si="13"/>
        <v>-91.520803841652139</v>
      </c>
      <c r="G319" s="2">
        <f t="shared" si="14"/>
        <v>8376.0575358221686</v>
      </c>
    </row>
    <row r="320" spans="1:7" ht="18" customHeight="1" x14ac:dyDescent="0.35">
      <c r="A320" s="2">
        <v>309</v>
      </c>
      <c r="B320" s="3">
        <v>222.22</v>
      </c>
      <c r="C320" s="20">
        <v>3</v>
      </c>
      <c r="D320" s="20">
        <v>1</v>
      </c>
      <c r="E320" s="2">
        <f t="shared" si="12"/>
        <v>234.55982590785842</v>
      </c>
      <c r="F320" s="13">
        <f t="shared" si="13"/>
        <v>12.339825907858426</v>
      </c>
      <c r="G320" s="2">
        <f t="shared" si="14"/>
        <v>152.27130343625402</v>
      </c>
    </row>
    <row r="321" spans="1:7" ht="18" customHeight="1" x14ac:dyDescent="0.35">
      <c r="A321" s="2">
        <v>310</v>
      </c>
      <c r="B321" s="3">
        <v>222.2</v>
      </c>
      <c r="C321" s="20">
        <v>6</v>
      </c>
      <c r="D321" s="20">
        <v>0</v>
      </c>
      <c r="E321" s="2">
        <f t="shared" si="12"/>
        <v>261.48967460601449</v>
      </c>
      <c r="F321" s="13">
        <f t="shared" si="13"/>
        <v>39.289674606014501</v>
      </c>
      <c r="G321" s="2">
        <f t="shared" si="14"/>
        <v>1543.6785306465008</v>
      </c>
    </row>
    <row r="322" spans="1:7" ht="18" customHeight="1" x14ac:dyDescent="0.35">
      <c r="A322" s="2">
        <v>311</v>
      </c>
      <c r="B322" s="3">
        <v>415.89</v>
      </c>
      <c r="C322" s="20">
        <v>3</v>
      </c>
      <c r="D322" s="20">
        <v>0</v>
      </c>
      <c r="E322" s="2">
        <f t="shared" si="12"/>
        <v>217.59030435552503</v>
      </c>
      <c r="F322" s="13">
        <f t="shared" si="13"/>
        <v>-198.29969564447495</v>
      </c>
      <c r="G322" s="2">
        <f t="shared" si="14"/>
        <v>39322.769292691395</v>
      </c>
    </row>
    <row r="323" spans="1:7" ht="18" customHeight="1" x14ac:dyDescent="0.35">
      <c r="A323" s="2">
        <v>312</v>
      </c>
      <c r="B323" s="3">
        <v>145.5</v>
      </c>
      <c r="C323" s="20">
        <v>4</v>
      </c>
      <c r="D323" s="20">
        <v>0</v>
      </c>
      <c r="E323" s="2">
        <f t="shared" si="12"/>
        <v>232.22342777235485</v>
      </c>
      <c r="F323" s="13">
        <f t="shared" si="13"/>
        <v>86.723427772354853</v>
      </c>
      <c r="G323" s="2">
        <f t="shared" si="14"/>
        <v>7520.9529245868489</v>
      </c>
    </row>
    <row r="324" spans="1:7" ht="18" customHeight="1" x14ac:dyDescent="0.35">
      <c r="A324" s="2">
        <v>313</v>
      </c>
      <c r="B324" s="3">
        <v>194.9</v>
      </c>
      <c r="C324" s="20">
        <v>3</v>
      </c>
      <c r="D324" s="20">
        <v>0</v>
      </c>
      <c r="E324" s="2">
        <f t="shared" si="12"/>
        <v>217.59030435552503</v>
      </c>
      <c r="F324" s="13">
        <f t="shared" si="13"/>
        <v>22.690304355525029</v>
      </c>
      <c r="G324" s="2">
        <f t="shared" si="14"/>
        <v>514.84991174635809</v>
      </c>
    </row>
    <row r="325" spans="1:7" ht="18" customHeight="1" x14ac:dyDescent="0.35">
      <c r="A325" s="2">
        <v>314</v>
      </c>
      <c r="B325" s="3">
        <v>187.66</v>
      </c>
      <c r="C325" s="20">
        <v>6</v>
      </c>
      <c r="D325" s="20">
        <v>1</v>
      </c>
      <c r="E325" s="2">
        <f t="shared" si="12"/>
        <v>278.45919615834788</v>
      </c>
      <c r="F325" s="13">
        <f t="shared" si="13"/>
        <v>90.799196158347883</v>
      </c>
      <c r="G325" s="2">
        <f t="shared" si="14"/>
        <v>8244.4940230021366</v>
      </c>
    </row>
    <row r="326" spans="1:7" ht="18" customHeight="1" x14ac:dyDescent="0.35">
      <c r="A326" s="2">
        <v>315</v>
      </c>
      <c r="B326" s="3">
        <v>324.39</v>
      </c>
      <c r="C326" s="20">
        <v>4</v>
      </c>
      <c r="D326" s="20">
        <v>1</v>
      </c>
      <c r="E326" s="2">
        <f t="shared" si="12"/>
        <v>249.19294932468824</v>
      </c>
      <c r="F326" s="13">
        <f t="shared" si="13"/>
        <v>-75.197050675311743</v>
      </c>
      <c r="G326" s="2">
        <f t="shared" si="14"/>
        <v>5654.596430265402</v>
      </c>
    </row>
    <row r="327" spans="1:7" ht="18" customHeight="1" x14ac:dyDescent="0.35">
      <c r="A327" s="2">
        <v>316</v>
      </c>
      <c r="B327" s="3">
        <v>176.73</v>
      </c>
      <c r="C327" s="20">
        <v>2</v>
      </c>
      <c r="D327" s="20">
        <v>0</v>
      </c>
      <c r="E327" s="2">
        <f t="shared" si="12"/>
        <v>202.95718093869522</v>
      </c>
      <c r="F327" s="13">
        <f t="shared" si="13"/>
        <v>26.227180938695227</v>
      </c>
      <c r="G327" s="2">
        <f t="shared" si="14"/>
        <v>687.86501999105826</v>
      </c>
    </row>
    <row r="328" spans="1:7" ht="18" customHeight="1" x14ac:dyDescent="0.35">
      <c r="A328" s="2">
        <v>317</v>
      </c>
      <c r="B328" s="3">
        <v>258.94</v>
      </c>
      <c r="C328" s="20">
        <v>4</v>
      </c>
      <c r="D328" s="20">
        <v>1</v>
      </c>
      <c r="E328" s="2">
        <f t="shared" si="12"/>
        <v>249.19294932468824</v>
      </c>
      <c r="F328" s="13">
        <f t="shared" si="13"/>
        <v>-9.7470506753117547</v>
      </c>
      <c r="G328" s="2">
        <f t="shared" si="14"/>
        <v>95.004996867095329</v>
      </c>
    </row>
    <row r="329" spans="1:7" ht="18" customHeight="1" x14ac:dyDescent="0.35">
      <c r="A329" s="2">
        <v>318</v>
      </c>
      <c r="B329" s="3">
        <v>173.96</v>
      </c>
      <c r="C329" s="20">
        <v>5</v>
      </c>
      <c r="D329" s="20">
        <v>0</v>
      </c>
      <c r="E329" s="2">
        <f t="shared" si="12"/>
        <v>246.85655118918464</v>
      </c>
      <c r="F329" s="13">
        <f t="shared" si="13"/>
        <v>72.896551189184635</v>
      </c>
      <c r="G329" s="2">
        <f t="shared" si="14"/>
        <v>5313.9071752774162</v>
      </c>
    </row>
    <row r="330" spans="1:7" ht="18" customHeight="1" x14ac:dyDescent="0.35">
      <c r="A330" s="2">
        <v>319</v>
      </c>
      <c r="B330" s="3">
        <v>214.35</v>
      </c>
      <c r="C330" s="20">
        <v>2</v>
      </c>
      <c r="D330" s="20">
        <v>0</v>
      </c>
      <c r="E330" s="2">
        <f t="shared" si="12"/>
        <v>202.95718093869522</v>
      </c>
      <c r="F330" s="13">
        <f t="shared" si="13"/>
        <v>-11.392819061304778</v>
      </c>
      <c r="G330" s="2">
        <f t="shared" si="14"/>
        <v>129.79632616362946</v>
      </c>
    </row>
    <row r="331" spans="1:7" ht="18" customHeight="1" x14ac:dyDescent="0.35">
      <c r="A331" s="2">
        <v>320</v>
      </c>
      <c r="B331" s="3">
        <v>264.01</v>
      </c>
      <c r="C331" s="20">
        <v>3</v>
      </c>
      <c r="D331" s="20">
        <v>1</v>
      </c>
      <c r="E331" s="2">
        <f t="shared" si="12"/>
        <v>234.55982590785842</v>
      </c>
      <c r="F331" s="13">
        <f t="shared" si="13"/>
        <v>-29.450174092141566</v>
      </c>
      <c r="G331" s="2">
        <f t="shared" si="14"/>
        <v>867.31275405744634</v>
      </c>
    </row>
    <row r="332" spans="1:7" ht="18" customHeight="1" x14ac:dyDescent="0.35">
      <c r="A332" s="2">
        <v>321</v>
      </c>
      <c r="B332" s="3">
        <v>123.9</v>
      </c>
      <c r="C332" s="20">
        <v>2</v>
      </c>
      <c r="D332" s="20">
        <v>1</v>
      </c>
      <c r="E332" s="2">
        <f t="shared" ref="E332:E388" si="15">$B$1+$B$2*C332+$B$3*D332</f>
        <v>219.92670249102861</v>
      </c>
      <c r="F332" s="13">
        <f t="shared" ref="F332:F388" si="16">(E332-B332)</f>
        <v>96.026702491028601</v>
      </c>
      <c r="G332" s="2">
        <f t="shared" ref="G332:G388" si="17">(F332)^2</f>
        <v>9221.1275913005193</v>
      </c>
    </row>
    <row r="333" spans="1:7" ht="18" customHeight="1" x14ac:dyDescent="0.35">
      <c r="A333" s="2">
        <v>322</v>
      </c>
      <c r="B333" s="3">
        <v>263.68</v>
      </c>
      <c r="C333" s="20">
        <v>2</v>
      </c>
      <c r="D333" s="20">
        <v>0</v>
      </c>
      <c r="E333" s="2">
        <f t="shared" si="15"/>
        <v>202.95718093869522</v>
      </c>
      <c r="F333" s="13">
        <f t="shared" si="16"/>
        <v>-60.72281906130479</v>
      </c>
      <c r="G333" s="2">
        <f t="shared" si="17"/>
        <v>3687.2607547519601</v>
      </c>
    </row>
    <row r="334" spans="1:7" ht="18" customHeight="1" x14ac:dyDescent="0.35">
      <c r="A334" s="2">
        <v>323</v>
      </c>
      <c r="B334" s="3">
        <v>227.53</v>
      </c>
      <c r="C334" s="20">
        <v>4</v>
      </c>
      <c r="D334" s="20">
        <v>1</v>
      </c>
      <c r="E334" s="2">
        <f t="shared" si="15"/>
        <v>249.19294932468824</v>
      </c>
      <c r="F334" s="13">
        <f t="shared" si="16"/>
        <v>21.662949324688242</v>
      </c>
      <c r="G334" s="2">
        <f t="shared" si="17"/>
        <v>469.28337344401075</v>
      </c>
    </row>
    <row r="335" spans="1:7" ht="18" customHeight="1" x14ac:dyDescent="0.35">
      <c r="A335" s="2">
        <v>324</v>
      </c>
      <c r="B335" s="3">
        <v>151.26</v>
      </c>
      <c r="C335" s="20">
        <v>3</v>
      </c>
      <c r="D335" s="20">
        <v>0</v>
      </c>
      <c r="E335" s="2">
        <f t="shared" si="15"/>
        <v>217.59030435552503</v>
      </c>
      <c r="F335" s="13">
        <f t="shared" si="16"/>
        <v>66.330304355525044</v>
      </c>
      <c r="G335" s="2">
        <f t="shared" si="17"/>
        <v>4399.7092758965846</v>
      </c>
    </row>
    <row r="336" spans="1:7" ht="18" customHeight="1" x14ac:dyDescent="0.35">
      <c r="A336" s="2">
        <v>325</v>
      </c>
      <c r="B336" s="3">
        <v>188.43</v>
      </c>
      <c r="C336" s="20">
        <v>3</v>
      </c>
      <c r="D336" s="20">
        <v>1</v>
      </c>
      <c r="E336" s="2">
        <f t="shared" si="15"/>
        <v>234.55982590785842</v>
      </c>
      <c r="F336" s="13">
        <f t="shared" si="16"/>
        <v>46.129825907858418</v>
      </c>
      <c r="G336" s="2">
        <f t="shared" si="17"/>
        <v>2127.9608382893257</v>
      </c>
    </row>
    <row r="337" spans="1:7" ht="18" customHeight="1" x14ac:dyDescent="0.35">
      <c r="A337" s="2">
        <v>326</v>
      </c>
      <c r="B337" s="3">
        <v>208.99</v>
      </c>
      <c r="C337" s="20">
        <v>4</v>
      </c>
      <c r="D337" s="20">
        <v>1</v>
      </c>
      <c r="E337" s="2">
        <f t="shared" si="15"/>
        <v>249.19294932468824</v>
      </c>
      <c r="F337" s="13">
        <f t="shared" si="16"/>
        <v>40.202949324688234</v>
      </c>
      <c r="G337" s="2">
        <f t="shared" si="17"/>
        <v>1616.2771344034502</v>
      </c>
    </row>
    <row r="338" spans="1:7" ht="18" customHeight="1" x14ac:dyDescent="0.35">
      <c r="A338" s="2">
        <v>327</v>
      </c>
      <c r="B338" s="3">
        <v>137.05000000000001</v>
      </c>
      <c r="C338" s="20">
        <v>1</v>
      </c>
      <c r="D338" s="20">
        <v>1</v>
      </c>
      <c r="E338" s="2">
        <f t="shared" si="15"/>
        <v>205.29357907419879</v>
      </c>
      <c r="F338" s="13">
        <f t="shared" si="16"/>
        <v>68.243579074198777</v>
      </c>
      <c r="G338" s="2">
        <f t="shared" si="17"/>
        <v>4657.1860848564211</v>
      </c>
    </row>
    <row r="339" spans="1:7" ht="18" customHeight="1" x14ac:dyDescent="0.35">
      <c r="A339" s="2">
        <v>328</v>
      </c>
      <c r="B339" s="3">
        <v>171</v>
      </c>
      <c r="C339" s="20">
        <v>1</v>
      </c>
      <c r="D339" s="20">
        <v>1</v>
      </c>
      <c r="E339" s="2">
        <f t="shared" si="15"/>
        <v>205.29357907419879</v>
      </c>
      <c r="F339" s="13">
        <f t="shared" si="16"/>
        <v>34.293579074198789</v>
      </c>
      <c r="G339" s="2">
        <f t="shared" si="17"/>
        <v>1176.0495657183251</v>
      </c>
    </row>
    <row r="340" spans="1:7" ht="18" customHeight="1" x14ac:dyDescent="0.35">
      <c r="A340" s="2">
        <v>329</v>
      </c>
      <c r="B340" s="3">
        <v>200.7</v>
      </c>
      <c r="C340" s="20">
        <v>3</v>
      </c>
      <c r="D340" s="20">
        <v>1</v>
      </c>
      <c r="E340" s="2">
        <f t="shared" si="15"/>
        <v>234.55982590785842</v>
      </c>
      <c r="F340" s="13">
        <f t="shared" si="16"/>
        <v>33.859825907858436</v>
      </c>
      <c r="G340" s="2">
        <f t="shared" si="17"/>
        <v>1146.4878105104813</v>
      </c>
    </row>
    <row r="341" spans="1:7" ht="18" customHeight="1" x14ac:dyDescent="0.35">
      <c r="A341" s="2">
        <v>330</v>
      </c>
      <c r="B341" s="3">
        <v>286.72000000000003</v>
      </c>
      <c r="C341" s="20">
        <v>5</v>
      </c>
      <c r="D341" s="20">
        <v>1</v>
      </c>
      <c r="E341" s="2">
        <f t="shared" si="15"/>
        <v>263.82607274151803</v>
      </c>
      <c r="F341" s="13">
        <f t="shared" si="16"/>
        <v>-22.893927258481995</v>
      </c>
      <c r="G341" s="2">
        <f t="shared" si="17"/>
        <v>524.13190531666487</v>
      </c>
    </row>
    <row r="342" spans="1:7" ht="18" customHeight="1" x14ac:dyDescent="0.35">
      <c r="A342" s="2">
        <v>331</v>
      </c>
      <c r="B342" s="3">
        <v>190.39</v>
      </c>
      <c r="C342" s="20">
        <v>4</v>
      </c>
      <c r="D342" s="20">
        <v>1</v>
      </c>
      <c r="E342" s="2">
        <f t="shared" si="15"/>
        <v>249.19294932468824</v>
      </c>
      <c r="F342" s="13">
        <f t="shared" si="16"/>
        <v>58.802949324688257</v>
      </c>
      <c r="G342" s="2">
        <f t="shared" si="17"/>
        <v>3457.7868492818552</v>
      </c>
    </row>
    <row r="343" spans="1:7" ht="18" customHeight="1" x14ac:dyDescent="0.35">
      <c r="A343" s="2">
        <v>332</v>
      </c>
      <c r="B343" s="3">
        <v>165.63</v>
      </c>
      <c r="C343" s="20">
        <v>2</v>
      </c>
      <c r="D343" s="20">
        <v>0</v>
      </c>
      <c r="E343" s="2">
        <f t="shared" si="15"/>
        <v>202.95718093869522</v>
      </c>
      <c r="F343" s="13">
        <f t="shared" si="16"/>
        <v>37.327180938695221</v>
      </c>
      <c r="G343" s="2">
        <f t="shared" si="17"/>
        <v>1393.318436830092</v>
      </c>
    </row>
    <row r="344" spans="1:7" ht="18" customHeight="1" x14ac:dyDescent="0.35">
      <c r="A344" s="2">
        <v>333</v>
      </c>
      <c r="B344" s="3">
        <v>150.4</v>
      </c>
      <c r="C344" s="20">
        <v>2</v>
      </c>
      <c r="D344" s="20">
        <v>0</v>
      </c>
      <c r="E344" s="2">
        <f t="shared" si="15"/>
        <v>202.95718093869522</v>
      </c>
      <c r="F344" s="13">
        <f t="shared" si="16"/>
        <v>52.557180938695211</v>
      </c>
      <c r="G344" s="2">
        <f t="shared" si="17"/>
        <v>2762.2572682227474</v>
      </c>
    </row>
    <row r="345" spans="1:7" ht="18" customHeight="1" x14ac:dyDescent="0.35">
      <c r="A345" s="2">
        <v>334</v>
      </c>
      <c r="B345" s="3">
        <v>227.54</v>
      </c>
      <c r="C345" s="20">
        <v>6</v>
      </c>
      <c r="D345" s="20">
        <v>0</v>
      </c>
      <c r="E345" s="2">
        <f t="shared" si="15"/>
        <v>261.48967460601449</v>
      </c>
      <c r="F345" s="13">
        <f t="shared" si="16"/>
        <v>33.949674606014497</v>
      </c>
      <c r="G345" s="2">
        <f t="shared" si="17"/>
        <v>1152.5804058542656</v>
      </c>
    </row>
    <row r="346" spans="1:7" ht="18" customHeight="1" x14ac:dyDescent="0.35">
      <c r="A346" s="2">
        <v>335</v>
      </c>
      <c r="B346" s="3">
        <v>174.76</v>
      </c>
      <c r="C346" s="20">
        <v>6</v>
      </c>
      <c r="D346" s="20">
        <v>0</v>
      </c>
      <c r="E346" s="2">
        <f t="shared" si="15"/>
        <v>261.48967460601449</v>
      </c>
      <c r="F346" s="13">
        <f t="shared" si="16"/>
        <v>86.729674606014498</v>
      </c>
      <c r="G346" s="2">
        <f t="shared" si="17"/>
        <v>7522.0364572651561</v>
      </c>
    </row>
    <row r="347" spans="1:7" ht="18" customHeight="1" x14ac:dyDescent="0.35">
      <c r="A347" s="2">
        <v>336</v>
      </c>
      <c r="B347" s="3">
        <v>119.97</v>
      </c>
      <c r="C347" s="20">
        <v>1</v>
      </c>
      <c r="D347" s="20">
        <v>1</v>
      </c>
      <c r="E347" s="2">
        <f t="shared" si="15"/>
        <v>205.29357907419879</v>
      </c>
      <c r="F347" s="13">
        <f t="shared" si="16"/>
        <v>85.32357907419879</v>
      </c>
      <c r="G347" s="2">
        <f t="shared" si="17"/>
        <v>7280.1131460310535</v>
      </c>
    </row>
    <row r="348" spans="1:7" ht="18" customHeight="1" x14ac:dyDescent="0.35">
      <c r="A348" s="2">
        <v>337</v>
      </c>
      <c r="B348" s="3">
        <v>391.84</v>
      </c>
      <c r="C348" s="20">
        <v>4</v>
      </c>
      <c r="D348" s="20">
        <v>0</v>
      </c>
      <c r="E348" s="2">
        <f t="shared" si="15"/>
        <v>232.22342777235485</v>
      </c>
      <c r="F348" s="13">
        <f t="shared" si="16"/>
        <v>-159.61657222764512</v>
      </c>
      <c r="G348" s="2">
        <f t="shared" si="17"/>
        <v>25477.450129703051</v>
      </c>
    </row>
    <row r="349" spans="1:7" ht="18" customHeight="1" x14ac:dyDescent="0.35">
      <c r="A349" s="2">
        <v>338</v>
      </c>
      <c r="B349" s="3">
        <v>164.59</v>
      </c>
      <c r="C349" s="20">
        <v>3</v>
      </c>
      <c r="D349" s="20">
        <v>1</v>
      </c>
      <c r="E349" s="2">
        <f t="shared" si="15"/>
        <v>234.55982590785842</v>
      </c>
      <c r="F349" s="13">
        <f t="shared" si="16"/>
        <v>69.969825907858421</v>
      </c>
      <c r="G349" s="2">
        <f t="shared" si="17"/>
        <v>4895.7765375760155</v>
      </c>
    </row>
    <row r="350" spans="1:7" ht="18" customHeight="1" x14ac:dyDescent="0.35">
      <c r="A350" s="2">
        <v>339</v>
      </c>
      <c r="B350" s="3">
        <v>163.74</v>
      </c>
      <c r="C350" s="20">
        <v>1</v>
      </c>
      <c r="D350" s="20">
        <v>0</v>
      </c>
      <c r="E350" s="2">
        <f t="shared" si="15"/>
        <v>188.3240575218654</v>
      </c>
      <c r="F350" s="13">
        <f t="shared" si="16"/>
        <v>24.58405752186539</v>
      </c>
      <c r="G350" s="2">
        <f t="shared" si="17"/>
        <v>604.37588423838622</v>
      </c>
    </row>
    <row r="351" spans="1:7" ht="18" customHeight="1" x14ac:dyDescent="0.35">
      <c r="A351" s="2">
        <v>340</v>
      </c>
      <c r="B351" s="3">
        <v>167.43</v>
      </c>
      <c r="C351" s="20">
        <v>4</v>
      </c>
      <c r="D351" s="20">
        <v>0</v>
      </c>
      <c r="E351" s="2">
        <f t="shared" si="15"/>
        <v>232.22342777235485</v>
      </c>
      <c r="F351" s="13">
        <f t="shared" si="16"/>
        <v>64.793427772354846</v>
      </c>
      <c r="G351" s="2">
        <f t="shared" si="17"/>
        <v>4198.1882824913646</v>
      </c>
    </row>
    <row r="352" spans="1:7" ht="18" customHeight="1" x14ac:dyDescent="0.35">
      <c r="A352" s="2">
        <v>341</v>
      </c>
      <c r="B352" s="3">
        <v>137.88999999999999</v>
      </c>
      <c r="C352" s="20">
        <v>1</v>
      </c>
      <c r="D352" s="20">
        <v>0</v>
      </c>
      <c r="E352" s="2">
        <f t="shared" si="15"/>
        <v>188.3240575218654</v>
      </c>
      <c r="F352" s="13">
        <f t="shared" si="16"/>
        <v>50.434057521865412</v>
      </c>
      <c r="G352" s="2">
        <f t="shared" si="17"/>
        <v>2543.594158118829</v>
      </c>
    </row>
    <row r="353" spans="1:7" ht="18" customHeight="1" x14ac:dyDescent="0.35">
      <c r="A353" s="2">
        <v>342</v>
      </c>
      <c r="B353" s="3">
        <v>209.14</v>
      </c>
      <c r="C353" s="20">
        <v>3</v>
      </c>
      <c r="D353" s="20">
        <v>1</v>
      </c>
      <c r="E353" s="2">
        <f t="shared" si="15"/>
        <v>234.55982590785842</v>
      </c>
      <c r="F353" s="13">
        <f t="shared" si="16"/>
        <v>25.419825907858439</v>
      </c>
      <c r="G353" s="2">
        <f t="shared" si="17"/>
        <v>646.16754918583104</v>
      </c>
    </row>
    <row r="354" spans="1:7" ht="18" customHeight="1" x14ac:dyDescent="0.35">
      <c r="A354" s="2">
        <v>343</v>
      </c>
      <c r="B354" s="3">
        <v>200.58</v>
      </c>
      <c r="C354" s="20">
        <v>5</v>
      </c>
      <c r="D354" s="20">
        <v>0</v>
      </c>
      <c r="E354" s="2">
        <f t="shared" si="15"/>
        <v>246.85655118918464</v>
      </c>
      <c r="F354" s="13">
        <f t="shared" si="16"/>
        <v>46.27655118918463</v>
      </c>
      <c r="G354" s="2">
        <f t="shared" si="17"/>
        <v>2141.5191899652255</v>
      </c>
    </row>
    <row r="355" spans="1:7" ht="18" customHeight="1" x14ac:dyDescent="0.35">
      <c r="A355" s="2">
        <v>344</v>
      </c>
      <c r="B355" s="3">
        <v>276.14</v>
      </c>
      <c r="C355" s="20">
        <v>4</v>
      </c>
      <c r="D355" s="20">
        <v>1</v>
      </c>
      <c r="E355" s="2">
        <f t="shared" si="15"/>
        <v>249.19294932468824</v>
      </c>
      <c r="F355" s="13">
        <f t="shared" si="16"/>
        <v>-26.947050675311743</v>
      </c>
      <c r="G355" s="2">
        <f t="shared" si="17"/>
        <v>726.14354009781903</v>
      </c>
    </row>
    <row r="356" spans="1:7" ht="18" customHeight="1" x14ac:dyDescent="0.35">
      <c r="A356" s="2">
        <v>345</v>
      </c>
      <c r="B356" s="3">
        <v>299.79000000000002</v>
      </c>
      <c r="C356" s="20">
        <v>1</v>
      </c>
      <c r="D356" s="20">
        <v>0</v>
      </c>
      <c r="E356" s="2">
        <f t="shared" si="15"/>
        <v>188.3240575218654</v>
      </c>
      <c r="F356" s="13">
        <f t="shared" si="16"/>
        <v>-111.46594247813462</v>
      </c>
      <c r="G356" s="2">
        <f t="shared" si="17"/>
        <v>12424.656332538816</v>
      </c>
    </row>
    <row r="357" spans="1:7" ht="18" customHeight="1" x14ac:dyDescent="0.35">
      <c r="A357" s="2">
        <v>346</v>
      </c>
      <c r="B357" s="3">
        <v>171.03</v>
      </c>
      <c r="C357" s="20">
        <v>5</v>
      </c>
      <c r="D357" s="20">
        <v>1</v>
      </c>
      <c r="E357" s="2">
        <f t="shared" si="15"/>
        <v>263.82607274151803</v>
      </c>
      <c r="F357" s="13">
        <f t="shared" si="16"/>
        <v>92.796072741518032</v>
      </c>
      <c r="G357" s="2">
        <f t="shared" si="17"/>
        <v>8611.1111162491052</v>
      </c>
    </row>
    <row r="358" spans="1:7" ht="18" customHeight="1" x14ac:dyDescent="0.35">
      <c r="A358" s="2">
        <v>347</v>
      </c>
      <c r="B358" s="3">
        <v>264.07</v>
      </c>
      <c r="C358" s="20">
        <v>5</v>
      </c>
      <c r="D358" s="20">
        <v>1</v>
      </c>
      <c r="E358" s="2">
        <f t="shared" si="15"/>
        <v>263.82607274151803</v>
      </c>
      <c r="F358" s="13">
        <f t="shared" si="16"/>
        <v>-0.24392725848196051</v>
      </c>
      <c r="G358" s="2">
        <f t="shared" si="17"/>
        <v>5.9500507430525172E-2</v>
      </c>
    </row>
    <row r="359" spans="1:7" ht="18" customHeight="1" x14ac:dyDescent="0.35">
      <c r="A359" s="2">
        <v>348</v>
      </c>
      <c r="B359" s="3">
        <v>170.97</v>
      </c>
      <c r="C359" s="20">
        <v>2</v>
      </c>
      <c r="D359" s="20">
        <v>1</v>
      </c>
      <c r="E359" s="2">
        <f t="shared" si="15"/>
        <v>219.92670249102861</v>
      </c>
      <c r="F359" s="13">
        <f t="shared" si="16"/>
        <v>48.956702491028608</v>
      </c>
      <c r="G359" s="2">
        <f t="shared" si="17"/>
        <v>2396.7587187950867</v>
      </c>
    </row>
    <row r="360" spans="1:7" ht="18" customHeight="1" x14ac:dyDescent="0.35">
      <c r="A360" s="2">
        <v>349</v>
      </c>
      <c r="B360" s="3">
        <v>238.78</v>
      </c>
      <c r="C360" s="20">
        <v>5</v>
      </c>
      <c r="D360" s="20">
        <v>1</v>
      </c>
      <c r="E360" s="2">
        <f t="shared" si="15"/>
        <v>263.82607274151803</v>
      </c>
      <c r="F360" s="13">
        <f t="shared" si="16"/>
        <v>25.046072741518032</v>
      </c>
      <c r="G360" s="2">
        <f t="shared" si="17"/>
        <v>627.30575977341255</v>
      </c>
    </row>
    <row r="361" spans="1:7" ht="18" customHeight="1" x14ac:dyDescent="0.35">
      <c r="A361" s="2">
        <v>350</v>
      </c>
      <c r="B361" s="3">
        <v>287.35000000000002</v>
      </c>
      <c r="C361" s="20">
        <v>6</v>
      </c>
      <c r="D361" s="20">
        <v>1</v>
      </c>
      <c r="E361" s="2">
        <f t="shared" si="15"/>
        <v>278.45919615834788</v>
      </c>
      <c r="F361" s="13">
        <f t="shared" si="16"/>
        <v>-8.8908038416521435</v>
      </c>
      <c r="G361" s="2">
        <f t="shared" si="17"/>
        <v>79.046392950736518</v>
      </c>
    </row>
    <row r="362" spans="1:7" ht="18" customHeight="1" x14ac:dyDescent="0.35">
      <c r="A362" s="2">
        <v>351</v>
      </c>
      <c r="B362" s="3">
        <v>194.22</v>
      </c>
      <c r="C362" s="20">
        <v>6</v>
      </c>
      <c r="D362" s="20">
        <v>1</v>
      </c>
      <c r="E362" s="2">
        <f t="shared" si="15"/>
        <v>278.45919615834788</v>
      </c>
      <c r="F362" s="13">
        <f t="shared" si="16"/>
        <v>84.23919615834788</v>
      </c>
      <c r="G362" s="2">
        <f t="shared" si="17"/>
        <v>7096.2421694046125</v>
      </c>
    </row>
    <row r="363" spans="1:7" ht="18" customHeight="1" x14ac:dyDescent="0.35">
      <c r="A363" s="2">
        <v>352</v>
      </c>
      <c r="B363" s="3">
        <v>120.15</v>
      </c>
      <c r="C363" s="20">
        <v>1</v>
      </c>
      <c r="D363" s="20">
        <v>0</v>
      </c>
      <c r="E363" s="2">
        <f t="shared" si="15"/>
        <v>188.3240575218654</v>
      </c>
      <c r="F363" s="13">
        <f t="shared" si="16"/>
        <v>68.174057521865393</v>
      </c>
      <c r="G363" s="2">
        <f t="shared" si="17"/>
        <v>4647.7021189946117</v>
      </c>
    </row>
    <row r="364" spans="1:7" ht="18" customHeight="1" x14ac:dyDescent="0.35">
      <c r="A364" s="2">
        <v>353</v>
      </c>
      <c r="B364" s="3">
        <v>189.64</v>
      </c>
      <c r="C364" s="20">
        <v>3</v>
      </c>
      <c r="D364" s="20">
        <v>1</v>
      </c>
      <c r="E364" s="2">
        <f t="shared" si="15"/>
        <v>234.55982590785842</v>
      </c>
      <c r="F364" s="13">
        <f t="shared" si="16"/>
        <v>44.919825907858439</v>
      </c>
      <c r="G364" s="2">
        <f t="shared" si="17"/>
        <v>2017.7907595923102</v>
      </c>
    </row>
    <row r="365" spans="1:7" ht="18" customHeight="1" x14ac:dyDescent="0.35">
      <c r="A365" s="2">
        <v>354</v>
      </c>
      <c r="B365" s="3">
        <v>122.54</v>
      </c>
      <c r="C365" s="20">
        <v>1</v>
      </c>
      <c r="D365" s="20">
        <v>0</v>
      </c>
      <c r="E365" s="2">
        <f t="shared" si="15"/>
        <v>188.3240575218654</v>
      </c>
      <c r="F365" s="13">
        <f t="shared" si="16"/>
        <v>65.784057521865392</v>
      </c>
      <c r="G365" s="2">
        <f t="shared" si="17"/>
        <v>4327.5422240400949</v>
      </c>
    </row>
    <row r="366" spans="1:7" ht="18" customHeight="1" x14ac:dyDescent="0.35">
      <c r="A366" s="2">
        <v>355</v>
      </c>
      <c r="B366" s="3">
        <v>268.3</v>
      </c>
      <c r="C366" s="20">
        <v>6</v>
      </c>
      <c r="D366" s="20">
        <v>0</v>
      </c>
      <c r="E366" s="2">
        <f t="shared" si="15"/>
        <v>261.48967460601449</v>
      </c>
      <c r="F366" s="13">
        <f t="shared" si="16"/>
        <v>-6.8103253939855222</v>
      </c>
      <c r="G366" s="2">
        <f t="shared" si="17"/>
        <v>46.380531971964061</v>
      </c>
    </row>
    <row r="367" spans="1:7" ht="18" customHeight="1" x14ac:dyDescent="0.35">
      <c r="A367" s="2">
        <v>356</v>
      </c>
      <c r="B367" s="3">
        <v>184.57</v>
      </c>
      <c r="C367" s="20">
        <v>2</v>
      </c>
      <c r="D367" s="20">
        <v>1</v>
      </c>
      <c r="E367" s="2">
        <f t="shared" si="15"/>
        <v>219.92670249102861</v>
      </c>
      <c r="F367" s="13">
        <f t="shared" si="16"/>
        <v>35.356702491028614</v>
      </c>
      <c r="G367" s="2">
        <f t="shared" si="17"/>
        <v>1250.0964110391089</v>
      </c>
    </row>
    <row r="368" spans="1:7" ht="18" customHeight="1" x14ac:dyDescent="0.35">
      <c r="A368" s="2">
        <v>357</v>
      </c>
      <c r="B368" s="3">
        <v>215.37</v>
      </c>
      <c r="C368" s="20">
        <v>2</v>
      </c>
      <c r="D368" s="20">
        <v>1</v>
      </c>
      <c r="E368" s="2">
        <f t="shared" si="15"/>
        <v>219.92670249102861</v>
      </c>
      <c r="F368" s="13">
        <f t="shared" si="16"/>
        <v>4.5567024910286023</v>
      </c>
      <c r="G368" s="2">
        <f t="shared" si="17"/>
        <v>20.763537591746267</v>
      </c>
    </row>
    <row r="369" spans="1:7" ht="18" customHeight="1" x14ac:dyDescent="0.35">
      <c r="A369" s="2">
        <v>358</v>
      </c>
      <c r="B369" s="3">
        <v>389.41</v>
      </c>
      <c r="C369" s="20">
        <v>6</v>
      </c>
      <c r="D369" s="20">
        <v>1</v>
      </c>
      <c r="E369" s="2">
        <f t="shared" si="15"/>
        <v>278.45919615834788</v>
      </c>
      <c r="F369" s="13">
        <f t="shared" si="16"/>
        <v>-110.95080384165215</v>
      </c>
      <c r="G369" s="2">
        <f t="shared" si="17"/>
        <v>12310.080873108773</v>
      </c>
    </row>
    <row r="370" spans="1:7" ht="18" customHeight="1" x14ac:dyDescent="0.35">
      <c r="A370" s="2">
        <v>359</v>
      </c>
      <c r="B370" s="3">
        <v>172.15</v>
      </c>
      <c r="C370" s="20">
        <v>2</v>
      </c>
      <c r="D370" s="20">
        <v>1</v>
      </c>
      <c r="E370" s="2">
        <f t="shared" si="15"/>
        <v>219.92670249102861</v>
      </c>
      <c r="F370" s="13">
        <f t="shared" si="16"/>
        <v>47.776702491028601</v>
      </c>
      <c r="G370" s="2">
        <f t="shared" si="17"/>
        <v>2282.6133009162586</v>
      </c>
    </row>
    <row r="371" spans="1:7" ht="18" customHeight="1" x14ac:dyDescent="0.35">
      <c r="A371" s="2">
        <v>360</v>
      </c>
      <c r="B371" s="3">
        <v>179.72</v>
      </c>
      <c r="C371" s="20">
        <v>4</v>
      </c>
      <c r="D371" s="20">
        <v>0</v>
      </c>
      <c r="E371" s="2">
        <f t="shared" si="15"/>
        <v>232.22342777235485</v>
      </c>
      <c r="F371" s="13">
        <f t="shared" si="16"/>
        <v>52.503427772354854</v>
      </c>
      <c r="G371" s="2">
        <f t="shared" si="17"/>
        <v>2756.6099278468828</v>
      </c>
    </row>
    <row r="372" spans="1:7" ht="18" customHeight="1" x14ac:dyDescent="0.35">
      <c r="A372" s="2">
        <v>361</v>
      </c>
      <c r="B372" s="3">
        <v>207.85</v>
      </c>
      <c r="C372" s="20">
        <v>2</v>
      </c>
      <c r="D372" s="20">
        <v>1</v>
      </c>
      <c r="E372" s="2">
        <f t="shared" si="15"/>
        <v>219.92670249102861</v>
      </c>
      <c r="F372" s="13">
        <f t="shared" si="16"/>
        <v>12.076702491028612</v>
      </c>
      <c r="G372" s="2">
        <f t="shared" si="17"/>
        <v>145.84674305681671</v>
      </c>
    </row>
    <row r="373" spans="1:7" ht="18" customHeight="1" x14ac:dyDescent="0.35">
      <c r="A373" s="2">
        <v>362</v>
      </c>
      <c r="B373" s="3">
        <v>207.81</v>
      </c>
      <c r="C373" s="20">
        <v>3</v>
      </c>
      <c r="D373" s="20">
        <v>1</v>
      </c>
      <c r="E373" s="2">
        <f t="shared" si="15"/>
        <v>234.55982590785842</v>
      </c>
      <c r="F373" s="13">
        <f t="shared" si="16"/>
        <v>26.749825907858423</v>
      </c>
      <c r="G373" s="2">
        <f t="shared" si="17"/>
        <v>715.55318610073368</v>
      </c>
    </row>
    <row r="374" spans="1:7" ht="18" customHeight="1" x14ac:dyDescent="0.35">
      <c r="A374" s="2">
        <v>363</v>
      </c>
      <c r="B374" s="3">
        <v>356.8</v>
      </c>
      <c r="C374" s="20">
        <v>5</v>
      </c>
      <c r="D374" s="20">
        <v>0</v>
      </c>
      <c r="E374" s="2">
        <f t="shared" si="15"/>
        <v>246.85655118918464</v>
      </c>
      <c r="F374" s="13">
        <f t="shared" si="16"/>
        <v>-109.94344881081537</v>
      </c>
      <c r="G374" s="2">
        <f t="shared" si="17"/>
        <v>12087.561936416379</v>
      </c>
    </row>
    <row r="375" spans="1:7" ht="18" customHeight="1" x14ac:dyDescent="0.35">
      <c r="A375" s="2">
        <v>364</v>
      </c>
      <c r="B375" s="3">
        <v>161.84</v>
      </c>
      <c r="C375" s="20">
        <v>6</v>
      </c>
      <c r="D375" s="20">
        <v>0</v>
      </c>
      <c r="E375" s="2">
        <f t="shared" si="15"/>
        <v>261.48967460601449</v>
      </c>
      <c r="F375" s="13">
        <f t="shared" si="16"/>
        <v>99.649674606014486</v>
      </c>
      <c r="G375" s="2">
        <f t="shared" si="17"/>
        <v>9930.0576490845688</v>
      </c>
    </row>
    <row r="376" spans="1:7" ht="18" customHeight="1" x14ac:dyDescent="0.35">
      <c r="A376" s="2">
        <v>365</v>
      </c>
      <c r="B376" s="3">
        <v>259.58</v>
      </c>
      <c r="C376" s="20">
        <v>4</v>
      </c>
      <c r="D376" s="20">
        <v>0</v>
      </c>
      <c r="E376" s="2">
        <f t="shared" si="15"/>
        <v>232.22342777235485</v>
      </c>
      <c r="F376" s="13">
        <f t="shared" si="16"/>
        <v>-27.356572227645131</v>
      </c>
      <c r="G376" s="2">
        <f t="shared" si="17"/>
        <v>748.38204404636485</v>
      </c>
    </row>
    <row r="377" spans="1:7" ht="18" customHeight="1" x14ac:dyDescent="0.35">
      <c r="A377" s="2">
        <v>366</v>
      </c>
      <c r="B377" s="3">
        <v>401.88</v>
      </c>
      <c r="C377" s="20">
        <v>5</v>
      </c>
      <c r="D377" s="20">
        <v>0</v>
      </c>
      <c r="E377" s="2">
        <f t="shared" si="15"/>
        <v>246.85655118918464</v>
      </c>
      <c r="F377" s="13">
        <f t="shared" si="16"/>
        <v>-155.02344881081535</v>
      </c>
      <c r="G377" s="2">
        <f t="shared" si="17"/>
        <v>24032.269681199487</v>
      </c>
    </row>
    <row r="378" spans="1:7" ht="18" customHeight="1" x14ac:dyDescent="0.35">
      <c r="A378" s="2">
        <v>367</v>
      </c>
      <c r="B378" s="3">
        <v>222.94</v>
      </c>
      <c r="C378" s="20">
        <v>2</v>
      </c>
      <c r="D378" s="20">
        <v>1</v>
      </c>
      <c r="E378" s="2">
        <f t="shared" si="15"/>
        <v>219.92670249102861</v>
      </c>
      <c r="F378" s="13">
        <f t="shared" si="16"/>
        <v>-3.0132975089713909</v>
      </c>
      <c r="G378" s="2">
        <f t="shared" si="17"/>
        <v>9.0799618775731901</v>
      </c>
    </row>
    <row r="379" spans="1:7" ht="18" customHeight="1" x14ac:dyDescent="0.35">
      <c r="A379" s="2">
        <v>368</v>
      </c>
      <c r="B379" s="3">
        <v>192.94</v>
      </c>
      <c r="C379" s="20">
        <v>6</v>
      </c>
      <c r="D379" s="20">
        <v>0</v>
      </c>
      <c r="E379" s="2">
        <f t="shared" si="15"/>
        <v>261.48967460601449</v>
      </c>
      <c r="F379" s="13">
        <f t="shared" si="16"/>
        <v>68.549674606014491</v>
      </c>
      <c r="G379" s="2">
        <f t="shared" si="17"/>
        <v>4699.0578885904679</v>
      </c>
    </row>
    <row r="380" spans="1:7" ht="18" customHeight="1" x14ac:dyDescent="0.35">
      <c r="A380" s="2">
        <v>369</v>
      </c>
      <c r="B380" s="3">
        <v>162.25</v>
      </c>
      <c r="C380" s="20">
        <v>4</v>
      </c>
      <c r="D380" s="20">
        <v>1</v>
      </c>
      <c r="E380" s="2">
        <f t="shared" si="15"/>
        <v>249.19294932468824</v>
      </c>
      <c r="F380" s="13">
        <f t="shared" si="16"/>
        <v>86.942949324688243</v>
      </c>
      <c r="G380" s="2">
        <f t="shared" si="17"/>
        <v>7559.0764372753074</v>
      </c>
    </row>
    <row r="381" spans="1:7" ht="18" customHeight="1" x14ac:dyDescent="0.35">
      <c r="A381" s="2">
        <v>370</v>
      </c>
      <c r="B381" s="3">
        <v>307.33</v>
      </c>
      <c r="C381" s="20">
        <v>3</v>
      </c>
      <c r="D381" s="20">
        <v>0</v>
      </c>
      <c r="E381" s="2">
        <f t="shared" si="15"/>
        <v>217.59030435552503</v>
      </c>
      <c r="F381" s="13">
        <f t="shared" si="16"/>
        <v>-89.739695644474949</v>
      </c>
      <c r="G381" s="2">
        <f t="shared" si="17"/>
        <v>8053.2129743629957</v>
      </c>
    </row>
    <row r="382" spans="1:7" ht="18" customHeight="1" x14ac:dyDescent="0.35">
      <c r="A382" s="2">
        <v>371</v>
      </c>
      <c r="B382" s="3">
        <v>117.68</v>
      </c>
      <c r="C382" s="20">
        <v>6</v>
      </c>
      <c r="D382" s="20">
        <v>0</v>
      </c>
      <c r="E382" s="2">
        <f t="shared" si="15"/>
        <v>261.48967460601449</v>
      </c>
      <c r="F382" s="13">
        <f t="shared" si="16"/>
        <v>143.80967460601448</v>
      </c>
      <c r="G382" s="2">
        <f t="shared" si="17"/>
        <v>20681.222510287767</v>
      </c>
    </row>
    <row r="383" spans="1:7" ht="18" customHeight="1" x14ac:dyDescent="0.35">
      <c r="A383" s="2">
        <v>372</v>
      </c>
      <c r="B383" s="3">
        <v>208.31</v>
      </c>
      <c r="C383" s="20">
        <v>2</v>
      </c>
      <c r="D383" s="20">
        <v>1</v>
      </c>
      <c r="E383" s="2">
        <f t="shared" si="15"/>
        <v>219.92670249102861</v>
      </c>
      <c r="F383" s="13">
        <f t="shared" si="16"/>
        <v>11.616702491028605</v>
      </c>
      <c r="G383" s="2">
        <f t="shared" si="17"/>
        <v>134.94777676507019</v>
      </c>
    </row>
    <row r="384" spans="1:7" ht="18" customHeight="1" x14ac:dyDescent="0.35">
      <c r="A384" s="2">
        <v>373</v>
      </c>
      <c r="B384" s="3">
        <v>184.46</v>
      </c>
      <c r="C384" s="20">
        <v>1</v>
      </c>
      <c r="D384" s="20">
        <v>1</v>
      </c>
      <c r="E384" s="2">
        <f t="shared" si="15"/>
        <v>205.29357907419879</v>
      </c>
      <c r="F384" s="13">
        <f t="shared" si="16"/>
        <v>20.833579074198781</v>
      </c>
      <c r="G384" s="2">
        <f t="shared" si="17"/>
        <v>434.03801704089335</v>
      </c>
    </row>
    <row r="385" spans="1:7" ht="18" customHeight="1" x14ac:dyDescent="0.35">
      <c r="A385" s="2">
        <v>374</v>
      </c>
      <c r="B385" s="3">
        <v>321.88</v>
      </c>
      <c r="C385" s="20">
        <v>6</v>
      </c>
      <c r="D385" s="20">
        <v>0</v>
      </c>
      <c r="E385" s="2">
        <f t="shared" si="15"/>
        <v>261.48967460601449</v>
      </c>
      <c r="F385" s="13">
        <f t="shared" si="16"/>
        <v>-60.390325393985506</v>
      </c>
      <c r="G385" s="2">
        <f t="shared" si="17"/>
        <v>3646.9914011914507</v>
      </c>
    </row>
    <row r="386" spans="1:7" ht="18" customHeight="1" x14ac:dyDescent="0.35">
      <c r="A386" s="2">
        <v>375</v>
      </c>
      <c r="B386" s="3">
        <v>264.91000000000003</v>
      </c>
      <c r="C386" s="20">
        <v>6</v>
      </c>
      <c r="D386" s="20">
        <v>1</v>
      </c>
      <c r="E386" s="2">
        <f t="shared" si="15"/>
        <v>278.45919615834788</v>
      </c>
      <c r="F386" s="13">
        <f t="shared" si="16"/>
        <v>13.549196158347854</v>
      </c>
      <c r="G386" s="2">
        <f t="shared" si="17"/>
        <v>183.58071653738824</v>
      </c>
    </row>
    <row r="387" spans="1:7" ht="18" customHeight="1" x14ac:dyDescent="0.35">
      <c r="A387" s="2">
        <v>376</v>
      </c>
      <c r="B387" s="3">
        <v>243.03</v>
      </c>
      <c r="C387" s="20">
        <v>4</v>
      </c>
      <c r="D387" s="20">
        <v>1</v>
      </c>
      <c r="E387" s="2">
        <f t="shared" si="15"/>
        <v>249.19294932468824</v>
      </c>
      <c r="F387" s="13">
        <f t="shared" si="16"/>
        <v>6.1629493246882419</v>
      </c>
      <c r="G387" s="2">
        <f t="shared" si="17"/>
        <v>37.981944378675259</v>
      </c>
    </row>
    <row r="388" spans="1:7" ht="18" customHeight="1" x14ac:dyDescent="0.35">
      <c r="A388" s="2">
        <v>377</v>
      </c>
      <c r="B388" s="3">
        <v>215.05</v>
      </c>
      <c r="C388" s="20">
        <v>3</v>
      </c>
      <c r="D388" s="20">
        <v>0</v>
      </c>
      <c r="E388" s="2">
        <f t="shared" si="15"/>
        <v>217.59030435552503</v>
      </c>
      <c r="F388" s="13">
        <f t="shared" si="16"/>
        <v>2.5403043555250235</v>
      </c>
      <c r="G388" s="2">
        <f t="shared" si="17"/>
        <v>6.4531462186994055</v>
      </c>
    </row>
    <row r="389" spans="1:7" ht="18" customHeight="1" x14ac:dyDescent="0.35">
      <c r="A389" s="15"/>
      <c r="B389" s="15"/>
      <c r="C389" s="15"/>
      <c r="E389" s="15"/>
      <c r="F389" s="15"/>
      <c r="G389" s="15"/>
    </row>
    <row r="390" spans="1:7" ht="18" customHeight="1" x14ac:dyDescent="0.35">
      <c r="A390" s="15"/>
      <c r="B390" s="15"/>
      <c r="C390" s="15"/>
      <c r="E390" s="15"/>
      <c r="F390" s="15"/>
      <c r="G390" s="15"/>
    </row>
    <row r="391" spans="1:7" ht="18" customHeight="1" x14ac:dyDescent="0.35">
      <c r="A391" s="15"/>
      <c r="B391" s="15"/>
      <c r="C391" s="15"/>
      <c r="E391" s="15"/>
      <c r="F391" s="15"/>
      <c r="G391" s="15"/>
    </row>
    <row r="392" spans="1:7" ht="18" customHeight="1" x14ac:dyDescent="0.35">
      <c r="A392" s="15"/>
      <c r="B392" s="15"/>
      <c r="C392" s="15"/>
      <c r="E392" s="15"/>
      <c r="F392" s="15"/>
      <c r="G392" s="15"/>
    </row>
    <row r="393" spans="1:7" ht="18" customHeight="1" x14ac:dyDescent="0.35">
      <c r="A393" s="15"/>
      <c r="B393" s="15"/>
      <c r="C393" s="15"/>
      <c r="E393" s="15"/>
      <c r="F393" s="15"/>
      <c r="G393" s="15"/>
    </row>
    <row r="394" spans="1:7" ht="18" customHeight="1" x14ac:dyDescent="0.35">
      <c r="A394" s="15"/>
      <c r="B394" s="15"/>
      <c r="C394" s="15"/>
      <c r="E394" s="15"/>
      <c r="F394" s="15"/>
      <c r="G394" s="15"/>
    </row>
    <row r="395" spans="1:7" ht="18" customHeight="1" x14ac:dyDescent="0.35">
      <c r="A395" s="15"/>
      <c r="B395" s="15"/>
      <c r="C395" s="15"/>
      <c r="E395" s="15"/>
      <c r="F395" s="15"/>
      <c r="G395" s="15"/>
    </row>
    <row r="396" spans="1:7" ht="18" customHeight="1" x14ac:dyDescent="0.35">
      <c r="A396" s="15"/>
      <c r="B396" s="15"/>
      <c r="C396" s="15"/>
      <c r="E396" s="15"/>
      <c r="F396" s="15"/>
      <c r="G396" s="15"/>
    </row>
    <row r="397" spans="1:7" ht="18" customHeight="1" x14ac:dyDescent="0.35">
      <c r="A397" s="15"/>
      <c r="B397" s="15"/>
      <c r="C397" s="15"/>
      <c r="E397" s="15"/>
      <c r="F397" s="15"/>
      <c r="G397" s="15"/>
    </row>
    <row r="398" spans="1:7" ht="18" customHeight="1" x14ac:dyDescent="0.35">
      <c r="A398" s="15"/>
      <c r="B398" s="15"/>
      <c r="C398" s="15"/>
      <c r="E398" s="15"/>
      <c r="F398" s="15"/>
      <c r="G398" s="15"/>
    </row>
    <row r="399" spans="1:7" ht="18" customHeight="1" x14ac:dyDescent="0.35">
      <c r="A399" s="15"/>
      <c r="B399" s="15"/>
      <c r="C399" s="15"/>
      <c r="E399" s="15"/>
      <c r="F399" s="15"/>
      <c r="G399" s="15"/>
    </row>
    <row r="400" spans="1:7" ht="18" customHeight="1" x14ac:dyDescent="0.35">
      <c r="A400" s="15"/>
      <c r="B400" s="15"/>
      <c r="C400" s="15"/>
      <c r="E400" s="15"/>
      <c r="F400" s="15"/>
      <c r="G400" s="15"/>
    </row>
    <row r="401" spans="1:7" ht="18" customHeight="1" x14ac:dyDescent="0.35">
      <c r="A401" s="15"/>
      <c r="B401" s="15"/>
      <c r="C401" s="15"/>
      <c r="E401" s="15"/>
      <c r="F401" s="15"/>
      <c r="G401" s="15"/>
    </row>
    <row r="402" spans="1:7" ht="18" customHeight="1" x14ac:dyDescent="0.35">
      <c r="A402" s="15"/>
      <c r="B402" s="15"/>
      <c r="C402" s="15"/>
      <c r="E402" s="15"/>
      <c r="F402" s="15"/>
      <c r="G402" s="15"/>
    </row>
    <row r="403" spans="1:7" ht="18" customHeight="1" x14ac:dyDescent="0.35">
      <c r="A403" s="15"/>
      <c r="B403" s="15"/>
      <c r="C403" s="15"/>
      <c r="E403" s="15"/>
      <c r="F403" s="15"/>
      <c r="G403" s="15"/>
    </row>
    <row r="404" spans="1:7" ht="18" customHeight="1" x14ac:dyDescent="0.35">
      <c r="A404" s="15"/>
      <c r="B404" s="15"/>
      <c r="C404" s="15"/>
      <c r="E404" s="15"/>
      <c r="F404" s="15"/>
      <c r="G404" s="15"/>
    </row>
    <row r="405" spans="1:7" ht="18" customHeight="1" x14ac:dyDescent="0.35">
      <c r="A405" s="15"/>
      <c r="B405" s="15"/>
      <c r="C405" s="15"/>
      <c r="E405" s="15"/>
      <c r="F405" s="15"/>
      <c r="G405" s="15"/>
    </row>
    <row r="406" spans="1:7" ht="18" customHeight="1" x14ac:dyDescent="0.35">
      <c r="A406" s="15"/>
      <c r="B406" s="15"/>
      <c r="C406" s="15"/>
      <c r="E406" s="15"/>
      <c r="F406" s="15"/>
      <c r="G406" s="15"/>
    </row>
    <row r="407" spans="1:7" ht="18" customHeight="1" x14ac:dyDescent="0.35">
      <c r="A407" s="15"/>
      <c r="B407" s="15"/>
      <c r="C407" s="15"/>
      <c r="E407" s="15"/>
      <c r="F407" s="15"/>
      <c r="G407" s="15"/>
    </row>
    <row r="408" spans="1:7" ht="18" customHeight="1" x14ac:dyDescent="0.35">
      <c r="A408" s="15"/>
      <c r="B408" s="15"/>
      <c r="C408" s="15"/>
      <c r="E408" s="15"/>
      <c r="F408" s="15"/>
      <c r="G408" s="15"/>
    </row>
    <row r="409" spans="1:7" ht="18" customHeight="1" x14ac:dyDescent="0.35">
      <c r="A409" s="15"/>
      <c r="B409" s="15"/>
      <c r="C409" s="15"/>
      <c r="E409" s="15"/>
      <c r="F409" s="15"/>
      <c r="G409" s="15"/>
    </row>
    <row r="410" spans="1:7" ht="18" customHeight="1" x14ac:dyDescent="0.35">
      <c r="A410" s="15"/>
      <c r="B410" s="15"/>
      <c r="C410" s="15"/>
      <c r="E410" s="15"/>
      <c r="F410" s="15"/>
      <c r="G410" s="15"/>
    </row>
    <row r="411" spans="1:7" ht="18" customHeight="1" x14ac:dyDescent="0.35">
      <c r="A411" s="15"/>
      <c r="B411" s="15"/>
      <c r="C411" s="15"/>
      <c r="E411" s="15"/>
      <c r="F411" s="15"/>
      <c r="G411" s="15"/>
    </row>
    <row r="412" spans="1:7" ht="18" customHeight="1" x14ac:dyDescent="0.35">
      <c r="A412" s="15"/>
      <c r="B412" s="15"/>
      <c r="C412" s="15"/>
      <c r="E412" s="15"/>
      <c r="F412" s="15"/>
      <c r="G412" s="15"/>
    </row>
    <row r="413" spans="1:7" ht="18" customHeight="1" x14ac:dyDescent="0.35">
      <c r="A413" s="15"/>
      <c r="B413" s="15"/>
      <c r="C413" s="15"/>
      <c r="E413" s="15"/>
      <c r="F413" s="15"/>
      <c r="G413" s="15"/>
    </row>
    <row r="414" spans="1:7" ht="18" customHeight="1" x14ac:dyDescent="0.35">
      <c r="A414" s="15"/>
      <c r="B414" s="15"/>
      <c r="C414" s="15"/>
      <c r="E414" s="15"/>
      <c r="F414" s="15"/>
      <c r="G414" s="15"/>
    </row>
    <row r="415" spans="1:7" ht="18" customHeight="1" x14ac:dyDescent="0.35">
      <c r="A415" s="15"/>
      <c r="B415" s="15"/>
      <c r="C415" s="15"/>
      <c r="E415" s="15"/>
      <c r="F415" s="15"/>
      <c r="G415" s="15"/>
    </row>
    <row r="416" spans="1:7" ht="18" customHeight="1" x14ac:dyDescent="0.35">
      <c r="A416" s="15"/>
      <c r="B416" s="15"/>
      <c r="C416" s="15"/>
      <c r="E416" s="15"/>
      <c r="F416" s="15"/>
      <c r="G416" s="15"/>
    </row>
    <row r="417" spans="1:7" ht="18" customHeight="1" x14ac:dyDescent="0.35">
      <c r="A417" s="15"/>
      <c r="B417" s="15"/>
      <c r="C417" s="15"/>
      <c r="E417" s="15"/>
      <c r="F417" s="15"/>
      <c r="G417" s="15"/>
    </row>
    <row r="418" spans="1:7" ht="18" customHeight="1" x14ac:dyDescent="0.35">
      <c r="A418" s="15"/>
      <c r="B418" s="15"/>
      <c r="C418" s="15"/>
      <c r="E418" s="15"/>
      <c r="F418" s="15"/>
      <c r="G418" s="15"/>
    </row>
    <row r="419" spans="1:7" ht="18" customHeight="1" x14ac:dyDescent="0.35">
      <c r="A419" s="15"/>
      <c r="B419" s="15"/>
      <c r="C419" s="15"/>
      <c r="E419" s="15"/>
      <c r="F419" s="15"/>
      <c r="G419" s="15"/>
    </row>
    <row r="420" spans="1:7" ht="18" customHeight="1" x14ac:dyDescent="0.35">
      <c r="A420" s="15"/>
      <c r="B420" s="15"/>
      <c r="C420" s="15"/>
      <c r="E420" s="15"/>
      <c r="F420" s="15"/>
      <c r="G420" s="15"/>
    </row>
    <row r="421" spans="1:7" ht="18" customHeight="1" x14ac:dyDescent="0.35">
      <c r="A421" s="15"/>
      <c r="B421" s="15"/>
      <c r="C421" s="15"/>
      <c r="E421" s="15"/>
      <c r="F421" s="15"/>
      <c r="G421" s="15"/>
    </row>
    <row r="422" spans="1:7" ht="18" customHeight="1" x14ac:dyDescent="0.35">
      <c r="A422" s="15"/>
      <c r="B422" s="15"/>
      <c r="C422" s="15"/>
      <c r="E422" s="15"/>
      <c r="F422" s="15"/>
      <c r="G422" s="15"/>
    </row>
    <row r="423" spans="1:7" ht="18" customHeight="1" x14ac:dyDescent="0.35">
      <c r="A423" s="15"/>
      <c r="B423" s="15"/>
      <c r="C423" s="15"/>
      <c r="E423" s="15"/>
      <c r="F423" s="15"/>
      <c r="G423" s="15"/>
    </row>
    <row r="424" spans="1:7" ht="18" customHeight="1" x14ac:dyDescent="0.35">
      <c r="A424" s="15"/>
      <c r="B424" s="15"/>
      <c r="C424" s="15"/>
      <c r="E424" s="15"/>
      <c r="F424" s="15"/>
      <c r="G424" s="15"/>
    </row>
    <row r="425" spans="1:7" ht="18" customHeight="1" x14ac:dyDescent="0.35">
      <c r="A425" s="15"/>
      <c r="B425" s="15"/>
      <c r="C425" s="15"/>
      <c r="E425" s="15"/>
      <c r="F425" s="15"/>
      <c r="G425" s="15"/>
    </row>
    <row r="426" spans="1:7" ht="18" customHeight="1" x14ac:dyDescent="0.35">
      <c r="A426" s="15"/>
      <c r="B426" s="15"/>
      <c r="C426" s="15"/>
      <c r="E426" s="15"/>
      <c r="F426" s="15"/>
      <c r="G426" s="15"/>
    </row>
    <row r="427" spans="1:7" ht="18" customHeight="1" x14ac:dyDescent="0.35">
      <c r="A427" s="15"/>
      <c r="B427" s="15"/>
      <c r="C427" s="15"/>
      <c r="E427" s="15"/>
      <c r="F427" s="15"/>
      <c r="G427" s="15"/>
    </row>
    <row r="428" spans="1:7" ht="18" customHeight="1" x14ac:dyDescent="0.35">
      <c r="A428" s="15"/>
      <c r="B428" s="15"/>
      <c r="C428" s="15"/>
      <c r="E428" s="15"/>
      <c r="F428" s="15"/>
      <c r="G428" s="15"/>
    </row>
    <row r="429" spans="1:7" ht="18" customHeight="1" x14ac:dyDescent="0.35">
      <c r="A429" s="15"/>
      <c r="B429" s="15"/>
      <c r="C429" s="15"/>
      <c r="E429" s="15"/>
      <c r="F429" s="15"/>
      <c r="G429" s="15"/>
    </row>
    <row r="430" spans="1:7" ht="18" customHeight="1" x14ac:dyDescent="0.35">
      <c r="A430" s="15"/>
      <c r="B430" s="15"/>
      <c r="C430" s="15"/>
      <c r="E430" s="15"/>
      <c r="F430" s="15"/>
      <c r="G430" s="15"/>
    </row>
    <row r="431" spans="1:7" ht="18" customHeight="1" x14ac:dyDescent="0.35">
      <c r="A431" s="15"/>
      <c r="B431" s="15"/>
      <c r="C431" s="15"/>
      <c r="E431" s="15"/>
      <c r="F431" s="15"/>
      <c r="G431" s="15"/>
    </row>
    <row r="432" spans="1:7" ht="18" customHeight="1" x14ac:dyDescent="0.35">
      <c r="A432" s="15"/>
      <c r="B432" s="15"/>
      <c r="C432" s="15"/>
      <c r="E432" s="15"/>
      <c r="F432" s="15"/>
      <c r="G432" s="15"/>
    </row>
    <row r="433" spans="1:7" ht="18" customHeight="1" x14ac:dyDescent="0.35">
      <c r="A433" s="15"/>
      <c r="B433" s="15"/>
      <c r="C433" s="15"/>
      <c r="E433" s="15"/>
      <c r="F433" s="15"/>
      <c r="G433" s="15"/>
    </row>
    <row r="434" spans="1:7" ht="18" customHeight="1" x14ac:dyDescent="0.35">
      <c r="A434" s="15"/>
      <c r="B434" s="15"/>
      <c r="C434" s="15"/>
      <c r="E434" s="15"/>
      <c r="F434" s="15"/>
      <c r="G434" s="15"/>
    </row>
    <row r="435" spans="1:7" ht="18" customHeight="1" x14ac:dyDescent="0.35">
      <c r="A435" s="15"/>
      <c r="B435" s="15"/>
      <c r="C435" s="15"/>
      <c r="E435" s="15"/>
      <c r="F435" s="15"/>
      <c r="G435" s="15"/>
    </row>
    <row r="436" spans="1:7" ht="18" customHeight="1" x14ac:dyDescent="0.35">
      <c r="A436" s="15"/>
      <c r="B436" s="15"/>
      <c r="C436" s="15"/>
      <c r="E436" s="15"/>
      <c r="F436" s="15"/>
      <c r="G436" s="15"/>
    </row>
    <row r="437" spans="1:7" ht="18" customHeight="1" x14ac:dyDescent="0.35">
      <c r="A437" s="15"/>
      <c r="B437" s="15"/>
      <c r="C437" s="15"/>
      <c r="E437" s="15"/>
      <c r="F437" s="15"/>
      <c r="G437" s="15"/>
    </row>
    <row r="438" spans="1:7" ht="18" customHeight="1" x14ac:dyDescent="0.35">
      <c r="A438" s="15"/>
      <c r="B438" s="15"/>
      <c r="C438" s="15"/>
      <c r="E438" s="15"/>
      <c r="F438" s="15"/>
      <c r="G438" s="15"/>
    </row>
    <row r="439" spans="1:7" ht="18" customHeight="1" x14ac:dyDescent="0.35">
      <c r="A439" s="15"/>
      <c r="B439" s="15"/>
      <c r="C439" s="15"/>
      <c r="E439" s="15"/>
      <c r="F439" s="15"/>
      <c r="G439" s="15"/>
    </row>
    <row r="440" spans="1:7" ht="18" customHeight="1" x14ac:dyDescent="0.35">
      <c r="A440" s="15"/>
      <c r="B440" s="15"/>
      <c r="C440" s="15"/>
      <c r="E440" s="15"/>
      <c r="F440" s="15"/>
      <c r="G440" s="15"/>
    </row>
    <row r="441" spans="1:7" ht="18" customHeight="1" x14ac:dyDescent="0.35">
      <c r="A441" s="15"/>
      <c r="B441" s="15"/>
      <c r="C441" s="15"/>
      <c r="E441" s="15"/>
      <c r="F441" s="15"/>
      <c r="G441" s="15"/>
    </row>
    <row r="442" spans="1:7" ht="18" customHeight="1" x14ac:dyDescent="0.35">
      <c r="A442" s="15"/>
      <c r="B442" s="15"/>
      <c r="C442" s="15"/>
      <c r="E442" s="15"/>
      <c r="F442" s="15"/>
      <c r="G442" s="15"/>
    </row>
    <row r="443" spans="1:7" ht="18" customHeight="1" x14ac:dyDescent="0.35">
      <c r="A443" s="15"/>
      <c r="B443" s="15"/>
      <c r="C443" s="15"/>
      <c r="E443" s="15"/>
      <c r="F443" s="15"/>
      <c r="G443" s="15"/>
    </row>
    <row r="444" spans="1:7" ht="18" customHeight="1" x14ac:dyDescent="0.35">
      <c r="A444" s="15"/>
      <c r="B444" s="15"/>
      <c r="C444" s="15"/>
      <c r="E444" s="15"/>
      <c r="F444" s="15"/>
      <c r="G444" s="15"/>
    </row>
    <row r="445" spans="1:7" ht="18" customHeight="1" x14ac:dyDescent="0.35">
      <c r="A445" s="15"/>
      <c r="B445" s="15"/>
      <c r="C445" s="15"/>
      <c r="E445" s="15"/>
      <c r="F445" s="15"/>
      <c r="G445" s="15"/>
    </row>
    <row r="446" spans="1:7" ht="18" customHeight="1" x14ac:dyDescent="0.35">
      <c r="A446" s="15"/>
      <c r="B446" s="15"/>
      <c r="C446" s="15"/>
      <c r="E446" s="15"/>
      <c r="F446" s="15"/>
      <c r="G446" s="15"/>
    </row>
    <row r="447" spans="1:7" ht="18" customHeight="1" x14ac:dyDescent="0.35">
      <c r="A447" s="15"/>
      <c r="B447" s="15"/>
      <c r="C447" s="15"/>
      <c r="D447" s="15"/>
      <c r="E447" s="15"/>
      <c r="F447" s="15"/>
      <c r="G447" s="15"/>
    </row>
    <row r="448" spans="1:7" ht="18" customHeight="1" x14ac:dyDescent="0.35">
      <c r="A448" s="15"/>
      <c r="B448" s="15"/>
      <c r="C448" s="15"/>
      <c r="D448" s="15"/>
      <c r="E448" s="15"/>
      <c r="F448" s="15"/>
      <c r="G448" s="15"/>
    </row>
    <row r="449" spans="1:7" ht="18" customHeight="1" x14ac:dyDescent="0.35">
      <c r="A449" s="15"/>
      <c r="B449" s="15"/>
      <c r="C449" s="15"/>
      <c r="D449" s="15"/>
      <c r="E449" s="15"/>
      <c r="F449" s="15"/>
      <c r="G449" s="15"/>
    </row>
    <row r="450" spans="1:7" ht="18" customHeight="1" x14ac:dyDescent="0.35">
      <c r="A450" s="15"/>
      <c r="B450" s="15"/>
      <c r="C450" s="15"/>
      <c r="D450" s="15"/>
      <c r="E450" s="15"/>
      <c r="F450" s="15"/>
      <c r="G450" s="15"/>
    </row>
    <row r="451" spans="1:7" ht="18" customHeight="1" x14ac:dyDescent="0.35">
      <c r="A451" s="15"/>
      <c r="B451" s="15"/>
      <c r="C451" s="15"/>
      <c r="D451" s="15"/>
      <c r="E451" s="15"/>
      <c r="F451" s="15"/>
      <c r="G451" s="15"/>
    </row>
    <row r="452" spans="1:7" ht="18" customHeight="1" x14ac:dyDescent="0.35">
      <c r="A452" s="15"/>
      <c r="B452" s="15"/>
      <c r="C452" s="15"/>
      <c r="D452" s="15"/>
      <c r="E452" s="15"/>
      <c r="F452" s="15"/>
      <c r="G452" s="15"/>
    </row>
    <row r="453" spans="1:7" ht="18" customHeight="1" x14ac:dyDescent="0.35">
      <c r="A453" s="15"/>
      <c r="B453" s="15"/>
      <c r="C453" s="15"/>
      <c r="D453" s="15"/>
      <c r="E453" s="15"/>
      <c r="F453" s="15"/>
      <c r="G453" s="15"/>
    </row>
    <row r="454" spans="1:7" ht="18" customHeight="1" x14ac:dyDescent="0.35">
      <c r="A454" s="15"/>
      <c r="B454" s="15"/>
      <c r="C454" s="15"/>
      <c r="D454" s="15"/>
      <c r="E454" s="15"/>
      <c r="F454" s="15"/>
      <c r="G454" s="15"/>
    </row>
    <row r="455" spans="1:7" ht="18" customHeight="1" x14ac:dyDescent="0.35">
      <c r="A455" s="15"/>
      <c r="B455" s="15"/>
      <c r="C455" s="15"/>
      <c r="D455" s="15"/>
      <c r="E455" s="15"/>
      <c r="F455" s="15"/>
      <c r="G455" s="15"/>
    </row>
    <row r="456" spans="1:7" ht="18" customHeight="1" x14ac:dyDescent="0.35">
      <c r="A456" s="15"/>
      <c r="B456" s="15"/>
      <c r="C456" s="15"/>
      <c r="D456" s="15"/>
      <c r="E456" s="15"/>
      <c r="F456" s="15"/>
      <c r="G456" s="15"/>
    </row>
    <row r="457" spans="1:7" ht="18" customHeight="1" x14ac:dyDescent="0.35">
      <c r="A457" s="15"/>
      <c r="B457" s="15"/>
      <c r="C457" s="15"/>
      <c r="D457" s="15"/>
      <c r="E457" s="15"/>
      <c r="F457" s="15"/>
      <c r="G457" s="15"/>
    </row>
    <row r="458" spans="1:7" ht="18" customHeight="1" x14ac:dyDescent="0.35">
      <c r="A458" s="15"/>
      <c r="B458" s="15"/>
      <c r="C458" s="15"/>
      <c r="D458" s="15"/>
      <c r="E458" s="15"/>
      <c r="F458" s="15"/>
      <c r="G458" s="15"/>
    </row>
    <row r="459" spans="1:7" ht="18" customHeight="1" x14ac:dyDescent="0.35">
      <c r="A459" s="15"/>
      <c r="B459" s="15"/>
      <c r="C459" s="15"/>
      <c r="D459" s="15"/>
      <c r="E459" s="15"/>
      <c r="F459" s="15"/>
      <c r="G459" s="15"/>
    </row>
    <row r="460" spans="1:7" ht="18" customHeight="1" x14ac:dyDescent="0.35">
      <c r="A460" s="15"/>
      <c r="B460" s="15"/>
      <c r="C460" s="15"/>
      <c r="D460" s="15"/>
      <c r="E460" s="15"/>
      <c r="F460" s="15"/>
      <c r="G460" s="15"/>
    </row>
    <row r="461" spans="1:7" ht="18" customHeight="1" x14ac:dyDescent="0.35">
      <c r="A461" s="15"/>
      <c r="B461" s="15"/>
      <c r="C461" s="15"/>
      <c r="D461" s="15"/>
      <c r="E461" s="15"/>
      <c r="F461" s="15"/>
      <c r="G461" s="15"/>
    </row>
    <row r="462" spans="1:7" ht="18" customHeight="1" x14ac:dyDescent="0.35">
      <c r="A462" s="15"/>
      <c r="B462" s="15"/>
      <c r="C462" s="15"/>
      <c r="D462" s="15"/>
      <c r="E462" s="15"/>
      <c r="F462" s="15"/>
      <c r="G462" s="15"/>
    </row>
    <row r="463" spans="1:7" ht="18" customHeight="1" x14ac:dyDescent="0.35">
      <c r="A463" s="15"/>
      <c r="B463" s="15"/>
      <c r="C463" s="15"/>
      <c r="D463" s="15"/>
      <c r="E463" s="15"/>
      <c r="F463" s="15"/>
      <c r="G463" s="15"/>
    </row>
    <row r="464" spans="1:7" ht="18" customHeight="1" x14ac:dyDescent="0.35">
      <c r="A464" s="15"/>
      <c r="B464" s="15"/>
      <c r="C464" s="15"/>
      <c r="D464" s="15"/>
      <c r="E464" s="15"/>
      <c r="F464" s="15"/>
      <c r="G464" s="15"/>
    </row>
    <row r="465" spans="1:7" ht="18" customHeight="1" x14ac:dyDescent="0.35">
      <c r="A465" s="15"/>
      <c r="B465" s="15"/>
      <c r="C465" s="15"/>
      <c r="D465" s="15"/>
      <c r="E465" s="15"/>
      <c r="F465" s="15"/>
      <c r="G465" s="15"/>
    </row>
    <row r="466" spans="1:7" ht="18" customHeight="1" x14ac:dyDescent="0.35">
      <c r="A466" s="15"/>
      <c r="B466" s="15"/>
      <c r="C466" s="15"/>
      <c r="D466" s="15"/>
      <c r="E466" s="15"/>
      <c r="F466" s="15"/>
      <c r="G466" s="15"/>
    </row>
    <row r="467" spans="1:7" ht="18" customHeight="1" x14ac:dyDescent="0.35">
      <c r="A467" s="15"/>
      <c r="B467" s="15"/>
      <c r="C467" s="15"/>
      <c r="D467" s="15"/>
      <c r="E467" s="15"/>
      <c r="F467" s="15"/>
      <c r="G467" s="15"/>
    </row>
    <row r="468" spans="1:7" ht="18" customHeight="1" x14ac:dyDescent="0.35">
      <c r="A468" s="15"/>
      <c r="B468" s="15"/>
      <c r="C468" s="15"/>
      <c r="D468" s="15"/>
      <c r="E468" s="15"/>
      <c r="F468" s="15"/>
      <c r="G468" s="15"/>
    </row>
    <row r="469" spans="1:7" ht="18" customHeight="1" x14ac:dyDescent="0.35">
      <c r="A469" s="15"/>
      <c r="B469" s="15"/>
      <c r="C469" s="15"/>
      <c r="D469" s="15"/>
      <c r="E469" s="15"/>
      <c r="F469" s="15"/>
      <c r="G469" s="15"/>
    </row>
    <row r="470" spans="1:7" ht="18" customHeight="1" x14ac:dyDescent="0.35">
      <c r="A470" s="15"/>
      <c r="B470" s="15"/>
      <c r="C470" s="15"/>
      <c r="D470" s="15"/>
      <c r="E470" s="15"/>
      <c r="F470" s="15"/>
      <c r="G470" s="15"/>
    </row>
    <row r="471" spans="1:7" ht="18" customHeight="1" x14ac:dyDescent="0.35">
      <c r="A471" s="15"/>
      <c r="B471" s="15"/>
      <c r="C471" s="15"/>
      <c r="D471" s="15"/>
      <c r="E471" s="15"/>
      <c r="F471" s="15"/>
      <c r="G471" s="15"/>
    </row>
    <row r="472" spans="1:7" ht="18" customHeight="1" x14ac:dyDescent="0.35">
      <c r="A472" s="15"/>
      <c r="B472" s="15"/>
      <c r="C472" s="15"/>
      <c r="D472" s="15"/>
      <c r="E472" s="15"/>
      <c r="F472" s="15"/>
      <c r="G472" s="15"/>
    </row>
    <row r="473" spans="1:7" ht="18" customHeight="1" x14ac:dyDescent="0.35">
      <c r="A473" s="15"/>
      <c r="B473" s="15"/>
      <c r="C473" s="15"/>
      <c r="D473" s="15"/>
      <c r="E473" s="15"/>
      <c r="F473" s="15"/>
      <c r="G473" s="15"/>
    </row>
    <row r="474" spans="1:7" ht="18" customHeight="1" x14ac:dyDescent="0.35">
      <c r="A474" s="15"/>
      <c r="B474" s="15"/>
      <c r="C474" s="15"/>
      <c r="D474" s="15"/>
      <c r="E474" s="15"/>
      <c r="F474" s="15"/>
      <c r="G474" s="15"/>
    </row>
    <row r="475" spans="1:7" ht="18" customHeight="1" x14ac:dyDescent="0.35">
      <c r="A475" s="15"/>
      <c r="B475" s="15"/>
      <c r="C475" s="15"/>
      <c r="D475" s="15"/>
      <c r="E475" s="15"/>
      <c r="F475" s="15"/>
      <c r="G475" s="15"/>
    </row>
    <row r="476" spans="1:7" ht="18" customHeight="1" x14ac:dyDescent="0.35">
      <c r="A476" s="15"/>
      <c r="B476" s="15"/>
      <c r="C476" s="15"/>
      <c r="D476" s="15"/>
      <c r="E476" s="15"/>
      <c r="F476" s="15"/>
      <c r="G476" s="15"/>
    </row>
    <row r="477" spans="1:7" ht="18" customHeight="1" x14ac:dyDescent="0.35">
      <c r="A477" s="15"/>
      <c r="B477" s="15"/>
      <c r="C477" s="15"/>
      <c r="D477" s="15"/>
      <c r="E477" s="15"/>
      <c r="F477" s="15"/>
      <c r="G477" s="15"/>
    </row>
    <row r="478" spans="1:7" ht="18" customHeight="1" x14ac:dyDescent="0.35">
      <c r="A478" s="15"/>
      <c r="B478" s="15"/>
      <c r="C478" s="15"/>
      <c r="D478" s="15"/>
      <c r="E478" s="15"/>
      <c r="F478" s="15"/>
      <c r="G478" s="15"/>
    </row>
    <row r="479" spans="1:7" ht="18" customHeight="1" x14ac:dyDescent="0.35">
      <c r="A479" s="15"/>
      <c r="B479" s="15"/>
      <c r="C479" s="15"/>
      <c r="D479" s="15"/>
      <c r="E479" s="15"/>
      <c r="F479" s="15"/>
      <c r="G479" s="15"/>
    </row>
    <row r="480" spans="1:7" ht="18" customHeight="1" x14ac:dyDescent="0.35">
      <c r="A480" s="15"/>
      <c r="B480" s="15"/>
      <c r="C480" s="15"/>
      <c r="D480" s="15"/>
      <c r="E480" s="15"/>
      <c r="F480" s="15"/>
      <c r="G480" s="15"/>
    </row>
    <row r="481" spans="1:7" ht="18" customHeight="1" x14ac:dyDescent="0.35">
      <c r="A481" s="15"/>
      <c r="B481" s="15"/>
      <c r="C481" s="15"/>
      <c r="D481" s="15"/>
      <c r="E481" s="15"/>
      <c r="F481" s="15"/>
      <c r="G481" s="15"/>
    </row>
    <row r="482" spans="1:7" ht="18" customHeight="1" x14ac:dyDescent="0.35">
      <c r="A482" s="15"/>
      <c r="B482" s="15"/>
      <c r="C482" s="15"/>
      <c r="D482" s="15"/>
      <c r="E482" s="15"/>
      <c r="F482" s="15"/>
      <c r="G482" s="15"/>
    </row>
    <row r="483" spans="1:7" ht="18" customHeight="1" x14ac:dyDescent="0.35">
      <c r="A483" s="15"/>
      <c r="B483" s="15"/>
      <c r="C483" s="15"/>
      <c r="D483" s="15"/>
      <c r="E483" s="15"/>
      <c r="F483" s="15"/>
      <c r="G483" s="15"/>
    </row>
    <row r="484" spans="1:7" ht="18" customHeight="1" x14ac:dyDescent="0.35">
      <c r="A484" s="15"/>
      <c r="B484" s="15"/>
      <c r="C484" s="15"/>
      <c r="D484" s="15"/>
      <c r="E484" s="15"/>
      <c r="F484" s="15"/>
      <c r="G484" s="15"/>
    </row>
    <row r="485" spans="1:7" ht="18" customHeight="1" x14ac:dyDescent="0.35">
      <c r="A485" s="15"/>
      <c r="B485" s="15"/>
      <c r="C485" s="15"/>
      <c r="D485" s="15"/>
      <c r="E485" s="15"/>
      <c r="F485" s="15"/>
      <c r="G485" s="15"/>
    </row>
    <row r="486" spans="1:7" ht="18" customHeight="1" x14ac:dyDescent="0.35">
      <c r="A486" s="15"/>
      <c r="B486" s="15"/>
      <c r="C486" s="15"/>
      <c r="D486" s="15"/>
      <c r="E486" s="15"/>
      <c r="F486" s="15"/>
      <c r="G486" s="15"/>
    </row>
    <row r="487" spans="1:7" ht="18" customHeight="1" x14ac:dyDescent="0.35">
      <c r="A487" s="15"/>
      <c r="B487" s="15"/>
      <c r="C487" s="15"/>
      <c r="D487" s="15"/>
      <c r="E487" s="15"/>
      <c r="F487" s="15"/>
      <c r="G487" s="15"/>
    </row>
    <row r="488" spans="1:7" ht="18" customHeight="1" x14ac:dyDescent="0.35">
      <c r="A488" s="15"/>
      <c r="B488" s="15"/>
      <c r="C488" s="15"/>
      <c r="D488" s="15"/>
      <c r="E488" s="15"/>
      <c r="F488" s="15"/>
      <c r="G488" s="15"/>
    </row>
    <row r="489" spans="1:7" ht="18" customHeight="1" x14ac:dyDescent="0.35">
      <c r="A489" s="15"/>
      <c r="B489" s="15"/>
      <c r="C489" s="15"/>
      <c r="D489" s="15"/>
      <c r="E489" s="15"/>
      <c r="F489" s="15"/>
      <c r="G489" s="15"/>
    </row>
    <row r="490" spans="1:7" ht="18" customHeight="1" x14ac:dyDescent="0.35">
      <c r="A490" s="15"/>
      <c r="B490" s="15"/>
      <c r="C490" s="15"/>
      <c r="D490" s="15"/>
      <c r="E490" s="15"/>
      <c r="F490" s="15"/>
      <c r="G490" s="15"/>
    </row>
    <row r="491" spans="1:7" ht="18" customHeight="1" x14ac:dyDescent="0.35">
      <c r="A491" s="15"/>
      <c r="B491" s="15"/>
      <c r="C491" s="15"/>
      <c r="D491" s="15"/>
      <c r="E491" s="15"/>
      <c r="F491" s="15"/>
      <c r="G491" s="15"/>
    </row>
    <row r="492" spans="1:7" ht="18" customHeight="1" x14ac:dyDescent="0.35">
      <c r="A492" s="15"/>
      <c r="B492" s="15"/>
      <c r="C492" s="15"/>
      <c r="D492" s="15"/>
      <c r="E492" s="15"/>
      <c r="F492" s="15"/>
      <c r="G492" s="15"/>
    </row>
    <row r="493" spans="1:7" ht="18" customHeight="1" x14ac:dyDescent="0.35">
      <c r="A493" s="15"/>
      <c r="B493" s="15"/>
      <c r="C493" s="15"/>
      <c r="D493" s="15"/>
      <c r="E493" s="15"/>
      <c r="F493" s="15"/>
      <c r="G493" s="15"/>
    </row>
    <row r="494" spans="1:7" ht="18" customHeight="1" x14ac:dyDescent="0.35">
      <c r="A494" s="15"/>
      <c r="B494" s="15"/>
      <c r="C494" s="15"/>
      <c r="D494" s="15"/>
      <c r="E494" s="15"/>
      <c r="F494" s="15"/>
      <c r="G494" s="15"/>
    </row>
    <row r="495" spans="1:7" ht="18" customHeight="1" x14ac:dyDescent="0.35">
      <c r="A495" s="15"/>
      <c r="B495" s="15"/>
      <c r="C495" s="15"/>
      <c r="D495" s="15"/>
      <c r="E495" s="15"/>
      <c r="F495" s="15"/>
      <c r="G495" s="15"/>
    </row>
    <row r="496" spans="1:7" ht="18" customHeight="1" x14ac:dyDescent="0.35">
      <c r="A496" s="15"/>
      <c r="B496" s="15"/>
      <c r="C496" s="15"/>
      <c r="D496" s="15"/>
      <c r="E496" s="15"/>
      <c r="F496" s="15"/>
      <c r="G496" s="15"/>
    </row>
    <row r="497" spans="1:7" ht="18" customHeight="1" x14ac:dyDescent="0.35">
      <c r="A497" s="15"/>
      <c r="B497" s="15"/>
      <c r="C497" s="15"/>
      <c r="D497" s="15"/>
      <c r="E497" s="15"/>
      <c r="F497" s="15"/>
      <c r="G497" s="15"/>
    </row>
    <row r="498" spans="1:7" ht="18" customHeight="1" x14ac:dyDescent="0.35">
      <c r="A498" s="15"/>
      <c r="B498" s="15"/>
      <c r="C498" s="15"/>
      <c r="D498" s="15"/>
      <c r="E498" s="15"/>
      <c r="F498" s="15"/>
      <c r="G498" s="1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8"/>
  <sheetViews>
    <sheetView topLeftCell="N1" zoomScale="74" workbookViewId="0">
      <selection activeCell="Z23" sqref="Z23"/>
    </sheetView>
  </sheetViews>
  <sheetFormatPr defaultColWidth="10.90625" defaultRowHeight="14.5" x14ac:dyDescent="0.35"/>
  <cols>
    <col min="1" max="2" width="11" bestFit="1" customWidth="1"/>
    <col min="4" max="4" width="11" bestFit="1" customWidth="1"/>
    <col min="5" max="5" width="17" customWidth="1"/>
    <col min="6" max="6" width="17.1796875" customWidth="1"/>
    <col min="7" max="9" width="11" bestFit="1" customWidth="1"/>
    <col min="10" max="11" width="12.6328125" bestFit="1" customWidth="1"/>
    <col min="12" max="14" width="11" bestFit="1" customWidth="1"/>
    <col min="16" max="16" width="14.36328125" customWidth="1"/>
    <col min="17" max="24" width="11" bestFit="1" customWidth="1"/>
    <col min="27" max="29" width="11" bestFit="1" customWidth="1"/>
    <col min="30" max="31" width="11.81640625" bestFit="1" customWidth="1"/>
    <col min="32" max="34" width="11" bestFit="1" customWidth="1"/>
  </cols>
  <sheetData>
    <row r="1" spans="1:31" ht="31" x14ac:dyDescent="0.35">
      <c r="A1" s="1" t="s">
        <v>6</v>
      </c>
      <c r="B1" s="1" t="s">
        <v>5</v>
      </c>
      <c r="C1" s="1" t="s">
        <v>4</v>
      </c>
      <c r="D1" s="1" t="s">
        <v>18</v>
      </c>
      <c r="E1" s="51" t="s">
        <v>17</v>
      </c>
    </row>
    <row r="2" spans="1:31" ht="15.5" x14ac:dyDescent="0.35">
      <c r="A2" s="2">
        <v>19</v>
      </c>
      <c r="B2" s="52">
        <v>279.83999999999997</v>
      </c>
      <c r="C2" s="13" t="s">
        <v>16</v>
      </c>
      <c r="D2" s="13">
        <f t="shared" ref="D2:D65" si="0">IF(C2&lt;&gt;"NA",C2,0)</f>
        <v>0</v>
      </c>
      <c r="E2" s="13">
        <f t="shared" ref="E2:E65" si="1">IF(C2="NA",1,0)</f>
        <v>1</v>
      </c>
    </row>
    <row r="3" spans="1:31" ht="15.5" x14ac:dyDescent="0.35">
      <c r="A3" s="2">
        <v>20</v>
      </c>
      <c r="B3" s="52">
        <v>207.13</v>
      </c>
      <c r="C3" s="13" t="s">
        <v>16</v>
      </c>
      <c r="D3" s="13">
        <f t="shared" si="0"/>
        <v>0</v>
      </c>
      <c r="E3" s="13">
        <f t="shared" si="1"/>
        <v>1</v>
      </c>
      <c r="F3" s="54" t="s">
        <v>84</v>
      </c>
      <c r="P3" s="54" t="s">
        <v>85</v>
      </c>
      <c r="Z3" s="54" t="s">
        <v>112</v>
      </c>
    </row>
    <row r="4" spans="1:31" ht="15.5" x14ac:dyDescent="0.35">
      <c r="A4" s="2">
        <v>28</v>
      </c>
      <c r="B4" s="52">
        <v>114.23</v>
      </c>
      <c r="C4" s="13" t="s">
        <v>16</v>
      </c>
      <c r="D4" s="13">
        <f t="shared" si="0"/>
        <v>0</v>
      </c>
      <c r="E4" s="13">
        <f t="shared" si="1"/>
        <v>1</v>
      </c>
      <c r="F4" t="s">
        <v>21</v>
      </c>
      <c r="P4" t="s">
        <v>21</v>
      </c>
      <c r="Z4" t="s">
        <v>21</v>
      </c>
    </row>
    <row r="5" spans="1:31" ht="16" thickBot="1" x14ac:dyDescent="0.4">
      <c r="A5" s="2">
        <v>39</v>
      </c>
      <c r="B5" s="52">
        <v>256.5</v>
      </c>
      <c r="C5" s="13" t="s">
        <v>16</v>
      </c>
      <c r="D5" s="13">
        <f t="shared" si="0"/>
        <v>0</v>
      </c>
      <c r="E5" s="13">
        <f t="shared" si="1"/>
        <v>1</v>
      </c>
    </row>
    <row r="6" spans="1:31" ht="15.5" x14ac:dyDescent="0.35">
      <c r="A6" s="2">
        <v>40</v>
      </c>
      <c r="B6" s="52">
        <v>361.73</v>
      </c>
      <c r="C6" s="13" t="s">
        <v>16</v>
      </c>
      <c r="D6" s="13">
        <f t="shared" si="0"/>
        <v>0</v>
      </c>
      <c r="E6" s="13">
        <f t="shared" si="1"/>
        <v>1</v>
      </c>
      <c r="F6" s="4" t="s">
        <v>22</v>
      </c>
      <c r="G6" s="4"/>
      <c r="P6" s="4" t="s">
        <v>22</v>
      </c>
      <c r="Q6" s="4"/>
      <c r="Z6" s="4" t="s">
        <v>22</v>
      </c>
      <c r="AA6" s="4"/>
    </row>
    <row r="7" spans="1:31" ht="15.5" x14ac:dyDescent="0.35">
      <c r="A7" s="2">
        <v>49</v>
      </c>
      <c r="B7" s="52">
        <v>197.75</v>
      </c>
      <c r="C7" s="13" t="s">
        <v>16</v>
      </c>
      <c r="D7" s="13">
        <f t="shared" si="0"/>
        <v>0</v>
      </c>
      <c r="E7" s="13">
        <f t="shared" si="1"/>
        <v>1</v>
      </c>
      <c r="F7" s="5" t="s">
        <v>23</v>
      </c>
      <c r="G7" s="5">
        <v>0.31438598742757923</v>
      </c>
      <c r="P7" s="5" t="s">
        <v>23</v>
      </c>
      <c r="Q7" s="5">
        <v>0.15130041111492545</v>
      </c>
      <c r="Z7" s="5" t="s">
        <v>23</v>
      </c>
      <c r="AA7" s="5">
        <v>0.30207765251611624</v>
      </c>
    </row>
    <row r="8" spans="1:31" ht="15.5" x14ac:dyDescent="0.35">
      <c r="A8" s="2">
        <v>58</v>
      </c>
      <c r="B8" s="52">
        <v>179.9</v>
      </c>
      <c r="C8" s="13" t="s">
        <v>16</v>
      </c>
      <c r="D8" s="13">
        <f t="shared" si="0"/>
        <v>0</v>
      </c>
      <c r="E8" s="13">
        <f t="shared" si="1"/>
        <v>1</v>
      </c>
      <c r="F8" s="5" t="s">
        <v>24</v>
      </c>
      <c r="G8" s="5">
        <v>9.8838549090813993E-2</v>
      </c>
      <c r="P8" s="5" t="s">
        <v>24</v>
      </c>
      <c r="Q8" s="34">
        <v>2.2891814403545461E-2</v>
      </c>
      <c r="Z8" s="5" t="s">
        <v>24</v>
      </c>
      <c r="AA8" s="5">
        <v>9.1250908149647481E-2</v>
      </c>
    </row>
    <row r="9" spans="1:31" ht="15.5" x14ac:dyDescent="0.35">
      <c r="A9" s="2">
        <v>75</v>
      </c>
      <c r="B9" s="52">
        <v>229.64</v>
      </c>
      <c r="C9" s="13" t="s">
        <v>16</v>
      </c>
      <c r="D9" s="13">
        <f t="shared" si="0"/>
        <v>0</v>
      </c>
      <c r="E9" s="13">
        <f t="shared" si="1"/>
        <v>1</v>
      </c>
      <c r="F9" s="5" t="s">
        <v>25</v>
      </c>
      <c r="G9" s="5">
        <v>9.6099456534859018E-2</v>
      </c>
      <c r="P9" s="5" t="s">
        <v>25</v>
      </c>
      <c r="Q9" s="5">
        <v>2.0286192575288249E-2</v>
      </c>
      <c r="Z9" s="5" t="s">
        <v>25</v>
      </c>
      <c r="AA9" s="5">
        <v>8.6391287337613504E-2</v>
      </c>
    </row>
    <row r="10" spans="1:31" ht="15.5" x14ac:dyDescent="0.35">
      <c r="A10" s="2">
        <v>82</v>
      </c>
      <c r="B10" s="52">
        <v>158.01</v>
      </c>
      <c r="C10" s="13" t="s">
        <v>16</v>
      </c>
      <c r="D10" s="13">
        <f t="shared" si="0"/>
        <v>0</v>
      </c>
      <c r="E10" s="13">
        <f t="shared" si="1"/>
        <v>1</v>
      </c>
      <c r="F10" s="5" t="s">
        <v>26</v>
      </c>
      <c r="G10" s="5">
        <v>66.67075950791029</v>
      </c>
      <c r="P10" s="5" t="s">
        <v>26</v>
      </c>
      <c r="Q10" s="5">
        <v>72.059781563311432</v>
      </c>
      <c r="Z10" s="5" t="s">
        <v>26</v>
      </c>
      <c r="AA10" s="5">
        <v>69.586251635335827</v>
      </c>
    </row>
    <row r="11" spans="1:31" ht="16" thickBot="1" x14ac:dyDescent="0.4">
      <c r="A11" s="2">
        <v>94</v>
      </c>
      <c r="B11" s="52">
        <v>321.62</v>
      </c>
      <c r="C11" s="13" t="s">
        <v>16</v>
      </c>
      <c r="D11" s="13">
        <f t="shared" si="0"/>
        <v>0</v>
      </c>
      <c r="E11" s="13">
        <f t="shared" si="1"/>
        <v>1</v>
      </c>
      <c r="F11" s="6" t="s">
        <v>27</v>
      </c>
      <c r="G11" s="6">
        <v>331</v>
      </c>
      <c r="P11" s="6" t="s">
        <v>27</v>
      </c>
      <c r="Q11" s="6">
        <v>377</v>
      </c>
      <c r="Z11" s="6" t="s">
        <v>27</v>
      </c>
      <c r="AA11" s="6">
        <v>377</v>
      </c>
    </row>
    <row r="12" spans="1:31" ht="15.5" x14ac:dyDescent="0.35">
      <c r="A12" s="2">
        <v>95</v>
      </c>
      <c r="B12" s="52">
        <v>248.1</v>
      </c>
      <c r="C12" s="13" t="s">
        <v>16</v>
      </c>
      <c r="D12" s="13">
        <f t="shared" si="0"/>
        <v>0</v>
      </c>
      <c r="E12" s="13">
        <f t="shared" si="1"/>
        <v>1</v>
      </c>
    </row>
    <row r="13" spans="1:31" ht="16" thickBot="1" x14ac:dyDescent="0.4">
      <c r="A13" s="2">
        <v>103</v>
      </c>
      <c r="B13" s="52">
        <v>285.66000000000003</v>
      </c>
      <c r="C13" s="13" t="s">
        <v>16</v>
      </c>
      <c r="D13" s="13">
        <f t="shared" si="0"/>
        <v>0</v>
      </c>
      <c r="E13" s="13">
        <f t="shared" si="1"/>
        <v>1</v>
      </c>
      <c r="F13" t="s">
        <v>28</v>
      </c>
      <c r="P13" t="s">
        <v>28</v>
      </c>
      <c r="Z13" t="s">
        <v>28</v>
      </c>
    </row>
    <row r="14" spans="1:31" ht="15.5" x14ac:dyDescent="0.35">
      <c r="A14" s="2">
        <v>104</v>
      </c>
      <c r="B14" s="52">
        <v>232.95</v>
      </c>
      <c r="C14" s="13" t="s">
        <v>16</v>
      </c>
      <c r="D14" s="13">
        <f t="shared" si="0"/>
        <v>0</v>
      </c>
      <c r="E14" s="13">
        <f t="shared" si="1"/>
        <v>1</v>
      </c>
      <c r="F14" s="7"/>
      <c r="G14" s="7" t="s">
        <v>11</v>
      </c>
      <c r="H14" s="7" t="s">
        <v>29</v>
      </c>
      <c r="I14" s="7" t="s">
        <v>30</v>
      </c>
      <c r="J14" s="7" t="s">
        <v>15</v>
      </c>
      <c r="K14" s="7" t="s">
        <v>31</v>
      </c>
      <c r="P14" s="7"/>
      <c r="Q14" s="7" t="s">
        <v>11</v>
      </c>
      <c r="R14" s="7" t="s">
        <v>29</v>
      </c>
      <c r="S14" s="7" t="s">
        <v>30</v>
      </c>
      <c r="T14" s="7" t="s">
        <v>15</v>
      </c>
      <c r="U14" s="7" t="s">
        <v>31</v>
      </c>
      <c r="Z14" s="7"/>
      <c r="AA14" s="7" t="s">
        <v>11</v>
      </c>
      <c r="AB14" s="7" t="s">
        <v>29</v>
      </c>
      <c r="AC14" s="7" t="s">
        <v>30</v>
      </c>
      <c r="AD14" s="7" t="s">
        <v>15</v>
      </c>
      <c r="AE14" s="7" t="s">
        <v>31</v>
      </c>
    </row>
    <row r="15" spans="1:31" ht="15.5" x14ac:dyDescent="0.35">
      <c r="A15" s="2">
        <v>111</v>
      </c>
      <c r="B15" s="52">
        <v>199.54</v>
      </c>
      <c r="C15" s="13" t="s">
        <v>16</v>
      </c>
      <c r="D15" s="13">
        <f t="shared" si="0"/>
        <v>0</v>
      </c>
      <c r="E15" s="13">
        <f t="shared" si="1"/>
        <v>1</v>
      </c>
      <c r="F15" s="5" t="s">
        <v>32</v>
      </c>
      <c r="G15" s="5">
        <v>1</v>
      </c>
      <c r="H15" s="5">
        <v>160394.86453381809</v>
      </c>
      <c r="I15" s="5">
        <v>160394.86453381809</v>
      </c>
      <c r="J15" s="5">
        <v>36.084413750799442</v>
      </c>
      <c r="K15" s="5">
        <v>5.00426219883167E-9</v>
      </c>
      <c r="P15" s="5" t="s">
        <v>32</v>
      </c>
      <c r="Q15" s="5">
        <v>1</v>
      </c>
      <c r="R15" s="5">
        <v>45619.94054837944</v>
      </c>
      <c r="S15" s="5">
        <v>45619.94054837944</v>
      </c>
      <c r="T15" s="5">
        <v>8.7855475246984742</v>
      </c>
      <c r="U15" s="5">
        <v>3.2301866894863789E-3</v>
      </c>
      <c r="Z15" s="5" t="s">
        <v>32</v>
      </c>
      <c r="AA15" s="5">
        <v>2</v>
      </c>
      <c r="AB15" s="5">
        <v>181849.32532599126</v>
      </c>
      <c r="AC15" s="5">
        <v>90924.66266299563</v>
      </c>
      <c r="AD15" s="5">
        <v>18.777372078842273</v>
      </c>
      <c r="AE15" s="5">
        <v>1.6944396441509468E-8</v>
      </c>
    </row>
    <row r="16" spans="1:31" ht="15.5" x14ac:dyDescent="0.35">
      <c r="A16" s="2">
        <v>118</v>
      </c>
      <c r="B16" s="52">
        <v>140.44</v>
      </c>
      <c r="C16" s="13" t="s">
        <v>16</v>
      </c>
      <c r="D16" s="13">
        <f t="shared" si="0"/>
        <v>0</v>
      </c>
      <c r="E16" s="13">
        <f t="shared" si="1"/>
        <v>1</v>
      </c>
      <c r="F16" s="5" t="s">
        <v>33</v>
      </c>
      <c r="G16" s="5">
        <v>329</v>
      </c>
      <c r="H16" s="5">
        <v>1462401.76703597</v>
      </c>
      <c r="I16" s="5">
        <v>4444.9901733616107</v>
      </c>
      <c r="J16" s="5"/>
      <c r="K16" s="5"/>
      <c r="P16" s="5" t="s">
        <v>33</v>
      </c>
      <c r="Q16" s="5">
        <v>375</v>
      </c>
      <c r="R16" s="5">
        <v>1947229.5446070598</v>
      </c>
      <c r="S16" s="5">
        <v>5192.6121189521591</v>
      </c>
      <c r="T16" s="5"/>
      <c r="U16" s="5"/>
      <c r="Z16" s="5" t="s">
        <v>33</v>
      </c>
      <c r="AA16" s="5">
        <v>374</v>
      </c>
      <c r="AB16" s="5">
        <v>1811000.159829448</v>
      </c>
      <c r="AC16" s="5">
        <v>4842.2464166562777</v>
      </c>
      <c r="AD16" s="5"/>
      <c r="AE16" s="5"/>
    </row>
    <row r="17" spans="1:34" ht="16" thickBot="1" x14ac:dyDescent="0.4">
      <c r="A17" s="2">
        <v>127</v>
      </c>
      <c r="B17" s="52">
        <v>238.14</v>
      </c>
      <c r="C17" s="13" t="s">
        <v>16</v>
      </c>
      <c r="D17" s="13">
        <f t="shared" si="0"/>
        <v>0</v>
      </c>
      <c r="E17" s="13">
        <f t="shared" si="1"/>
        <v>1</v>
      </c>
      <c r="F17" s="6" t="s">
        <v>34</v>
      </c>
      <c r="G17" s="6">
        <v>330</v>
      </c>
      <c r="H17" s="6">
        <v>1622796.6315697881</v>
      </c>
      <c r="I17" s="6"/>
      <c r="J17" s="6"/>
      <c r="K17" s="6"/>
      <c r="P17" s="6" t="s">
        <v>34</v>
      </c>
      <c r="Q17" s="6">
        <v>376</v>
      </c>
      <c r="R17" s="6">
        <v>1992849.4851554392</v>
      </c>
      <c r="S17" s="6"/>
      <c r="T17" s="6"/>
      <c r="U17" s="6"/>
      <c r="Z17" s="6" t="s">
        <v>34</v>
      </c>
      <c r="AA17" s="6">
        <v>376</v>
      </c>
      <c r="AB17" s="6">
        <v>1992849.4851554392</v>
      </c>
      <c r="AC17" s="6"/>
      <c r="AD17" s="6"/>
      <c r="AE17" s="6"/>
    </row>
    <row r="18" spans="1:34" ht="16" thickBot="1" x14ac:dyDescent="0.4">
      <c r="A18" s="2">
        <v>133</v>
      </c>
      <c r="B18" s="52">
        <v>236.88</v>
      </c>
      <c r="C18" s="13" t="s">
        <v>16</v>
      </c>
      <c r="D18" s="13">
        <f t="shared" si="0"/>
        <v>0</v>
      </c>
      <c r="E18" s="13">
        <f t="shared" si="1"/>
        <v>1</v>
      </c>
    </row>
    <row r="19" spans="1:34" ht="15.5" x14ac:dyDescent="0.35">
      <c r="A19" s="2">
        <v>141</v>
      </c>
      <c r="B19" s="52">
        <v>165.44</v>
      </c>
      <c r="C19" s="13" t="s">
        <v>16</v>
      </c>
      <c r="D19" s="13">
        <f t="shared" si="0"/>
        <v>0</v>
      </c>
      <c r="E19" s="13">
        <f t="shared" si="1"/>
        <v>1</v>
      </c>
      <c r="F19" s="7"/>
      <c r="G19" s="7" t="s">
        <v>35</v>
      </c>
      <c r="H19" s="7" t="s">
        <v>26</v>
      </c>
      <c r="I19" s="7" t="s">
        <v>36</v>
      </c>
      <c r="J19" s="7" t="s">
        <v>37</v>
      </c>
      <c r="K19" s="7" t="s">
        <v>38</v>
      </c>
      <c r="L19" s="7" t="s">
        <v>39</v>
      </c>
      <c r="M19" s="7" t="s">
        <v>40</v>
      </c>
      <c r="N19" s="7" t="s">
        <v>41</v>
      </c>
      <c r="P19" s="7"/>
      <c r="Q19" s="7" t="s">
        <v>35</v>
      </c>
      <c r="R19" s="7" t="s">
        <v>26</v>
      </c>
      <c r="S19" s="7" t="s">
        <v>36</v>
      </c>
      <c r="T19" s="7" t="s">
        <v>37</v>
      </c>
      <c r="U19" s="7" t="s">
        <v>38</v>
      </c>
      <c r="V19" s="7" t="s">
        <v>39</v>
      </c>
      <c r="W19" s="7" t="s">
        <v>40</v>
      </c>
      <c r="X19" s="7" t="s">
        <v>41</v>
      </c>
      <c r="Z19" s="7"/>
      <c r="AA19" s="7" t="s">
        <v>35</v>
      </c>
      <c r="AB19" s="7" t="s">
        <v>26</v>
      </c>
      <c r="AC19" s="7" t="s">
        <v>36</v>
      </c>
      <c r="AD19" s="7" t="s">
        <v>37</v>
      </c>
      <c r="AE19" s="7" t="s">
        <v>38</v>
      </c>
      <c r="AF19" s="7" t="s">
        <v>39</v>
      </c>
      <c r="AG19" s="7" t="s">
        <v>40</v>
      </c>
      <c r="AH19" s="7" t="s">
        <v>41</v>
      </c>
    </row>
    <row r="20" spans="1:34" ht="15.5" x14ac:dyDescent="0.35">
      <c r="A20" s="2">
        <v>150</v>
      </c>
      <c r="B20" s="52">
        <v>234.85</v>
      </c>
      <c r="C20" s="13" t="s">
        <v>16</v>
      </c>
      <c r="D20" s="13">
        <f t="shared" si="0"/>
        <v>0</v>
      </c>
      <c r="E20" s="13">
        <f t="shared" si="1"/>
        <v>1</v>
      </c>
      <c r="F20" s="5" t="s">
        <v>14</v>
      </c>
      <c r="G20" s="5">
        <v>179.41474624068388</v>
      </c>
      <c r="H20" s="5">
        <v>9.4931463379654026</v>
      </c>
      <c r="I20" s="5">
        <v>18.899397507774705</v>
      </c>
      <c r="J20" s="5">
        <v>1.851389902605168E-54</v>
      </c>
      <c r="K20" s="5">
        <v>160.73982227743173</v>
      </c>
      <c r="L20" s="5">
        <v>198.08967020393604</v>
      </c>
      <c r="M20" s="5">
        <v>160.73982227743173</v>
      </c>
      <c r="N20" s="5">
        <v>198.08967020393604</v>
      </c>
      <c r="P20" s="5" t="s">
        <v>14</v>
      </c>
      <c r="Q20" s="5">
        <v>215.92290955395541</v>
      </c>
      <c r="R20" s="5">
        <v>7.3806368865987775</v>
      </c>
      <c r="S20" s="5">
        <v>29.255322118069849</v>
      </c>
      <c r="T20" s="5">
        <v>8.1069036675999616E-99</v>
      </c>
      <c r="U20" s="5">
        <v>201.41028825064316</v>
      </c>
      <c r="V20" s="5">
        <v>230.43553085726765</v>
      </c>
      <c r="W20" s="5">
        <v>201.41028825064316</v>
      </c>
      <c r="X20" s="5">
        <v>230.43553085726765</v>
      </c>
      <c r="Z20" s="5" t="s">
        <v>14</v>
      </c>
      <c r="AA20" s="5">
        <v>179.41474624068357</v>
      </c>
      <c r="AB20" s="5">
        <v>9.9082787530919472</v>
      </c>
      <c r="AC20" s="5">
        <v>18.107559416886204</v>
      </c>
      <c r="AD20" s="5">
        <v>4.5142256961954259E-53</v>
      </c>
      <c r="AE20" s="5">
        <v>159.93182838917573</v>
      </c>
      <c r="AF20" s="5">
        <v>198.89766409219141</v>
      </c>
      <c r="AG20" s="5">
        <v>159.93182838917573</v>
      </c>
      <c r="AH20" s="5">
        <v>198.89766409219141</v>
      </c>
    </row>
    <row r="21" spans="1:34" ht="16" thickBot="1" x14ac:dyDescent="0.4">
      <c r="A21" s="2">
        <v>151</v>
      </c>
      <c r="B21" s="52">
        <v>264.87</v>
      </c>
      <c r="C21" s="13" t="s">
        <v>16</v>
      </c>
      <c r="D21" s="13">
        <f t="shared" si="0"/>
        <v>0</v>
      </c>
      <c r="E21" s="13">
        <f t="shared" si="1"/>
        <v>1</v>
      </c>
      <c r="F21" s="6" t="s">
        <v>4</v>
      </c>
      <c r="G21" s="6">
        <v>15.247319609749256</v>
      </c>
      <c r="H21" s="6">
        <v>2.5382458044921865</v>
      </c>
      <c r="I21" s="6">
        <v>6.0070303604026671</v>
      </c>
      <c r="J21" s="6">
        <v>5.0042621988317428E-9</v>
      </c>
      <c r="K21" s="6">
        <v>10.254080728624558</v>
      </c>
      <c r="L21" s="6">
        <v>20.240558490873955</v>
      </c>
      <c r="M21" s="6">
        <v>10.254080728624558</v>
      </c>
      <c r="N21" s="6">
        <v>20.240558490873955</v>
      </c>
      <c r="P21" s="6" t="s">
        <v>42</v>
      </c>
      <c r="Q21" s="6">
        <v>6.2424983346399481</v>
      </c>
      <c r="R21" s="6">
        <v>2.1060759023618085</v>
      </c>
      <c r="S21" s="6">
        <v>2.9640424296386696</v>
      </c>
      <c r="T21" s="6">
        <v>3.2301866894866777E-3</v>
      </c>
      <c r="U21" s="6">
        <v>2.1012998884048155</v>
      </c>
      <c r="V21" s="6">
        <v>10.383696780875081</v>
      </c>
      <c r="W21" s="6">
        <v>2.1012998884048155</v>
      </c>
      <c r="X21" s="6">
        <v>10.383696780875081</v>
      </c>
      <c r="Z21" s="5" t="s">
        <v>18</v>
      </c>
      <c r="AA21" s="5">
        <v>15.247319609749342</v>
      </c>
      <c r="AB21" s="5">
        <v>2.6492425250198788</v>
      </c>
      <c r="AC21" s="5">
        <v>5.755350620319267</v>
      </c>
      <c r="AD21" s="5">
        <v>1.8026113766144558E-8</v>
      </c>
      <c r="AE21" s="5">
        <v>10.038042017758229</v>
      </c>
      <c r="AF21" s="5">
        <v>20.456597201740454</v>
      </c>
      <c r="AG21" s="5">
        <v>10.038042017758229</v>
      </c>
      <c r="AH21" s="5">
        <v>20.456597201740454</v>
      </c>
    </row>
    <row r="22" spans="1:34" ht="16" thickBot="1" x14ac:dyDescent="0.4">
      <c r="A22" s="2">
        <v>176</v>
      </c>
      <c r="B22" s="52">
        <v>358.06</v>
      </c>
      <c r="C22" s="13" t="s">
        <v>16</v>
      </c>
      <c r="D22" s="13">
        <f t="shared" si="0"/>
        <v>0</v>
      </c>
      <c r="E22" s="13">
        <f t="shared" si="1"/>
        <v>1</v>
      </c>
      <c r="Z22" s="6" t="s">
        <v>17</v>
      </c>
      <c r="AA22" s="6">
        <v>75.653732020186084</v>
      </c>
      <c r="AB22" s="6">
        <v>14.263246975987734</v>
      </c>
      <c r="AC22" s="6">
        <v>5.3041030662618143</v>
      </c>
      <c r="AD22" s="6">
        <v>1.9424195071674065E-7</v>
      </c>
      <c r="AE22" s="6">
        <v>47.607521769771061</v>
      </c>
      <c r="AF22" s="6">
        <v>103.6999422706011</v>
      </c>
      <c r="AG22" s="6">
        <v>47.607521769771061</v>
      </c>
      <c r="AH22" s="6">
        <v>103.6999422706011</v>
      </c>
    </row>
    <row r="23" spans="1:34" ht="15.5" x14ac:dyDescent="0.35">
      <c r="A23" s="2">
        <v>192</v>
      </c>
      <c r="B23" s="52">
        <v>217.35</v>
      </c>
      <c r="C23" s="13" t="s">
        <v>16</v>
      </c>
      <c r="D23" s="13">
        <f t="shared" si="0"/>
        <v>0</v>
      </c>
      <c r="E23" s="13">
        <f t="shared" si="1"/>
        <v>1</v>
      </c>
      <c r="G23">
        <v>0</v>
      </c>
      <c r="H23">
        <v>2</v>
      </c>
      <c r="I23">
        <v>3</v>
      </c>
      <c r="J23">
        <v>4</v>
      </c>
      <c r="K23">
        <v>5</v>
      </c>
      <c r="L23">
        <v>6</v>
      </c>
      <c r="Q23" t="s">
        <v>4</v>
      </c>
      <c r="R23">
        <v>0</v>
      </c>
      <c r="S23">
        <v>1</v>
      </c>
      <c r="T23">
        <v>2</v>
      </c>
      <c r="U23">
        <v>3</v>
      </c>
      <c r="V23">
        <v>4</v>
      </c>
      <c r="W23">
        <v>5</v>
      </c>
      <c r="X23">
        <v>6</v>
      </c>
    </row>
    <row r="24" spans="1:34" ht="15.5" x14ac:dyDescent="0.35">
      <c r="A24" s="2">
        <v>219</v>
      </c>
      <c r="B24" s="52">
        <v>461.21</v>
      </c>
      <c r="C24" s="13" t="s">
        <v>16</v>
      </c>
      <c r="D24" s="13">
        <f t="shared" si="0"/>
        <v>0</v>
      </c>
      <c r="E24" s="13">
        <f t="shared" si="1"/>
        <v>1</v>
      </c>
      <c r="F24" t="s">
        <v>111</v>
      </c>
      <c r="G24">
        <f>$G$20+($G$21*G23)</f>
        <v>179.41474624068388</v>
      </c>
      <c r="H24">
        <f t="shared" ref="H24:L24" si="2">$G$20+($G$21*H23)</f>
        <v>209.90938546018239</v>
      </c>
      <c r="I24">
        <f t="shared" si="2"/>
        <v>225.15670506993166</v>
      </c>
      <c r="J24">
        <f t="shared" si="2"/>
        <v>240.4040246796809</v>
      </c>
      <c r="K24">
        <f t="shared" si="2"/>
        <v>255.65134428943017</v>
      </c>
      <c r="L24">
        <f t="shared" si="2"/>
        <v>270.89866389917944</v>
      </c>
      <c r="P24" t="s">
        <v>20</v>
      </c>
      <c r="R24">
        <f>R23*$Q$21+$Q$20</f>
        <v>215.92290955395541</v>
      </c>
      <c r="S24">
        <f t="shared" ref="S24:X24" si="3">S23*$Q$21+$Q$20</f>
        <v>222.16540788859535</v>
      </c>
      <c r="T24">
        <f t="shared" si="3"/>
        <v>228.4079062232353</v>
      </c>
      <c r="U24">
        <f t="shared" si="3"/>
        <v>234.65040455787525</v>
      </c>
      <c r="V24">
        <f t="shared" si="3"/>
        <v>240.8929028925152</v>
      </c>
      <c r="W24">
        <f t="shared" si="3"/>
        <v>247.13540122715514</v>
      </c>
      <c r="X24">
        <f t="shared" si="3"/>
        <v>253.37789956179509</v>
      </c>
    </row>
    <row r="25" spans="1:34" ht="15.5" x14ac:dyDescent="0.35">
      <c r="A25" s="2">
        <v>228</v>
      </c>
      <c r="B25" s="52">
        <v>186.59</v>
      </c>
      <c r="C25" s="13" t="s">
        <v>16</v>
      </c>
      <c r="D25" s="13">
        <f t="shared" si="0"/>
        <v>0</v>
      </c>
      <c r="E25" s="13">
        <f t="shared" si="1"/>
        <v>1</v>
      </c>
    </row>
    <row r="26" spans="1:34" ht="15.5" x14ac:dyDescent="0.35">
      <c r="A26" s="2">
        <v>240</v>
      </c>
      <c r="B26" s="52">
        <v>236.19</v>
      </c>
      <c r="C26" s="13" t="s">
        <v>16</v>
      </c>
      <c r="D26" s="13">
        <f t="shared" si="0"/>
        <v>0</v>
      </c>
      <c r="E26" s="13">
        <f t="shared" si="1"/>
        <v>1</v>
      </c>
    </row>
    <row r="27" spans="1:34" ht="15.5" x14ac:dyDescent="0.35">
      <c r="A27" s="2">
        <v>248</v>
      </c>
      <c r="B27" s="52">
        <v>356.44</v>
      </c>
      <c r="C27" s="13" t="s">
        <v>16</v>
      </c>
      <c r="D27" s="13">
        <f t="shared" si="0"/>
        <v>0</v>
      </c>
      <c r="E27" s="13">
        <f t="shared" si="1"/>
        <v>1</v>
      </c>
    </row>
    <row r="28" spans="1:34" ht="15.5" x14ac:dyDescent="0.35">
      <c r="A28" s="2">
        <v>249</v>
      </c>
      <c r="B28" s="52">
        <v>308.83999999999997</v>
      </c>
      <c r="C28" s="13" t="s">
        <v>16</v>
      </c>
      <c r="D28" s="13">
        <f t="shared" si="0"/>
        <v>0</v>
      </c>
      <c r="E28" s="13">
        <f t="shared" si="1"/>
        <v>1</v>
      </c>
    </row>
    <row r="29" spans="1:34" ht="15.5" x14ac:dyDescent="0.35">
      <c r="A29" s="2">
        <v>256</v>
      </c>
      <c r="B29" s="52">
        <v>479.85</v>
      </c>
      <c r="C29" s="13" t="s">
        <v>16</v>
      </c>
      <c r="D29" s="13">
        <f t="shared" si="0"/>
        <v>0</v>
      </c>
      <c r="E29" s="13">
        <f t="shared" si="1"/>
        <v>1</v>
      </c>
    </row>
    <row r="30" spans="1:34" ht="15.5" x14ac:dyDescent="0.35">
      <c r="A30" s="2">
        <v>273</v>
      </c>
      <c r="B30" s="52">
        <v>150.94999999999999</v>
      </c>
      <c r="C30" s="13" t="s">
        <v>16</v>
      </c>
      <c r="D30" s="13">
        <f t="shared" si="0"/>
        <v>0</v>
      </c>
      <c r="E30" s="13">
        <f t="shared" si="1"/>
        <v>1</v>
      </c>
    </row>
    <row r="31" spans="1:34" ht="15.5" x14ac:dyDescent="0.35">
      <c r="A31" s="2">
        <v>277</v>
      </c>
      <c r="B31" s="52">
        <v>266.63</v>
      </c>
      <c r="C31" s="13" t="s">
        <v>16</v>
      </c>
      <c r="D31" s="13">
        <f t="shared" si="0"/>
        <v>0</v>
      </c>
      <c r="E31" s="13">
        <f t="shared" si="1"/>
        <v>1</v>
      </c>
    </row>
    <row r="32" spans="1:34" ht="15.5" x14ac:dyDescent="0.35">
      <c r="A32" s="2">
        <v>296</v>
      </c>
      <c r="B32" s="52">
        <v>225.12</v>
      </c>
      <c r="C32" s="13" t="s">
        <v>16</v>
      </c>
      <c r="D32" s="13">
        <f t="shared" si="0"/>
        <v>0</v>
      </c>
      <c r="E32" s="13">
        <f t="shared" si="1"/>
        <v>1</v>
      </c>
    </row>
    <row r="33" spans="1:5" ht="15.5" x14ac:dyDescent="0.35">
      <c r="A33" s="2">
        <v>298</v>
      </c>
      <c r="B33" s="52">
        <v>288.87</v>
      </c>
      <c r="C33" s="13" t="s">
        <v>16</v>
      </c>
      <c r="D33" s="13">
        <f t="shared" si="0"/>
        <v>0</v>
      </c>
      <c r="E33" s="13">
        <f t="shared" si="1"/>
        <v>1</v>
      </c>
    </row>
    <row r="34" spans="1:5" ht="15.5" x14ac:dyDescent="0.35">
      <c r="A34" s="2">
        <v>300</v>
      </c>
      <c r="B34" s="52">
        <v>402.75</v>
      </c>
      <c r="C34" s="13" t="s">
        <v>16</v>
      </c>
      <c r="D34" s="13">
        <f t="shared" si="0"/>
        <v>0</v>
      </c>
      <c r="E34" s="13">
        <f t="shared" si="1"/>
        <v>1</v>
      </c>
    </row>
    <row r="35" spans="1:5" ht="15.5" x14ac:dyDescent="0.35">
      <c r="A35" s="2">
        <v>310</v>
      </c>
      <c r="B35" s="52">
        <v>222.2</v>
      </c>
      <c r="C35" s="13" t="s">
        <v>16</v>
      </c>
      <c r="D35" s="13">
        <f t="shared" si="0"/>
        <v>0</v>
      </c>
      <c r="E35" s="13">
        <f t="shared" si="1"/>
        <v>1</v>
      </c>
    </row>
    <row r="36" spans="1:5" ht="15.5" x14ac:dyDescent="0.35">
      <c r="A36" s="2">
        <v>311</v>
      </c>
      <c r="B36" s="52">
        <v>415.89</v>
      </c>
      <c r="C36" s="13" t="s">
        <v>16</v>
      </c>
      <c r="D36" s="13">
        <f t="shared" si="0"/>
        <v>0</v>
      </c>
      <c r="E36" s="13">
        <f t="shared" si="1"/>
        <v>1</v>
      </c>
    </row>
    <row r="37" spans="1:5" ht="15.5" x14ac:dyDescent="0.35">
      <c r="A37" s="2">
        <v>335</v>
      </c>
      <c r="B37" s="52">
        <v>174.76</v>
      </c>
      <c r="C37" s="13" t="s">
        <v>16</v>
      </c>
      <c r="D37" s="13">
        <f t="shared" si="0"/>
        <v>0</v>
      </c>
      <c r="E37" s="13">
        <f t="shared" si="1"/>
        <v>1</v>
      </c>
    </row>
    <row r="38" spans="1:5" ht="15.5" x14ac:dyDescent="0.35">
      <c r="A38" s="2">
        <v>340</v>
      </c>
      <c r="B38" s="52">
        <v>167.43</v>
      </c>
      <c r="C38" s="13" t="s">
        <v>16</v>
      </c>
      <c r="D38" s="13">
        <f t="shared" si="0"/>
        <v>0</v>
      </c>
      <c r="E38" s="13">
        <f t="shared" si="1"/>
        <v>1</v>
      </c>
    </row>
    <row r="39" spans="1:5" ht="15.5" x14ac:dyDescent="0.35">
      <c r="A39" s="2">
        <v>343</v>
      </c>
      <c r="B39" s="52">
        <v>200.58</v>
      </c>
      <c r="C39" s="13" t="s">
        <v>16</v>
      </c>
      <c r="D39" s="13">
        <f t="shared" si="0"/>
        <v>0</v>
      </c>
      <c r="E39" s="13">
        <f t="shared" si="1"/>
        <v>1</v>
      </c>
    </row>
    <row r="40" spans="1:5" ht="15.5" x14ac:dyDescent="0.35">
      <c r="A40" s="2">
        <v>344</v>
      </c>
      <c r="B40" s="52">
        <v>276.14</v>
      </c>
      <c r="C40" s="13" t="s">
        <v>16</v>
      </c>
      <c r="D40" s="13">
        <f t="shared" si="0"/>
        <v>0</v>
      </c>
      <c r="E40" s="13">
        <f t="shared" si="1"/>
        <v>1</v>
      </c>
    </row>
    <row r="41" spans="1:5" ht="15.5" x14ac:dyDescent="0.35">
      <c r="A41" s="2">
        <v>347</v>
      </c>
      <c r="B41" s="52">
        <v>264.07</v>
      </c>
      <c r="C41" s="13" t="s">
        <v>16</v>
      </c>
      <c r="D41" s="13">
        <f t="shared" si="0"/>
        <v>0</v>
      </c>
      <c r="E41" s="13">
        <f t="shared" si="1"/>
        <v>1</v>
      </c>
    </row>
    <row r="42" spans="1:5" ht="15.5" x14ac:dyDescent="0.35">
      <c r="A42" s="2">
        <v>351</v>
      </c>
      <c r="B42" s="52">
        <v>194.22</v>
      </c>
      <c r="C42" s="13" t="s">
        <v>16</v>
      </c>
      <c r="D42" s="13">
        <f t="shared" si="0"/>
        <v>0</v>
      </c>
      <c r="E42" s="13">
        <f t="shared" si="1"/>
        <v>1</v>
      </c>
    </row>
    <row r="43" spans="1:5" ht="15.5" x14ac:dyDescent="0.35">
      <c r="A43" s="2">
        <v>358</v>
      </c>
      <c r="B43" s="52">
        <v>389.41</v>
      </c>
      <c r="C43" s="13" t="s">
        <v>16</v>
      </c>
      <c r="D43" s="13">
        <f t="shared" si="0"/>
        <v>0</v>
      </c>
      <c r="E43" s="13">
        <f t="shared" si="1"/>
        <v>1</v>
      </c>
    </row>
    <row r="44" spans="1:5" ht="15.5" x14ac:dyDescent="0.35">
      <c r="A44" s="2">
        <v>360</v>
      </c>
      <c r="B44" s="52">
        <v>179.72</v>
      </c>
      <c r="C44" s="13" t="s">
        <v>16</v>
      </c>
      <c r="D44" s="13">
        <f t="shared" si="0"/>
        <v>0</v>
      </c>
      <c r="E44" s="13">
        <f t="shared" si="1"/>
        <v>1</v>
      </c>
    </row>
    <row r="45" spans="1:5" ht="15.5" x14ac:dyDescent="0.35">
      <c r="A45" s="2">
        <v>364</v>
      </c>
      <c r="B45" s="52">
        <v>161.84</v>
      </c>
      <c r="C45" s="13" t="s">
        <v>16</v>
      </c>
      <c r="D45" s="13">
        <f t="shared" si="0"/>
        <v>0</v>
      </c>
      <c r="E45" s="13">
        <f t="shared" si="1"/>
        <v>1</v>
      </c>
    </row>
    <row r="46" spans="1:5" ht="15.5" x14ac:dyDescent="0.35">
      <c r="A46" s="2">
        <v>366</v>
      </c>
      <c r="B46" s="52">
        <v>401.88</v>
      </c>
      <c r="C46" s="13" t="s">
        <v>16</v>
      </c>
      <c r="D46" s="13">
        <f t="shared" si="0"/>
        <v>0</v>
      </c>
      <c r="E46" s="13">
        <f t="shared" si="1"/>
        <v>1</v>
      </c>
    </row>
    <row r="47" spans="1:5" ht="15.5" x14ac:dyDescent="0.35">
      <c r="A47" s="2">
        <v>368</v>
      </c>
      <c r="B47" s="52">
        <v>192.94</v>
      </c>
      <c r="C47" s="13" t="s">
        <v>16</v>
      </c>
      <c r="D47" s="13">
        <f t="shared" si="0"/>
        <v>0</v>
      </c>
      <c r="E47" s="13">
        <f t="shared" si="1"/>
        <v>1</v>
      </c>
    </row>
    <row r="48" spans="1:5" ht="15.5" x14ac:dyDescent="0.35">
      <c r="A48" s="2">
        <v>14</v>
      </c>
      <c r="B48" s="52">
        <v>108.15</v>
      </c>
      <c r="C48" s="13">
        <v>1</v>
      </c>
      <c r="D48" s="13">
        <f t="shared" si="0"/>
        <v>1</v>
      </c>
      <c r="E48" s="13">
        <f t="shared" si="1"/>
        <v>0</v>
      </c>
    </row>
    <row r="49" spans="1:5" ht="15.5" x14ac:dyDescent="0.35">
      <c r="A49" s="2">
        <v>16</v>
      </c>
      <c r="B49" s="52">
        <v>164.58</v>
      </c>
      <c r="C49" s="13">
        <v>1</v>
      </c>
      <c r="D49" s="13">
        <f t="shared" si="0"/>
        <v>1</v>
      </c>
      <c r="E49" s="13">
        <f t="shared" si="1"/>
        <v>0</v>
      </c>
    </row>
    <row r="50" spans="1:5" ht="15.5" x14ac:dyDescent="0.35">
      <c r="A50" s="2">
        <v>72</v>
      </c>
      <c r="B50" s="52">
        <v>149.59</v>
      </c>
      <c r="C50" s="13">
        <v>1</v>
      </c>
      <c r="D50" s="13">
        <f t="shared" si="0"/>
        <v>1</v>
      </c>
      <c r="E50" s="13">
        <f t="shared" si="1"/>
        <v>0</v>
      </c>
    </row>
    <row r="51" spans="1:5" ht="15.5" x14ac:dyDescent="0.35">
      <c r="A51" s="2">
        <v>83</v>
      </c>
      <c r="B51" s="52">
        <v>120.52</v>
      </c>
      <c r="C51" s="13">
        <v>1</v>
      </c>
      <c r="D51" s="13">
        <f t="shared" si="0"/>
        <v>1</v>
      </c>
      <c r="E51" s="13">
        <f t="shared" si="1"/>
        <v>0</v>
      </c>
    </row>
    <row r="52" spans="1:5" ht="15.5" x14ac:dyDescent="0.35">
      <c r="A52" s="2">
        <v>86</v>
      </c>
      <c r="B52" s="52">
        <v>147.37</v>
      </c>
      <c r="C52" s="13">
        <v>1</v>
      </c>
      <c r="D52" s="13">
        <f t="shared" si="0"/>
        <v>1</v>
      </c>
      <c r="E52" s="13">
        <f t="shared" si="1"/>
        <v>0</v>
      </c>
    </row>
    <row r="53" spans="1:5" ht="15.5" x14ac:dyDescent="0.35">
      <c r="A53" s="2">
        <v>93</v>
      </c>
      <c r="B53" s="52">
        <v>244.94</v>
      </c>
      <c r="C53" s="13">
        <v>1</v>
      </c>
      <c r="D53" s="13">
        <f t="shared" si="0"/>
        <v>1</v>
      </c>
      <c r="E53" s="13">
        <f t="shared" si="1"/>
        <v>0</v>
      </c>
    </row>
    <row r="54" spans="1:5" ht="15.5" x14ac:dyDescent="0.35">
      <c r="A54" s="2">
        <v>98</v>
      </c>
      <c r="B54" s="52">
        <v>175.64</v>
      </c>
      <c r="C54" s="13">
        <v>1</v>
      </c>
      <c r="D54" s="13">
        <f t="shared" si="0"/>
        <v>1</v>
      </c>
      <c r="E54" s="13">
        <f t="shared" si="1"/>
        <v>0</v>
      </c>
    </row>
    <row r="55" spans="1:5" ht="15.5" x14ac:dyDescent="0.35">
      <c r="A55" s="2">
        <v>131</v>
      </c>
      <c r="B55" s="52">
        <v>165.05</v>
      </c>
      <c r="C55" s="13">
        <v>1</v>
      </c>
      <c r="D55" s="13">
        <f t="shared" si="0"/>
        <v>1</v>
      </c>
      <c r="E55" s="13">
        <f t="shared" si="1"/>
        <v>0</v>
      </c>
    </row>
    <row r="56" spans="1:5" ht="15.5" x14ac:dyDescent="0.35">
      <c r="A56" s="2">
        <v>136</v>
      </c>
      <c r="B56" s="52">
        <v>304.41000000000003</v>
      </c>
      <c r="C56" s="13">
        <v>1</v>
      </c>
      <c r="D56" s="13">
        <f t="shared" si="0"/>
        <v>1</v>
      </c>
      <c r="E56" s="13">
        <f t="shared" si="1"/>
        <v>0</v>
      </c>
    </row>
    <row r="57" spans="1:5" ht="15.5" x14ac:dyDescent="0.35">
      <c r="A57" s="2">
        <v>147</v>
      </c>
      <c r="B57" s="52">
        <v>177.01</v>
      </c>
      <c r="C57" s="13">
        <v>1</v>
      </c>
      <c r="D57" s="13">
        <f t="shared" si="0"/>
        <v>1</v>
      </c>
      <c r="E57" s="13">
        <f t="shared" si="1"/>
        <v>0</v>
      </c>
    </row>
    <row r="58" spans="1:5" ht="15.5" x14ac:dyDescent="0.35">
      <c r="A58" s="2">
        <v>148</v>
      </c>
      <c r="B58" s="52">
        <v>223.65</v>
      </c>
      <c r="C58" s="13">
        <v>1</v>
      </c>
      <c r="D58" s="13">
        <f t="shared" si="0"/>
        <v>1</v>
      </c>
      <c r="E58" s="13">
        <f t="shared" si="1"/>
        <v>0</v>
      </c>
    </row>
    <row r="59" spans="1:5" ht="15.5" x14ac:dyDescent="0.35">
      <c r="A59" s="2">
        <v>164</v>
      </c>
      <c r="B59" s="52">
        <v>191.16</v>
      </c>
      <c r="C59" s="13">
        <v>1</v>
      </c>
      <c r="D59" s="13">
        <f t="shared" si="0"/>
        <v>1</v>
      </c>
      <c r="E59" s="13">
        <f t="shared" si="1"/>
        <v>0</v>
      </c>
    </row>
    <row r="60" spans="1:5" ht="15.5" x14ac:dyDescent="0.35">
      <c r="A60" s="2">
        <v>167</v>
      </c>
      <c r="B60" s="52">
        <v>136.11000000000001</v>
      </c>
      <c r="C60" s="13">
        <v>1</v>
      </c>
      <c r="D60" s="13">
        <f t="shared" si="0"/>
        <v>1</v>
      </c>
      <c r="E60" s="13">
        <f t="shared" si="1"/>
        <v>0</v>
      </c>
    </row>
    <row r="61" spans="1:5" ht="15.5" x14ac:dyDescent="0.35">
      <c r="A61" s="2">
        <v>183</v>
      </c>
      <c r="B61" s="52">
        <v>173.57</v>
      </c>
      <c r="C61" s="13">
        <v>1</v>
      </c>
      <c r="D61" s="13">
        <f t="shared" si="0"/>
        <v>1</v>
      </c>
      <c r="E61" s="13">
        <f t="shared" si="1"/>
        <v>0</v>
      </c>
    </row>
    <row r="62" spans="1:5" ht="15.5" x14ac:dyDescent="0.35">
      <c r="A62" s="2">
        <v>186</v>
      </c>
      <c r="B62" s="52">
        <v>73.650000000000006</v>
      </c>
      <c r="C62" s="13">
        <v>1</v>
      </c>
      <c r="D62" s="13">
        <f t="shared" si="0"/>
        <v>1</v>
      </c>
      <c r="E62" s="13">
        <f t="shared" si="1"/>
        <v>0</v>
      </c>
    </row>
    <row r="63" spans="1:5" ht="15.5" x14ac:dyDescent="0.35">
      <c r="A63" s="2">
        <v>220</v>
      </c>
      <c r="B63" s="52">
        <v>216.64</v>
      </c>
      <c r="C63" s="13">
        <v>1</v>
      </c>
      <c r="D63" s="13">
        <f t="shared" si="0"/>
        <v>1</v>
      </c>
      <c r="E63" s="13">
        <f t="shared" si="1"/>
        <v>0</v>
      </c>
    </row>
    <row r="64" spans="1:5" ht="15.5" x14ac:dyDescent="0.35">
      <c r="A64" s="2">
        <v>226</v>
      </c>
      <c r="B64" s="52">
        <v>153.1</v>
      </c>
      <c r="C64" s="13">
        <v>1</v>
      </c>
      <c r="D64" s="13">
        <f t="shared" si="0"/>
        <v>1</v>
      </c>
      <c r="E64" s="13">
        <f t="shared" si="1"/>
        <v>0</v>
      </c>
    </row>
    <row r="65" spans="1:5" ht="15.5" x14ac:dyDescent="0.35">
      <c r="A65" s="2">
        <v>231</v>
      </c>
      <c r="B65" s="52">
        <v>307.12</v>
      </c>
      <c r="C65" s="13">
        <v>1</v>
      </c>
      <c r="D65" s="13">
        <f t="shared" si="0"/>
        <v>1</v>
      </c>
      <c r="E65" s="13">
        <f t="shared" si="1"/>
        <v>0</v>
      </c>
    </row>
    <row r="66" spans="1:5" ht="15.5" x14ac:dyDescent="0.35">
      <c r="A66" s="2">
        <v>264</v>
      </c>
      <c r="B66" s="52">
        <v>101.75</v>
      </c>
      <c r="C66" s="13">
        <v>1</v>
      </c>
      <c r="D66" s="13">
        <f t="shared" ref="D66:D129" si="4">IF(C66&lt;&gt;"NA",C66,0)</f>
        <v>1</v>
      </c>
      <c r="E66" s="13">
        <f t="shared" ref="E66:E129" si="5">IF(C66="NA",1,0)</f>
        <v>0</v>
      </c>
    </row>
    <row r="67" spans="1:5" ht="15.5" x14ac:dyDescent="0.35">
      <c r="A67" s="2">
        <v>295</v>
      </c>
      <c r="B67" s="52">
        <v>127.89</v>
      </c>
      <c r="C67" s="13">
        <v>1</v>
      </c>
      <c r="D67" s="13">
        <f t="shared" si="4"/>
        <v>1</v>
      </c>
      <c r="E67" s="13">
        <f t="shared" si="5"/>
        <v>0</v>
      </c>
    </row>
    <row r="68" spans="1:5" ht="15.5" x14ac:dyDescent="0.35">
      <c r="A68" s="2">
        <v>304</v>
      </c>
      <c r="B68" s="52">
        <v>74.319999999999993</v>
      </c>
      <c r="C68" s="13">
        <v>1</v>
      </c>
      <c r="D68" s="13">
        <f t="shared" si="4"/>
        <v>1</v>
      </c>
      <c r="E68" s="13">
        <f t="shared" si="5"/>
        <v>0</v>
      </c>
    </row>
    <row r="69" spans="1:5" ht="15.5" x14ac:dyDescent="0.35">
      <c r="A69" s="2">
        <v>327</v>
      </c>
      <c r="B69" s="52">
        <v>137.05000000000001</v>
      </c>
      <c r="C69" s="13">
        <v>1</v>
      </c>
      <c r="D69" s="13">
        <f t="shared" si="4"/>
        <v>1</v>
      </c>
      <c r="E69" s="13">
        <f t="shared" si="5"/>
        <v>0</v>
      </c>
    </row>
    <row r="70" spans="1:5" ht="15.5" x14ac:dyDescent="0.35">
      <c r="A70" s="2">
        <v>328</v>
      </c>
      <c r="B70" s="52">
        <v>171</v>
      </c>
      <c r="C70" s="13">
        <v>1</v>
      </c>
      <c r="D70" s="13">
        <f t="shared" si="4"/>
        <v>1</v>
      </c>
      <c r="E70" s="13">
        <f t="shared" si="5"/>
        <v>0</v>
      </c>
    </row>
    <row r="71" spans="1:5" ht="15.5" x14ac:dyDescent="0.35">
      <c r="A71" s="2">
        <v>336</v>
      </c>
      <c r="B71" s="52">
        <v>119.97</v>
      </c>
      <c r="C71" s="13">
        <v>1</v>
      </c>
      <c r="D71" s="13">
        <f t="shared" si="4"/>
        <v>1</v>
      </c>
      <c r="E71" s="13">
        <f t="shared" si="5"/>
        <v>0</v>
      </c>
    </row>
    <row r="72" spans="1:5" ht="15.5" x14ac:dyDescent="0.35">
      <c r="A72" s="2">
        <v>339</v>
      </c>
      <c r="B72" s="52">
        <v>163.74</v>
      </c>
      <c r="C72" s="13">
        <v>1</v>
      </c>
      <c r="D72" s="13">
        <f t="shared" si="4"/>
        <v>1</v>
      </c>
      <c r="E72" s="13">
        <f t="shared" si="5"/>
        <v>0</v>
      </c>
    </row>
    <row r="73" spans="1:5" ht="15.5" x14ac:dyDescent="0.35">
      <c r="A73" s="2">
        <v>341</v>
      </c>
      <c r="B73" s="52">
        <v>137.88999999999999</v>
      </c>
      <c r="C73" s="13">
        <v>1</v>
      </c>
      <c r="D73" s="13">
        <f t="shared" si="4"/>
        <v>1</v>
      </c>
      <c r="E73" s="13">
        <f t="shared" si="5"/>
        <v>0</v>
      </c>
    </row>
    <row r="74" spans="1:5" ht="15.5" x14ac:dyDescent="0.35">
      <c r="A74" s="2">
        <v>345</v>
      </c>
      <c r="B74" s="52">
        <v>299.79000000000002</v>
      </c>
      <c r="C74" s="13">
        <v>1</v>
      </c>
      <c r="D74" s="13">
        <f t="shared" si="4"/>
        <v>1</v>
      </c>
      <c r="E74" s="13">
        <f t="shared" si="5"/>
        <v>0</v>
      </c>
    </row>
    <row r="75" spans="1:5" ht="15.5" x14ac:dyDescent="0.35">
      <c r="A75" s="2">
        <v>352</v>
      </c>
      <c r="B75" s="52">
        <v>120.15</v>
      </c>
      <c r="C75" s="13">
        <v>1</v>
      </c>
      <c r="D75" s="13">
        <f t="shared" si="4"/>
        <v>1</v>
      </c>
      <c r="E75" s="13">
        <f t="shared" si="5"/>
        <v>0</v>
      </c>
    </row>
    <row r="76" spans="1:5" ht="15.5" x14ac:dyDescent="0.35">
      <c r="A76" s="2">
        <v>354</v>
      </c>
      <c r="B76" s="52">
        <v>122.54</v>
      </c>
      <c r="C76" s="13">
        <v>1</v>
      </c>
      <c r="D76" s="13">
        <f t="shared" si="4"/>
        <v>1</v>
      </c>
      <c r="E76" s="13">
        <f t="shared" si="5"/>
        <v>0</v>
      </c>
    </row>
    <row r="77" spans="1:5" ht="15.5" x14ac:dyDescent="0.35">
      <c r="A77" s="2">
        <v>373</v>
      </c>
      <c r="B77" s="52">
        <v>184.46</v>
      </c>
      <c r="C77" s="13">
        <v>1</v>
      </c>
      <c r="D77" s="13">
        <f t="shared" si="4"/>
        <v>1</v>
      </c>
      <c r="E77" s="13">
        <f t="shared" si="5"/>
        <v>0</v>
      </c>
    </row>
    <row r="78" spans="1:5" ht="15.5" x14ac:dyDescent="0.35">
      <c r="A78" s="2">
        <v>2</v>
      </c>
      <c r="B78" s="52">
        <v>170.17</v>
      </c>
      <c r="C78" s="13">
        <v>2</v>
      </c>
      <c r="D78" s="13">
        <f t="shared" si="4"/>
        <v>2</v>
      </c>
      <c r="E78" s="13">
        <f t="shared" si="5"/>
        <v>0</v>
      </c>
    </row>
    <row r="79" spans="1:5" ht="15.5" x14ac:dyDescent="0.35">
      <c r="A79" s="2">
        <v>5</v>
      </c>
      <c r="B79" s="52">
        <v>409.04</v>
      </c>
      <c r="C79" s="13">
        <v>2</v>
      </c>
      <c r="D79" s="13">
        <f t="shared" si="4"/>
        <v>2</v>
      </c>
      <c r="E79" s="13">
        <f t="shared" si="5"/>
        <v>0</v>
      </c>
    </row>
    <row r="80" spans="1:5" ht="15.5" x14ac:dyDescent="0.35">
      <c r="A80" s="2">
        <v>10</v>
      </c>
      <c r="B80" s="52">
        <v>258.19</v>
      </c>
      <c r="C80" s="13">
        <v>2</v>
      </c>
      <c r="D80" s="13">
        <f t="shared" si="4"/>
        <v>2</v>
      </c>
      <c r="E80" s="13">
        <f t="shared" si="5"/>
        <v>0</v>
      </c>
    </row>
    <row r="81" spans="1:5" ht="15.5" x14ac:dyDescent="0.35">
      <c r="A81" s="2">
        <v>12</v>
      </c>
      <c r="B81" s="52">
        <v>381.47</v>
      </c>
      <c r="C81" s="13">
        <v>2</v>
      </c>
      <c r="D81" s="13">
        <f t="shared" si="4"/>
        <v>2</v>
      </c>
      <c r="E81" s="13">
        <f t="shared" si="5"/>
        <v>0</v>
      </c>
    </row>
    <row r="82" spans="1:5" ht="15.5" x14ac:dyDescent="0.35">
      <c r="A82" s="2">
        <v>15</v>
      </c>
      <c r="B82" s="52">
        <v>136.47</v>
      </c>
      <c r="C82" s="13">
        <v>2</v>
      </c>
      <c r="D82" s="13">
        <f t="shared" si="4"/>
        <v>2</v>
      </c>
      <c r="E82" s="13">
        <f t="shared" si="5"/>
        <v>0</v>
      </c>
    </row>
    <row r="83" spans="1:5" ht="15.5" x14ac:dyDescent="0.35">
      <c r="A83" s="2">
        <v>21</v>
      </c>
      <c r="B83" s="52">
        <v>258.7</v>
      </c>
      <c r="C83" s="13">
        <v>2</v>
      </c>
      <c r="D83" s="13">
        <f t="shared" si="4"/>
        <v>2</v>
      </c>
      <c r="E83" s="13">
        <f t="shared" si="5"/>
        <v>0</v>
      </c>
    </row>
    <row r="84" spans="1:5" ht="15.5" x14ac:dyDescent="0.35">
      <c r="A84" s="2">
        <v>23</v>
      </c>
      <c r="B84" s="52">
        <v>189.28</v>
      </c>
      <c r="C84" s="13">
        <v>2</v>
      </c>
      <c r="D84" s="13">
        <f t="shared" si="4"/>
        <v>2</v>
      </c>
      <c r="E84" s="13">
        <f t="shared" si="5"/>
        <v>0</v>
      </c>
    </row>
    <row r="85" spans="1:5" ht="15.5" x14ac:dyDescent="0.35">
      <c r="A85" s="2">
        <v>26</v>
      </c>
      <c r="B85" s="52">
        <v>172.6</v>
      </c>
      <c r="C85" s="13">
        <v>2</v>
      </c>
      <c r="D85" s="13">
        <f t="shared" si="4"/>
        <v>2</v>
      </c>
      <c r="E85" s="13">
        <f t="shared" si="5"/>
        <v>0</v>
      </c>
    </row>
    <row r="86" spans="1:5" ht="15.5" x14ac:dyDescent="0.35">
      <c r="A86" s="2">
        <v>33</v>
      </c>
      <c r="B86" s="52">
        <v>171.65</v>
      </c>
      <c r="C86" s="13">
        <v>2</v>
      </c>
      <c r="D86" s="13">
        <f t="shared" si="4"/>
        <v>2</v>
      </c>
      <c r="E86" s="13">
        <f t="shared" si="5"/>
        <v>0</v>
      </c>
    </row>
    <row r="87" spans="1:5" ht="15.5" x14ac:dyDescent="0.35">
      <c r="A87" s="2">
        <v>36</v>
      </c>
      <c r="B87" s="52">
        <v>165.84</v>
      </c>
      <c r="C87" s="13">
        <v>2</v>
      </c>
      <c r="D87" s="13">
        <f t="shared" si="4"/>
        <v>2</v>
      </c>
      <c r="E87" s="13">
        <f t="shared" si="5"/>
        <v>0</v>
      </c>
    </row>
    <row r="88" spans="1:5" ht="15.5" x14ac:dyDescent="0.35">
      <c r="A88" s="2">
        <v>48</v>
      </c>
      <c r="B88" s="52">
        <v>198.71</v>
      </c>
      <c r="C88" s="13">
        <v>2</v>
      </c>
      <c r="D88" s="13">
        <f t="shared" si="4"/>
        <v>2</v>
      </c>
      <c r="E88" s="13">
        <f t="shared" si="5"/>
        <v>0</v>
      </c>
    </row>
    <row r="89" spans="1:5" ht="15.5" x14ac:dyDescent="0.35">
      <c r="A89" s="2">
        <v>50</v>
      </c>
      <c r="B89" s="52">
        <v>238.28</v>
      </c>
      <c r="C89" s="13">
        <v>2</v>
      </c>
      <c r="D89" s="13">
        <f t="shared" si="4"/>
        <v>2</v>
      </c>
      <c r="E89" s="13">
        <f t="shared" si="5"/>
        <v>0</v>
      </c>
    </row>
    <row r="90" spans="1:5" ht="15.5" x14ac:dyDescent="0.35">
      <c r="A90" s="2">
        <v>59</v>
      </c>
      <c r="B90" s="52">
        <v>181.66</v>
      </c>
      <c r="C90" s="13">
        <v>2</v>
      </c>
      <c r="D90" s="13">
        <f t="shared" si="4"/>
        <v>2</v>
      </c>
      <c r="E90" s="13">
        <f t="shared" si="5"/>
        <v>0</v>
      </c>
    </row>
    <row r="91" spans="1:5" ht="15.5" x14ac:dyDescent="0.35">
      <c r="A91" s="2">
        <v>60</v>
      </c>
      <c r="B91" s="52">
        <v>199.95</v>
      </c>
      <c r="C91" s="13">
        <v>2</v>
      </c>
      <c r="D91" s="13">
        <f t="shared" si="4"/>
        <v>2</v>
      </c>
      <c r="E91" s="13">
        <f t="shared" si="5"/>
        <v>0</v>
      </c>
    </row>
    <row r="92" spans="1:5" ht="15.5" x14ac:dyDescent="0.35">
      <c r="A92" s="2">
        <v>67</v>
      </c>
      <c r="B92" s="52">
        <v>190.61</v>
      </c>
      <c r="C92" s="13">
        <v>2</v>
      </c>
      <c r="D92" s="13">
        <f t="shared" si="4"/>
        <v>2</v>
      </c>
      <c r="E92" s="13">
        <f t="shared" si="5"/>
        <v>0</v>
      </c>
    </row>
    <row r="93" spans="1:5" ht="15.5" x14ac:dyDescent="0.35">
      <c r="A93" s="2">
        <v>68</v>
      </c>
      <c r="B93" s="52">
        <v>224.61</v>
      </c>
      <c r="C93" s="13">
        <v>2</v>
      </c>
      <c r="D93" s="13">
        <f t="shared" si="4"/>
        <v>2</v>
      </c>
      <c r="E93" s="13">
        <f t="shared" si="5"/>
        <v>0</v>
      </c>
    </row>
    <row r="94" spans="1:5" ht="15.5" x14ac:dyDescent="0.35">
      <c r="A94" s="2">
        <v>73</v>
      </c>
      <c r="B94" s="52">
        <v>180.64</v>
      </c>
      <c r="C94" s="13">
        <v>2</v>
      </c>
      <c r="D94" s="13">
        <f t="shared" si="4"/>
        <v>2</v>
      </c>
      <c r="E94" s="13">
        <f t="shared" si="5"/>
        <v>0</v>
      </c>
    </row>
    <row r="95" spans="1:5" ht="15.5" x14ac:dyDescent="0.35">
      <c r="A95" s="2">
        <v>77</v>
      </c>
      <c r="B95" s="52">
        <v>268.32</v>
      </c>
      <c r="C95" s="13">
        <v>2</v>
      </c>
      <c r="D95" s="13">
        <f t="shared" si="4"/>
        <v>2</v>
      </c>
      <c r="E95" s="13">
        <f t="shared" si="5"/>
        <v>0</v>
      </c>
    </row>
    <row r="96" spans="1:5" ht="15.5" x14ac:dyDescent="0.35">
      <c r="A96" s="2">
        <v>78</v>
      </c>
      <c r="B96" s="52">
        <v>323.20999999999998</v>
      </c>
      <c r="C96" s="13">
        <v>2</v>
      </c>
      <c r="D96" s="13">
        <f t="shared" si="4"/>
        <v>2</v>
      </c>
      <c r="E96" s="13">
        <f t="shared" si="5"/>
        <v>0</v>
      </c>
    </row>
    <row r="97" spans="1:5" ht="15.5" x14ac:dyDescent="0.35">
      <c r="A97" s="2">
        <v>81</v>
      </c>
      <c r="B97" s="52">
        <v>311.79000000000002</v>
      </c>
      <c r="C97" s="13">
        <v>2</v>
      </c>
      <c r="D97" s="13">
        <f t="shared" si="4"/>
        <v>2</v>
      </c>
      <c r="E97" s="13">
        <f t="shared" si="5"/>
        <v>0</v>
      </c>
    </row>
    <row r="98" spans="1:5" ht="15.5" x14ac:dyDescent="0.35">
      <c r="A98" s="2">
        <v>101</v>
      </c>
      <c r="B98" s="52">
        <v>389.88</v>
      </c>
      <c r="C98" s="13">
        <v>2</v>
      </c>
      <c r="D98" s="13">
        <f t="shared" si="4"/>
        <v>2</v>
      </c>
      <c r="E98" s="13">
        <f t="shared" si="5"/>
        <v>0</v>
      </c>
    </row>
    <row r="99" spans="1:5" ht="15.5" x14ac:dyDescent="0.35">
      <c r="A99" s="2">
        <v>102</v>
      </c>
      <c r="B99" s="52">
        <v>169.73</v>
      </c>
      <c r="C99" s="13">
        <v>2</v>
      </c>
      <c r="D99" s="13">
        <f t="shared" si="4"/>
        <v>2</v>
      </c>
      <c r="E99" s="13">
        <f t="shared" si="5"/>
        <v>0</v>
      </c>
    </row>
    <row r="100" spans="1:5" ht="15.5" x14ac:dyDescent="0.35">
      <c r="A100" s="2">
        <v>113</v>
      </c>
      <c r="B100" s="52">
        <v>264.64999999999998</v>
      </c>
      <c r="C100" s="13">
        <v>2</v>
      </c>
      <c r="D100" s="13">
        <f t="shared" si="4"/>
        <v>2</v>
      </c>
      <c r="E100" s="13">
        <f t="shared" si="5"/>
        <v>0</v>
      </c>
    </row>
    <row r="101" spans="1:5" ht="15.5" x14ac:dyDescent="0.35">
      <c r="A101" s="2">
        <v>115</v>
      </c>
      <c r="B101" s="52">
        <v>282.14999999999998</v>
      </c>
      <c r="C101" s="13">
        <v>2</v>
      </c>
      <c r="D101" s="13">
        <f t="shared" si="4"/>
        <v>2</v>
      </c>
      <c r="E101" s="13">
        <f t="shared" si="5"/>
        <v>0</v>
      </c>
    </row>
    <row r="102" spans="1:5" ht="15.5" x14ac:dyDescent="0.35">
      <c r="A102" s="2">
        <v>132</v>
      </c>
      <c r="B102" s="52">
        <v>311.57</v>
      </c>
      <c r="C102" s="13">
        <v>2</v>
      </c>
      <c r="D102" s="13">
        <f t="shared" si="4"/>
        <v>2</v>
      </c>
      <c r="E102" s="13">
        <f t="shared" si="5"/>
        <v>0</v>
      </c>
    </row>
    <row r="103" spans="1:5" ht="15.5" x14ac:dyDescent="0.35">
      <c r="A103" s="2">
        <v>137</v>
      </c>
      <c r="B103" s="52">
        <v>211.74</v>
      </c>
      <c r="C103" s="13">
        <v>2</v>
      </c>
      <c r="D103" s="13">
        <f t="shared" si="4"/>
        <v>2</v>
      </c>
      <c r="E103" s="13">
        <f t="shared" si="5"/>
        <v>0</v>
      </c>
    </row>
    <row r="104" spans="1:5" ht="15.5" x14ac:dyDescent="0.35">
      <c r="A104" s="2">
        <v>145</v>
      </c>
      <c r="B104" s="52">
        <v>152.58000000000001</v>
      </c>
      <c r="C104" s="13">
        <v>2</v>
      </c>
      <c r="D104" s="13">
        <f t="shared" si="4"/>
        <v>2</v>
      </c>
      <c r="E104" s="13">
        <f t="shared" si="5"/>
        <v>0</v>
      </c>
    </row>
    <row r="105" spans="1:5" ht="15.5" x14ac:dyDescent="0.35">
      <c r="A105" s="2">
        <v>149</v>
      </c>
      <c r="B105" s="52">
        <v>243.14</v>
      </c>
      <c r="C105" s="13">
        <v>2</v>
      </c>
      <c r="D105" s="13">
        <f t="shared" si="4"/>
        <v>2</v>
      </c>
      <c r="E105" s="13">
        <f t="shared" si="5"/>
        <v>0</v>
      </c>
    </row>
    <row r="106" spans="1:5" ht="15.5" x14ac:dyDescent="0.35">
      <c r="A106" s="2">
        <v>154</v>
      </c>
      <c r="B106" s="52">
        <v>126.88</v>
      </c>
      <c r="C106" s="13">
        <v>2</v>
      </c>
      <c r="D106" s="13">
        <f t="shared" si="4"/>
        <v>2</v>
      </c>
      <c r="E106" s="13">
        <f t="shared" si="5"/>
        <v>0</v>
      </c>
    </row>
    <row r="107" spans="1:5" ht="15.5" x14ac:dyDescent="0.35">
      <c r="A107" s="2">
        <v>160</v>
      </c>
      <c r="B107" s="52">
        <v>209.35</v>
      </c>
      <c r="C107" s="13">
        <v>2</v>
      </c>
      <c r="D107" s="13">
        <f t="shared" si="4"/>
        <v>2</v>
      </c>
      <c r="E107" s="13">
        <f t="shared" si="5"/>
        <v>0</v>
      </c>
    </row>
    <row r="108" spans="1:5" ht="15.5" x14ac:dyDescent="0.35">
      <c r="A108" s="2">
        <v>162</v>
      </c>
      <c r="B108" s="52">
        <v>210.47</v>
      </c>
      <c r="C108" s="13">
        <v>2</v>
      </c>
      <c r="D108" s="13">
        <f t="shared" si="4"/>
        <v>2</v>
      </c>
      <c r="E108" s="13">
        <f t="shared" si="5"/>
        <v>0</v>
      </c>
    </row>
    <row r="109" spans="1:5" ht="15.5" x14ac:dyDescent="0.35">
      <c r="A109" s="2">
        <v>166</v>
      </c>
      <c r="B109" s="52">
        <v>172.75</v>
      </c>
      <c r="C109" s="13">
        <v>2</v>
      </c>
      <c r="D109" s="13">
        <f t="shared" si="4"/>
        <v>2</v>
      </c>
      <c r="E109" s="13">
        <f t="shared" si="5"/>
        <v>0</v>
      </c>
    </row>
    <row r="110" spans="1:5" ht="15.5" x14ac:dyDescent="0.35">
      <c r="A110" s="2">
        <v>177</v>
      </c>
      <c r="B110" s="52">
        <v>135.19</v>
      </c>
      <c r="C110" s="13">
        <v>2</v>
      </c>
      <c r="D110" s="13">
        <f t="shared" si="4"/>
        <v>2</v>
      </c>
      <c r="E110" s="13">
        <f t="shared" si="5"/>
        <v>0</v>
      </c>
    </row>
    <row r="111" spans="1:5" ht="15.5" x14ac:dyDescent="0.35">
      <c r="A111" s="2">
        <v>185</v>
      </c>
      <c r="B111" s="52">
        <v>127.42</v>
      </c>
      <c r="C111" s="13">
        <v>2</v>
      </c>
      <c r="D111" s="13">
        <f t="shared" si="4"/>
        <v>2</v>
      </c>
      <c r="E111" s="13">
        <f t="shared" si="5"/>
        <v>0</v>
      </c>
    </row>
    <row r="112" spans="1:5" ht="15.5" x14ac:dyDescent="0.35">
      <c r="A112" s="2">
        <v>189</v>
      </c>
      <c r="B112" s="52">
        <v>259.45</v>
      </c>
      <c r="C112" s="13">
        <v>2</v>
      </c>
      <c r="D112" s="13">
        <f t="shared" si="4"/>
        <v>2</v>
      </c>
      <c r="E112" s="13">
        <f t="shared" si="5"/>
        <v>0</v>
      </c>
    </row>
    <row r="113" spans="1:5" ht="15.5" x14ac:dyDescent="0.35">
      <c r="A113" s="2">
        <v>190</v>
      </c>
      <c r="B113" s="52">
        <v>323.32</v>
      </c>
      <c r="C113" s="13">
        <v>2</v>
      </c>
      <c r="D113" s="13">
        <f t="shared" si="4"/>
        <v>2</v>
      </c>
      <c r="E113" s="13">
        <f t="shared" si="5"/>
        <v>0</v>
      </c>
    </row>
    <row r="114" spans="1:5" ht="15.5" x14ac:dyDescent="0.35">
      <c r="A114" s="2">
        <v>210</v>
      </c>
      <c r="B114" s="52">
        <v>179.77</v>
      </c>
      <c r="C114" s="13">
        <v>2</v>
      </c>
      <c r="D114" s="13">
        <f t="shared" si="4"/>
        <v>2</v>
      </c>
      <c r="E114" s="13">
        <f t="shared" si="5"/>
        <v>0</v>
      </c>
    </row>
    <row r="115" spans="1:5" ht="15.5" x14ac:dyDescent="0.35">
      <c r="A115" s="2">
        <v>211</v>
      </c>
      <c r="B115" s="52">
        <v>348.35</v>
      </c>
      <c r="C115" s="13">
        <v>2</v>
      </c>
      <c r="D115" s="13">
        <f t="shared" si="4"/>
        <v>2</v>
      </c>
      <c r="E115" s="13">
        <f t="shared" si="5"/>
        <v>0</v>
      </c>
    </row>
    <row r="116" spans="1:5" ht="15.5" x14ac:dyDescent="0.35">
      <c r="A116" s="2">
        <v>221</v>
      </c>
      <c r="B116" s="52">
        <v>160.41</v>
      </c>
      <c r="C116" s="13">
        <v>2</v>
      </c>
      <c r="D116" s="13">
        <f t="shared" si="4"/>
        <v>2</v>
      </c>
      <c r="E116" s="13">
        <f t="shared" si="5"/>
        <v>0</v>
      </c>
    </row>
    <row r="117" spans="1:5" ht="15.5" x14ac:dyDescent="0.35">
      <c r="A117" s="2">
        <v>224</v>
      </c>
      <c r="B117" s="52">
        <v>230.43</v>
      </c>
      <c r="C117" s="13">
        <v>2</v>
      </c>
      <c r="D117" s="13">
        <f t="shared" si="4"/>
        <v>2</v>
      </c>
      <c r="E117" s="13">
        <f t="shared" si="5"/>
        <v>0</v>
      </c>
    </row>
    <row r="118" spans="1:5" ht="15.5" x14ac:dyDescent="0.35">
      <c r="A118" s="2">
        <v>234</v>
      </c>
      <c r="B118" s="52">
        <v>339.98</v>
      </c>
      <c r="C118" s="13">
        <v>2</v>
      </c>
      <c r="D118" s="13">
        <f t="shared" si="4"/>
        <v>2</v>
      </c>
      <c r="E118" s="13">
        <f t="shared" si="5"/>
        <v>0</v>
      </c>
    </row>
    <row r="119" spans="1:5" ht="15.5" x14ac:dyDescent="0.35">
      <c r="A119" s="2">
        <v>237</v>
      </c>
      <c r="B119" s="52">
        <v>246.53</v>
      </c>
      <c r="C119" s="13">
        <v>2</v>
      </c>
      <c r="D119" s="13">
        <f t="shared" si="4"/>
        <v>2</v>
      </c>
      <c r="E119" s="13">
        <f t="shared" si="5"/>
        <v>0</v>
      </c>
    </row>
    <row r="120" spans="1:5" ht="15.5" x14ac:dyDescent="0.35">
      <c r="A120" s="2">
        <v>239</v>
      </c>
      <c r="B120" s="52">
        <v>334.39</v>
      </c>
      <c r="C120" s="13">
        <v>2</v>
      </c>
      <c r="D120" s="13">
        <f t="shared" si="4"/>
        <v>2</v>
      </c>
      <c r="E120" s="13">
        <f t="shared" si="5"/>
        <v>0</v>
      </c>
    </row>
    <row r="121" spans="1:5" ht="15.5" x14ac:dyDescent="0.35">
      <c r="A121" s="2">
        <v>255</v>
      </c>
      <c r="B121" s="52">
        <v>164.8</v>
      </c>
      <c r="C121" s="13">
        <v>2</v>
      </c>
      <c r="D121" s="13">
        <f t="shared" si="4"/>
        <v>2</v>
      </c>
      <c r="E121" s="13">
        <f t="shared" si="5"/>
        <v>0</v>
      </c>
    </row>
    <row r="122" spans="1:5" ht="15.5" x14ac:dyDescent="0.35">
      <c r="A122" s="2">
        <v>257</v>
      </c>
      <c r="B122" s="52">
        <v>144.16</v>
      </c>
      <c r="C122" s="13">
        <v>2</v>
      </c>
      <c r="D122" s="13">
        <f t="shared" si="4"/>
        <v>2</v>
      </c>
      <c r="E122" s="13">
        <f t="shared" si="5"/>
        <v>0</v>
      </c>
    </row>
    <row r="123" spans="1:5" ht="15.5" x14ac:dyDescent="0.35">
      <c r="A123" s="2">
        <v>259</v>
      </c>
      <c r="B123" s="52">
        <v>129.83000000000001</v>
      </c>
      <c r="C123" s="13">
        <v>2</v>
      </c>
      <c r="D123" s="13">
        <f t="shared" si="4"/>
        <v>2</v>
      </c>
      <c r="E123" s="13">
        <f t="shared" si="5"/>
        <v>0</v>
      </c>
    </row>
    <row r="124" spans="1:5" ht="15.5" x14ac:dyDescent="0.35">
      <c r="A124" s="2">
        <v>260</v>
      </c>
      <c r="B124" s="52">
        <v>124.36</v>
      </c>
      <c r="C124" s="13">
        <v>2</v>
      </c>
      <c r="D124" s="13">
        <f t="shared" si="4"/>
        <v>2</v>
      </c>
      <c r="E124" s="13">
        <f t="shared" si="5"/>
        <v>0</v>
      </c>
    </row>
    <row r="125" spans="1:5" ht="15.5" x14ac:dyDescent="0.35">
      <c r="A125" s="2">
        <v>266</v>
      </c>
      <c r="B125" s="52">
        <v>221.03</v>
      </c>
      <c r="C125" s="13">
        <v>2</v>
      </c>
      <c r="D125" s="13">
        <f t="shared" si="4"/>
        <v>2</v>
      </c>
      <c r="E125" s="13">
        <f t="shared" si="5"/>
        <v>0</v>
      </c>
    </row>
    <row r="126" spans="1:5" ht="15.5" x14ac:dyDescent="0.35">
      <c r="A126" s="2">
        <v>267</v>
      </c>
      <c r="B126" s="52">
        <v>212.15</v>
      </c>
      <c r="C126" s="13">
        <v>2</v>
      </c>
      <c r="D126" s="13">
        <f t="shared" si="4"/>
        <v>2</v>
      </c>
      <c r="E126" s="13">
        <f t="shared" si="5"/>
        <v>0</v>
      </c>
    </row>
    <row r="127" spans="1:5" ht="15.5" x14ac:dyDescent="0.35">
      <c r="A127" s="2">
        <v>270</v>
      </c>
      <c r="B127" s="52">
        <v>204.11</v>
      </c>
      <c r="C127" s="13">
        <v>2</v>
      </c>
      <c r="D127" s="13">
        <f t="shared" si="4"/>
        <v>2</v>
      </c>
      <c r="E127" s="13">
        <f t="shared" si="5"/>
        <v>0</v>
      </c>
    </row>
    <row r="128" spans="1:5" ht="15.5" x14ac:dyDescent="0.35">
      <c r="A128" s="2">
        <v>282</v>
      </c>
      <c r="B128" s="52">
        <v>233.33</v>
      </c>
      <c r="C128" s="13">
        <v>2</v>
      </c>
      <c r="D128" s="13">
        <f t="shared" si="4"/>
        <v>2</v>
      </c>
      <c r="E128" s="13">
        <f t="shared" si="5"/>
        <v>0</v>
      </c>
    </row>
    <row r="129" spans="1:5" ht="15.5" x14ac:dyDescent="0.35">
      <c r="A129" s="2">
        <v>284</v>
      </c>
      <c r="B129" s="52">
        <v>131.38999999999999</v>
      </c>
      <c r="C129" s="13">
        <v>2</v>
      </c>
      <c r="D129" s="13">
        <f t="shared" si="4"/>
        <v>2</v>
      </c>
      <c r="E129" s="13">
        <f t="shared" si="5"/>
        <v>0</v>
      </c>
    </row>
    <row r="130" spans="1:5" ht="15.5" x14ac:dyDescent="0.35">
      <c r="A130" s="2">
        <v>288</v>
      </c>
      <c r="B130" s="52">
        <v>171.72</v>
      </c>
      <c r="C130" s="13">
        <v>2</v>
      </c>
      <c r="D130" s="13">
        <f t="shared" ref="D130:D193" si="6">IF(C130&lt;&gt;"NA",C130,0)</f>
        <v>2</v>
      </c>
      <c r="E130" s="13">
        <f t="shared" ref="E130:E193" si="7">IF(C130="NA",1,0)</f>
        <v>0</v>
      </c>
    </row>
    <row r="131" spans="1:5" ht="15.5" x14ac:dyDescent="0.35">
      <c r="A131" s="2">
        <v>293</v>
      </c>
      <c r="B131" s="52">
        <v>289.88</v>
      </c>
      <c r="C131" s="13">
        <v>2</v>
      </c>
      <c r="D131" s="13">
        <f t="shared" si="6"/>
        <v>2</v>
      </c>
      <c r="E131" s="13">
        <f t="shared" si="7"/>
        <v>0</v>
      </c>
    </row>
    <row r="132" spans="1:5" ht="15.5" x14ac:dyDescent="0.35">
      <c r="A132" s="2">
        <v>301</v>
      </c>
      <c r="B132" s="52">
        <v>181.03</v>
      </c>
      <c r="C132" s="13">
        <v>2</v>
      </c>
      <c r="D132" s="13">
        <f t="shared" si="6"/>
        <v>2</v>
      </c>
      <c r="E132" s="13">
        <f t="shared" si="7"/>
        <v>0</v>
      </c>
    </row>
    <row r="133" spans="1:5" ht="15.5" x14ac:dyDescent="0.35">
      <c r="A133" s="2">
        <v>316</v>
      </c>
      <c r="B133" s="52">
        <v>176.73</v>
      </c>
      <c r="C133" s="13">
        <v>2</v>
      </c>
      <c r="D133" s="13">
        <f t="shared" si="6"/>
        <v>2</v>
      </c>
      <c r="E133" s="13">
        <f t="shared" si="7"/>
        <v>0</v>
      </c>
    </row>
    <row r="134" spans="1:5" ht="15.5" x14ac:dyDescent="0.35">
      <c r="A134" s="2">
        <v>319</v>
      </c>
      <c r="B134" s="52">
        <v>214.35</v>
      </c>
      <c r="C134" s="13">
        <v>2</v>
      </c>
      <c r="D134" s="13">
        <f t="shared" si="6"/>
        <v>2</v>
      </c>
      <c r="E134" s="13">
        <f t="shared" si="7"/>
        <v>0</v>
      </c>
    </row>
    <row r="135" spans="1:5" ht="15.5" x14ac:dyDescent="0.35">
      <c r="A135" s="2">
        <v>321</v>
      </c>
      <c r="B135" s="52">
        <v>123.9</v>
      </c>
      <c r="C135" s="13">
        <v>2</v>
      </c>
      <c r="D135" s="13">
        <f t="shared" si="6"/>
        <v>2</v>
      </c>
      <c r="E135" s="13">
        <f t="shared" si="7"/>
        <v>0</v>
      </c>
    </row>
    <row r="136" spans="1:5" ht="15.5" x14ac:dyDescent="0.35">
      <c r="A136" s="2">
        <v>322</v>
      </c>
      <c r="B136" s="52">
        <v>263.68</v>
      </c>
      <c r="C136" s="13">
        <v>2</v>
      </c>
      <c r="D136" s="13">
        <f t="shared" si="6"/>
        <v>2</v>
      </c>
      <c r="E136" s="13">
        <f t="shared" si="7"/>
        <v>0</v>
      </c>
    </row>
    <row r="137" spans="1:5" ht="15.5" x14ac:dyDescent="0.35">
      <c r="A137" s="2">
        <v>332</v>
      </c>
      <c r="B137" s="52">
        <v>165.63</v>
      </c>
      <c r="C137" s="13">
        <v>2</v>
      </c>
      <c r="D137" s="13">
        <f t="shared" si="6"/>
        <v>2</v>
      </c>
      <c r="E137" s="13">
        <f t="shared" si="7"/>
        <v>0</v>
      </c>
    </row>
    <row r="138" spans="1:5" ht="15.5" x14ac:dyDescent="0.35">
      <c r="A138" s="2">
        <v>333</v>
      </c>
      <c r="B138" s="52">
        <v>150.4</v>
      </c>
      <c r="C138" s="13">
        <v>2</v>
      </c>
      <c r="D138" s="13">
        <f t="shared" si="6"/>
        <v>2</v>
      </c>
      <c r="E138" s="13">
        <f t="shared" si="7"/>
        <v>0</v>
      </c>
    </row>
    <row r="139" spans="1:5" ht="15.5" x14ac:dyDescent="0.35">
      <c r="A139" s="2">
        <v>348</v>
      </c>
      <c r="B139" s="52">
        <v>170.97</v>
      </c>
      <c r="C139" s="13">
        <v>2</v>
      </c>
      <c r="D139" s="13">
        <f t="shared" si="6"/>
        <v>2</v>
      </c>
      <c r="E139" s="13">
        <f t="shared" si="7"/>
        <v>0</v>
      </c>
    </row>
    <row r="140" spans="1:5" ht="15.5" x14ac:dyDescent="0.35">
      <c r="A140" s="2">
        <v>356</v>
      </c>
      <c r="B140" s="52">
        <v>184.57</v>
      </c>
      <c r="C140" s="13">
        <v>2</v>
      </c>
      <c r="D140" s="13">
        <f t="shared" si="6"/>
        <v>2</v>
      </c>
      <c r="E140" s="13">
        <f t="shared" si="7"/>
        <v>0</v>
      </c>
    </row>
    <row r="141" spans="1:5" ht="15.5" x14ac:dyDescent="0.35">
      <c r="A141" s="2">
        <v>357</v>
      </c>
      <c r="B141" s="52">
        <v>215.37</v>
      </c>
      <c r="C141" s="13">
        <v>2</v>
      </c>
      <c r="D141" s="13">
        <f t="shared" si="6"/>
        <v>2</v>
      </c>
      <c r="E141" s="13">
        <f t="shared" si="7"/>
        <v>0</v>
      </c>
    </row>
    <row r="142" spans="1:5" ht="15.5" x14ac:dyDescent="0.35">
      <c r="A142" s="2">
        <v>359</v>
      </c>
      <c r="B142" s="52">
        <v>172.15</v>
      </c>
      <c r="C142" s="13">
        <v>2</v>
      </c>
      <c r="D142" s="13">
        <f t="shared" si="6"/>
        <v>2</v>
      </c>
      <c r="E142" s="13">
        <f t="shared" si="7"/>
        <v>0</v>
      </c>
    </row>
    <row r="143" spans="1:5" ht="15.5" x14ac:dyDescent="0.35">
      <c r="A143" s="2">
        <v>361</v>
      </c>
      <c r="B143" s="52">
        <v>207.85</v>
      </c>
      <c r="C143" s="13">
        <v>2</v>
      </c>
      <c r="D143" s="13">
        <f t="shared" si="6"/>
        <v>2</v>
      </c>
      <c r="E143" s="13">
        <f t="shared" si="7"/>
        <v>0</v>
      </c>
    </row>
    <row r="144" spans="1:5" ht="15.5" x14ac:dyDescent="0.35">
      <c r="A144" s="2">
        <v>367</v>
      </c>
      <c r="B144" s="52">
        <v>222.94</v>
      </c>
      <c r="C144" s="13">
        <v>2</v>
      </c>
      <c r="D144" s="13">
        <f t="shared" si="6"/>
        <v>2</v>
      </c>
      <c r="E144" s="13">
        <f t="shared" si="7"/>
        <v>0</v>
      </c>
    </row>
    <row r="145" spans="1:5" ht="15.5" x14ac:dyDescent="0.35">
      <c r="A145" s="2">
        <v>372</v>
      </c>
      <c r="B145" s="52">
        <v>208.31</v>
      </c>
      <c r="C145" s="13">
        <v>2</v>
      </c>
      <c r="D145" s="13">
        <f t="shared" si="6"/>
        <v>2</v>
      </c>
      <c r="E145" s="13">
        <f t="shared" si="7"/>
        <v>0</v>
      </c>
    </row>
    <row r="146" spans="1:5" ht="15.5" x14ac:dyDescent="0.35">
      <c r="A146" s="2">
        <v>9</v>
      </c>
      <c r="B146" s="52">
        <v>229.66</v>
      </c>
      <c r="C146" s="13">
        <v>3</v>
      </c>
      <c r="D146" s="13">
        <f t="shared" si="6"/>
        <v>3</v>
      </c>
      <c r="E146" s="13">
        <f t="shared" si="7"/>
        <v>0</v>
      </c>
    </row>
    <row r="147" spans="1:5" ht="15.5" x14ac:dyDescent="0.35">
      <c r="A147" s="2">
        <v>24</v>
      </c>
      <c r="B147" s="52">
        <v>242.82</v>
      </c>
      <c r="C147" s="13">
        <v>3</v>
      </c>
      <c r="D147" s="13">
        <f t="shared" si="6"/>
        <v>3</v>
      </c>
      <c r="E147" s="13">
        <f t="shared" si="7"/>
        <v>0</v>
      </c>
    </row>
    <row r="148" spans="1:5" ht="15.5" x14ac:dyDescent="0.35">
      <c r="A148" s="2">
        <v>37</v>
      </c>
      <c r="B148" s="52">
        <v>297.14</v>
      </c>
      <c r="C148" s="13">
        <v>3</v>
      </c>
      <c r="D148" s="13">
        <f t="shared" si="6"/>
        <v>3</v>
      </c>
      <c r="E148" s="13">
        <f t="shared" si="7"/>
        <v>0</v>
      </c>
    </row>
    <row r="149" spans="1:5" ht="15.5" x14ac:dyDescent="0.35">
      <c r="A149" s="2">
        <v>53</v>
      </c>
      <c r="B149" s="52">
        <v>211.54</v>
      </c>
      <c r="C149" s="13">
        <v>3</v>
      </c>
      <c r="D149" s="13">
        <f t="shared" si="6"/>
        <v>3</v>
      </c>
      <c r="E149" s="13">
        <f t="shared" si="7"/>
        <v>0</v>
      </c>
    </row>
    <row r="150" spans="1:5" ht="15.5" x14ac:dyDescent="0.35">
      <c r="A150" s="2">
        <v>54</v>
      </c>
      <c r="B150" s="52">
        <v>179.45</v>
      </c>
      <c r="C150" s="13">
        <v>3</v>
      </c>
      <c r="D150" s="13">
        <f t="shared" si="6"/>
        <v>3</v>
      </c>
      <c r="E150" s="13">
        <f t="shared" si="7"/>
        <v>0</v>
      </c>
    </row>
    <row r="151" spans="1:5" ht="15.5" x14ac:dyDescent="0.35">
      <c r="A151" s="2">
        <v>61</v>
      </c>
      <c r="B151" s="52">
        <v>198.57</v>
      </c>
      <c r="C151" s="13">
        <v>3</v>
      </c>
      <c r="D151" s="13">
        <f t="shared" si="6"/>
        <v>3</v>
      </c>
      <c r="E151" s="13">
        <f t="shared" si="7"/>
        <v>0</v>
      </c>
    </row>
    <row r="152" spans="1:5" ht="15.5" x14ac:dyDescent="0.35">
      <c r="A152" s="2">
        <v>62</v>
      </c>
      <c r="B152" s="52">
        <v>241.74</v>
      </c>
      <c r="C152" s="13">
        <v>3</v>
      </c>
      <c r="D152" s="13">
        <f t="shared" si="6"/>
        <v>3</v>
      </c>
      <c r="E152" s="13">
        <f t="shared" si="7"/>
        <v>0</v>
      </c>
    </row>
    <row r="153" spans="1:5" ht="15.5" x14ac:dyDescent="0.35">
      <c r="A153" s="2">
        <v>66</v>
      </c>
      <c r="B153" s="52">
        <v>204.36</v>
      </c>
      <c r="C153" s="13">
        <v>3</v>
      </c>
      <c r="D153" s="13">
        <f t="shared" si="6"/>
        <v>3</v>
      </c>
      <c r="E153" s="13">
        <f t="shared" si="7"/>
        <v>0</v>
      </c>
    </row>
    <row r="154" spans="1:5" ht="15.5" x14ac:dyDescent="0.35">
      <c r="A154" s="2">
        <v>85</v>
      </c>
      <c r="B154" s="52">
        <v>190.68</v>
      </c>
      <c r="C154" s="13">
        <v>3</v>
      </c>
      <c r="D154" s="13">
        <f t="shared" si="6"/>
        <v>3</v>
      </c>
      <c r="E154" s="13">
        <f t="shared" si="7"/>
        <v>0</v>
      </c>
    </row>
    <row r="155" spans="1:5" ht="15.5" x14ac:dyDescent="0.35">
      <c r="A155" s="2">
        <v>87</v>
      </c>
      <c r="B155" s="52">
        <v>245.27</v>
      </c>
      <c r="C155" s="13">
        <v>3</v>
      </c>
      <c r="D155" s="13">
        <f t="shared" si="6"/>
        <v>3</v>
      </c>
      <c r="E155" s="13">
        <f t="shared" si="7"/>
        <v>0</v>
      </c>
    </row>
    <row r="156" spans="1:5" ht="15.5" x14ac:dyDescent="0.35">
      <c r="A156" s="2">
        <v>92</v>
      </c>
      <c r="B156" s="52">
        <v>262.49</v>
      </c>
      <c r="C156" s="13">
        <v>3</v>
      </c>
      <c r="D156" s="13">
        <f t="shared" si="6"/>
        <v>3</v>
      </c>
      <c r="E156" s="13">
        <f t="shared" si="7"/>
        <v>0</v>
      </c>
    </row>
    <row r="157" spans="1:5" ht="15.5" x14ac:dyDescent="0.35">
      <c r="A157" s="2">
        <v>100</v>
      </c>
      <c r="B157" s="52">
        <v>197.19</v>
      </c>
      <c r="C157" s="13">
        <v>3</v>
      </c>
      <c r="D157" s="13">
        <f t="shared" si="6"/>
        <v>3</v>
      </c>
      <c r="E157" s="13">
        <f t="shared" si="7"/>
        <v>0</v>
      </c>
    </row>
    <row r="158" spans="1:5" ht="15.5" x14ac:dyDescent="0.35">
      <c r="A158" s="2">
        <v>108</v>
      </c>
      <c r="B158" s="52">
        <v>234.73</v>
      </c>
      <c r="C158" s="13">
        <v>3</v>
      </c>
      <c r="D158" s="13">
        <f t="shared" si="6"/>
        <v>3</v>
      </c>
      <c r="E158" s="13">
        <f t="shared" si="7"/>
        <v>0</v>
      </c>
    </row>
    <row r="159" spans="1:5" ht="15.5" x14ac:dyDescent="0.35">
      <c r="A159" s="2">
        <v>110</v>
      </c>
      <c r="B159" s="52">
        <v>202.8</v>
      </c>
      <c r="C159" s="13">
        <v>3</v>
      </c>
      <c r="D159" s="13">
        <f t="shared" si="6"/>
        <v>3</v>
      </c>
      <c r="E159" s="13">
        <f t="shared" si="7"/>
        <v>0</v>
      </c>
    </row>
    <row r="160" spans="1:5" ht="15.5" x14ac:dyDescent="0.35">
      <c r="A160" s="2">
        <v>119</v>
      </c>
      <c r="B160" s="52">
        <v>245.11</v>
      </c>
      <c r="C160" s="13">
        <v>3</v>
      </c>
      <c r="D160" s="13">
        <f t="shared" si="6"/>
        <v>3</v>
      </c>
      <c r="E160" s="13">
        <f t="shared" si="7"/>
        <v>0</v>
      </c>
    </row>
    <row r="161" spans="1:5" ht="15.5" x14ac:dyDescent="0.35">
      <c r="A161" s="2">
        <v>123</v>
      </c>
      <c r="B161" s="52">
        <v>288.14</v>
      </c>
      <c r="C161" s="13">
        <v>3</v>
      </c>
      <c r="D161" s="13">
        <f t="shared" si="6"/>
        <v>3</v>
      </c>
      <c r="E161" s="13">
        <f t="shared" si="7"/>
        <v>0</v>
      </c>
    </row>
    <row r="162" spans="1:5" ht="15.5" x14ac:dyDescent="0.35">
      <c r="A162" s="2">
        <v>129</v>
      </c>
      <c r="B162" s="52">
        <v>175.06</v>
      </c>
      <c r="C162" s="13">
        <v>3</v>
      </c>
      <c r="D162" s="13">
        <f t="shared" si="6"/>
        <v>3</v>
      </c>
      <c r="E162" s="13">
        <f t="shared" si="7"/>
        <v>0</v>
      </c>
    </row>
    <row r="163" spans="1:5" ht="15.5" x14ac:dyDescent="0.35">
      <c r="A163" s="2">
        <v>138</v>
      </c>
      <c r="B163" s="52">
        <v>252.01</v>
      </c>
      <c r="C163" s="13">
        <v>3</v>
      </c>
      <c r="D163" s="13">
        <f t="shared" si="6"/>
        <v>3</v>
      </c>
      <c r="E163" s="13">
        <f t="shared" si="7"/>
        <v>0</v>
      </c>
    </row>
    <row r="164" spans="1:5" ht="15.5" x14ac:dyDescent="0.35">
      <c r="A164" s="2">
        <v>139</v>
      </c>
      <c r="B164" s="52">
        <v>327.27999999999997</v>
      </c>
      <c r="C164" s="13">
        <v>3</v>
      </c>
      <c r="D164" s="13">
        <f t="shared" si="6"/>
        <v>3</v>
      </c>
      <c r="E164" s="13">
        <f t="shared" si="7"/>
        <v>0</v>
      </c>
    </row>
    <row r="165" spans="1:5" ht="15.5" x14ac:dyDescent="0.35">
      <c r="A165" s="2">
        <v>140</v>
      </c>
      <c r="B165" s="52">
        <v>204.31</v>
      </c>
      <c r="C165" s="13">
        <v>3</v>
      </c>
      <c r="D165" s="13">
        <f t="shared" si="6"/>
        <v>3</v>
      </c>
      <c r="E165" s="13">
        <f t="shared" si="7"/>
        <v>0</v>
      </c>
    </row>
    <row r="166" spans="1:5" ht="15.5" x14ac:dyDescent="0.35">
      <c r="A166" s="2">
        <v>142</v>
      </c>
      <c r="B166" s="52">
        <v>256.45</v>
      </c>
      <c r="C166" s="13">
        <v>3</v>
      </c>
      <c r="D166" s="13">
        <f t="shared" si="6"/>
        <v>3</v>
      </c>
      <c r="E166" s="13">
        <f t="shared" si="7"/>
        <v>0</v>
      </c>
    </row>
    <row r="167" spans="1:5" ht="15.5" x14ac:dyDescent="0.35">
      <c r="A167" s="2">
        <v>144</v>
      </c>
      <c r="B167" s="52">
        <v>402.44</v>
      </c>
      <c r="C167" s="13">
        <v>3</v>
      </c>
      <c r="D167" s="13">
        <f t="shared" si="6"/>
        <v>3</v>
      </c>
      <c r="E167" s="13">
        <f t="shared" si="7"/>
        <v>0</v>
      </c>
    </row>
    <row r="168" spans="1:5" ht="15.5" x14ac:dyDescent="0.35">
      <c r="A168" s="2">
        <v>146</v>
      </c>
      <c r="B168" s="52">
        <v>194.21</v>
      </c>
      <c r="C168" s="13">
        <v>3</v>
      </c>
      <c r="D168" s="13">
        <f t="shared" si="6"/>
        <v>3</v>
      </c>
      <c r="E168" s="13">
        <f t="shared" si="7"/>
        <v>0</v>
      </c>
    </row>
    <row r="169" spans="1:5" ht="15.5" x14ac:dyDescent="0.35">
      <c r="A169" s="2">
        <v>153</v>
      </c>
      <c r="B169" s="52">
        <v>199.62</v>
      </c>
      <c r="C169" s="13">
        <v>3</v>
      </c>
      <c r="D169" s="13">
        <f t="shared" si="6"/>
        <v>3</v>
      </c>
      <c r="E169" s="13">
        <f t="shared" si="7"/>
        <v>0</v>
      </c>
    </row>
    <row r="170" spans="1:5" ht="15.5" x14ac:dyDescent="0.35">
      <c r="A170" s="2">
        <v>155</v>
      </c>
      <c r="B170" s="52">
        <v>358.04</v>
      </c>
      <c r="C170" s="13">
        <v>3</v>
      </c>
      <c r="D170" s="13">
        <f t="shared" si="6"/>
        <v>3</v>
      </c>
      <c r="E170" s="13">
        <f t="shared" si="7"/>
        <v>0</v>
      </c>
    </row>
    <row r="171" spans="1:5" ht="15.5" x14ac:dyDescent="0.35">
      <c r="A171" s="2">
        <v>165</v>
      </c>
      <c r="B171" s="52">
        <v>381.94</v>
      </c>
      <c r="C171" s="13">
        <v>3</v>
      </c>
      <c r="D171" s="13">
        <f t="shared" si="6"/>
        <v>3</v>
      </c>
      <c r="E171" s="13">
        <f t="shared" si="7"/>
        <v>0</v>
      </c>
    </row>
    <row r="172" spans="1:5" ht="15.5" x14ac:dyDescent="0.35">
      <c r="A172" s="2">
        <v>169</v>
      </c>
      <c r="B172" s="52">
        <v>172.41</v>
      </c>
      <c r="C172" s="13">
        <v>3</v>
      </c>
      <c r="D172" s="13">
        <f t="shared" si="6"/>
        <v>3</v>
      </c>
      <c r="E172" s="13">
        <f t="shared" si="7"/>
        <v>0</v>
      </c>
    </row>
    <row r="173" spans="1:5" ht="15.5" x14ac:dyDescent="0.35">
      <c r="A173" s="2">
        <v>172</v>
      </c>
      <c r="B173" s="52">
        <v>248.99</v>
      </c>
      <c r="C173" s="13">
        <v>3</v>
      </c>
      <c r="D173" s="13">
        <f t="shared" si="6"/>
        <v>3</v>
      </c>
      <c r="E173" s="13">
        <f t="shared" si="7"/>
        <v>0</v>
      </c>
    </row>
    <row r="174" spans="1:5" ht="15.5" x14ac:dyDescent="0.35">
      <c r="A174" s="2">
        <v>179</v>
      </c>
      <c r="B174" s="52">
        <v>187.61</v>
      </c>
      <c r="C174" s="13">
        <v>3</v>
      </c>
      <c r="D174" s="13">
        <f t="shared" si="6"/>
        <v>3</v>
      </c>
      <c r="E174" s="13">
        <f t="shared" si="7"/>
        <v>0</v>
      </c>
    </row>
    <row r="175" spans="1:5" ht="15.5" x14ac:dyDescent="0.35">
      <c r="A175" s="2">
        <v>182</v>
      </c>
      <c r="B175" s="52">
        <v>252.12</v>
      </c>
      <c r="C175" s="13">
        <v>3</v>
      </c>
      <c r="D175" s="13">
        <f t="shared" si="6"/>
        <v>3</v>
      </c>
      <c r="E175" s="13">
        <f t="shared" si="7"/>
        <v>0</v>
      </c>
    </row>
    <row r="176" spans="1:5" ht="15.5" x14ac:dyDescent="0.35">
      <c r="A176" s="2">
        <v>187</v>
      </c>
      <c r="B176" s="52">
        <v>234.65</v>
      </c>
      <c r="C176" s="13">
        <v>3</v>
      </c>
      <c r="D176" s="13">
        <f t="shared" si="6"/>
        <v>3</v>
      </c>
      <c r="E176" s="13">
        <f t="shared" si="7"/>
        <v>0</v>
      </c>
    </row>
    <row r="177" spans="1:5" ht="15.5" x14ac:dyDescent="0.35">
      <c r="A177" s="2">
        <v>188</v>
      </c>
      <c r="B177" s="52">
        <v>326.82</v>
      </c>
      <c r="C177" s="13">
        <v>3</v>
      </c>
      <c r="D177" s="13">
        <f t="shared" si="6"/>
        <v>3</v>
      </c>
      <c r="E177" s="13">
        <f t="shared" si="7"/>
        <v>0</v>
      </c>
    </row>
    <row r="178" spans="1:5" ht="15.5" x14ac:dyDescent="0.35">
      <c r="A178" s="2">
        <v>193</v>
      </c>
      <c r="B178" s="52">
        <v>217.27</v>
      </c>
      <c r="C178" s="13">
        <v>3</v>
      </c>
      <c r="D178" s="13">
        <f t="shared" si="6"/>
        <v>3</v>
      </c>
      <c r="E178" s="13">
        <f t="shared" si="7"/>
        <v>0</v>
      </c>
    </row>
    <row r="179" spans="1:5" ht="15.5" x14ac:dyDescent="0.35">
      <c r="A179" s="2">
        <v>197</v>
      </c>
      <c r="B179" s="52">
        <v>146.96</v>
      </c>
      <c r="C179" s="13">
        <v>3</v>
      </c>
      <c r="D179" s="13">
        <f t="shared" si="6"/>
        <v>3</v>
      </c>
      <c r="E179" s="13">
        <f t="shared" si="7"/>
        <v>0</v>
      </c>
    </row>
    <row r="180" spans="1:5" ht="15.5" x14ac:dyDescent="0.35">
      <c r="A180" s="2">
        <v>200</v>
      </c>
      <c r="B180" s="52">
        <v>185.54</v>
      </c>
      <c r="C180" s="13">
        <v>3</v>
      </c>
      <c r="D180" s="13">
        <f t="shared" si="6"/>
        <v>3</v>
      </c>
      <c r="E180" s="13">
        <f t="shared" si="7"/>
        <v>0</v>
      </c>
    </row>
    <row r="181" spans="1:5" ht="15.5" x14ac:dyDescent="0.35">
      <c r="A181" s="2">
        <v>205</v>
      </c>
      <c r="B181" s="52">
        <v>262.10000000000002</v>
      </c>
      <c r="C181" s="13">
        <v>3</v>
      </c>
      <c r="D181" s="13">
        <f t="shared" si="6"/>
        <v>3</v>
      </c>
      <c r="E181" s="13">
        <f t="shared" si="7"/>
        <v>0</v>
      </c>
    </row>
    <row r="182" spans="1:5" ht="15.5" x14ac:dyDescent="0.35">
      <c r="A182" s="2">
        <v>206</v>
      </c>
      <c r="B182" s="52">
        <v>245.5</v>
      </c>
      <c r="C182" s="13">
        <v>3</v>
      </c>
      <c r="D182" s="13">
        <f t="shared" si="6"/>
        <v>3</v>
      </c>
      <c r="E182" s="13">
        <f t="shared" si="7"/>
        <v>0</v>
      </c>
    </row>
    <row r="183" spans="1:5" ht="15.5" x14ac:dyDescent="0.35">
      <c r="A183" s="2">
        <v>212</v>
      </c>
      <c r="B183" s="52">
        <v>219.32</v>
      </c>
      <c r="C183" s="13">
        <v>3</v>
      </c>
      <c r="D183" s="13">
        <f t="shared" si="6"/>
        <v>3</v>
      </c>
      <c r="E183" s="13">
        <f t="shared" si="7"/>
        <v>0</v>
      </c>
    </row>
    <row r="184" spans="1:5" ht="15.5" x14ac:dyDescent="0.35">
      <c r="A184" s="2">
        <v>213</v>
      </c>
      <c r="B184" s="52">
        <v>204.52</v>
      </c>
      <c r="C184" s="13">
        <v>3</v>
      </c>
      <c r="D184" s="13">
        <f t="shared" si="6"/>
        <v>3</v>
      </c>
      <c r="E184" s="13">
        <f t="shared" si="7"/>
        <v>0</v>
      </c>
    </row>
    <row r="185" spans="1:5" ht="15.5" x14ac:dyDescent="0.35">
      <c r="A185" s="2">
        <v>216</v>
      </c>
      <c r="B185" s="52">
        <v>194.63</v>
      </c>
      <c r="C185" s="13">
        <v>3</v>
      </c>
      <c r="D185" s="13">
        <f t="shared" si="6"/>
        <v>3</v>
      </c>
      <c r="E185" s="13">
        <f t="shared" si="7"/>
        <v>0</v>
      </c>
    </row>
    <row r="186" spans="1:5" ht="15.5" x14ac:dyDescent="0.35">
      <c r="A186" s="2">
        <v>218</v>
      </c>
      <c r="B186" s="52">
        <v>185.44</v>
      </c>
      <c r="C186" s="13">
        <v>3</v>
      </c>
      <c r="D186" s="13">
        <f t="shared" si="6"/>
        <v>3</v>
      </c>
      <c r="E186" s="13">
        <f t="shared" si="7"/>
        <v>0</v>
      </c>
    </row>
    <row r="187" spans="1:5" ht="15.5" x14ac:dyDescent="0.35">
      <c r="A187" s="2">
        <v>230</v>
      </c>
      <c r="B187" s="52">
        <v>184.98</v>
      </c>
      <c r="C187" s="13">
        <v>3</v>
      </c>
      <c r="D187" s="13">
        <f t="shared" si="6"/>
        <v>3</v>
      </c>
      <c r="E187" s="13">
        <f t="shared" si="7"/>
        <v>0</v>
      </c>
    </row>
    <row r="188" spans="1:5" ht="15.5" x14ac:dyDescent="0.35">
      <c r="A188" s="2">
        <v>236</v>
      </c>
      <c r="B188" s="52">
        <v>161.22</v>
      </c>
      <c r="C188" s="13">
        <v>3</v>
      </c>
      <c r="D188" s="13">
        <f t="shared" si="6"/>
        <v>3</v>
      </c>
      <c r="E188" s="13">
        <f t="shared" si="7"/>
        <v>0</v>
      </c>
    </row>
    <row r="189" spans="1:5" ht="15.5" x14ac:dyDescent="0.35">
      <c r="A189" s="2">
        <v>241</v>
      </c>
      <c r="B189" s="52">
        <v>145.83000000000001</v>
      </c>
      <c r="C189" s="13">
        <v>3</v>
      </c>
      <c r="D189" s="13">
        <f t="shared" si="6"/>
        <v>3</v>
      </c>
      <c r="E189" s="13">
        <f t="shared" si="7"/>
        <v>0</v>
      </c>
    </row>
    <row r="190" spans="1:5" ht="15.5" x14ac:dyDescent="0.35">
      <c r="A190" s="2">
        <v>242</v>
      </c>
      <c r="B190" s="52">
        <v>157.05000000000001</v>
      </c>
      <c r="C190" s="13">
        <v>3</v>
      </c>
      <c r="D190" s="13">
        <f t="shared" si="6"/>
        <v>3</v>
      </c>
      <c r="E190" s="13">
        <f t="shared" si="7"/>
        <v>0</v>
      </c>
    </row>
    <row r="191" spans="1:5" ht="15.5" x14ac:dyDescent="0.35">
      <c r="A191" s="2">
        <v>244</v>
      </c>
      <c r="B191" s="52">
        <v>381.89</v>
      </c>
      <c r="C191" s="13">
        <v>3</v>
      </c>
      <c r="D191" s="13">
        <f t="shared" si="6"/>
        <v>3</v>
      </c>
      <c r="E191" s="13">
        <f t="shared" si="7"/>
        <v>0</v>
      </c>
    </row>
    <row r="192" spans="1:5" ht="15.5" x14ac:dyDescent="0.35">
      <c r="A192" s="2">
        <v>246</v>
      </c>
      <c r="B192" s="52">
        <v>255.86</v>
      </c>
      <c r="C192" s="13">
        <v>3</v>
      </c>
      <c r="D192" s="13">
        <f t="shared" si="6"/>
        <v>3</v>
      </c>
      <c r="E192" s="13">
        <f t="shared" si="7"/>
        <v>0</v>
      </c>
    </row>
    <row r="193" spans="1:5" ht="15.5" x14ac:dyDescent="0.35">
      <c r="A193" s="2">
        <v>251</v>
      </c>
      <c r="B193" s="52">
        <v>186.53</v>
      </c>
      <c r="C193" s="13">
        <v>3</v>
      </c>
      <c r="D193" s="13">
        <f t="shared" si="6"/>
        <v>3</v>
      </c>
      <c r="E193" s="13">
        <f t="shared" si="7"/>
        <v>0</v>
      </c>
    </row>
    <row r="194" spans="1:5" ht="15.5" x14ac:dyDescent="0.35">
      <c r="A194" s="2">
        <v>252</v>
      </c>
      <c r="B194" s="52">
        <v>132.93</v>
      </c>
      <c r="C194" s="13">
        <v>3</v>
      </c>
      <c r="D194" s="13">
        <f t="shared" ref="D194:D257" si="8">IF(C194&lt;&gt;"NA",C194,0)</f>
        <v>3</v>
      </c>
      <c r="E194" s="13">
        <f t="shared" ref="E194:E257" si="9">IF(C194="NA",1,0)</f>
        <v>0</v>
      </c>
    </row>
    <row r="195" spans="1:5" ht="15.5" x14ac:dyDescent="0.35">
      <c r="A195" s="2">
        <v>268</v>
      </c>
      <c r="B195" s="52">
        <v>225.09</v>
      </c>
      <c r="C195" s="13">
        <v>3</v>
      </c>
      <c r="D195" s="13">
        <f t="shared" si="8"/>
        <v>3</v>
      </c>
      <c r="E195" s="13">
        <f t="shared" si="9"/>
        <v>0</v>
      </c>
    </row>
    <row r="196" spans="1:5" ht="15.5" x14ac:dyDescent="0.35">
      <c r="A196" s="2">
        <v>274</v>
      </c>
      <c r="B196" s="52">
        <v>262.31</v>
      </c>
      <c r="C196" s="13">
        <v>3</v>
      </c>
      <c r="D196" s="13">
        <f t="shared" si="8"/>
        <v>3</v>
      </c>
      <c r="E196" s="13">
        <f t="shared" si="9"/>
        <v>0</v>
      </c>
    </row>
    <row r="197" spans="1:5" ht="15.5" x14ac:dyDescent="0.35">
      <c r="A197" s="2">
        <v>283</v>
      </c>
      <c r="B197" s="52">
        <v>261.29000000000002</v>
      </c>
      <c r="C197" s="13">
        <v>3</v>
      </c>
      <c r="D197" s="13">
        <f t="shared" si="8"/>
        <v>3</v>
      </c>
      <c r="E197" s="13">
        <f t="shared" si="9"/>
        <v>0</v>
      </c>
    </row>
    <row r="198" spans="1:5" ht="15.5" x14ac:dyDescent="0.35">
      <c r="A198" s="2">
        <v>285</v>
      </c>
      <c r="B198" s="52">
        <v>213.63</v>
      </c>
      <c r="C198" s="13">
        <v>3</v>
      </c>
      <c r="D198" s="13">
        <f t="shared" si="8"/>
        <v>3</v>
      </c>
      <c r="E198" s="13">
        <f t="shared" si="9"/>
        <v>0</v>
      </c>
    </row>
    <row r="199" spans="1:5" ht="15.5" x14ac:dyDescent="0.35">
      <c r="A199" s="2">
        <v>290</v>
      </c>
      <c r="B199" s="52">
        <v>301.52999999999997</v>
      </c>
      <c r="C199" s="13">
        <v>3</v>
      </c>
      <c r="D199" s="13">
        <f t="shared" si="8"/>
        <v>3</v>
      </c>
      <c r="E199" s="13">
        <f t="shared" si="9"/>
        <v>0</v>
      </c>
    </row>
    <row r="200" spans="1:5" ht="15.5" x14ac:dyDescent="0.35">
      <c r="A200" s="2">
        <v>291</v>
      </c>
      <c r="B200" s="52">
        <v>350.63</v>
      </c>
      <c r="C200" s="13">
        <v>3</v>
      </c>
      <c r="D200" s="13">
        <f t="shared" si="8"/>
        <v>3</v>
      </c>
      <c r="E200" s="13">
        <f t="shared" si="9"/>
        <v>0</v>
      </c>
    </row>
    <row r="201" spans="1:5" ht="15.5" x14ac:dyDescent="0.35">
      <c r="A201" s="2">
        <v>297</v>
      </c>
      <c r="B201" s="52">
        <v>152.01</v>
      </c>
      <c r="C201" s="13">
        <v>3</v>
      </c>
      <c r="D201" s="13">
        <f t="shared" si="8"/>
        <v>3</v>
      </c>
      <c r="E201" s="13">
        <f t="shared" si="9"/>
        <v>0</v>
      </c>
    </row>
    <row r="202" spans="1:5" ht="15.5" x14ac:dyDescent="0.35">
      <c r="A202" s="2">
        <v>299</v>
      </c>
      <c r="B202" s="52">
        <v>313.91000000000003</v>
      </c>
      <c r="C202" s="13">
        <v>3</v>
      </c>
      <c r="D202" s="13">
        <f t="shared" si="8"/>
        <v>3</v>
      </c>
      <c r="E202" s="13">
        <f t="shared" si="9"/>
        <v>0</v>
      </c>
    </row>
    <row r="203" spans="1:5" ht="15.5" x14ac:dyDescent="0.35">
      <c r="A203" s="2">
        <v>302</v>
      </c>
      <c r="B203" s="52">
        <v>162.11000000000001</v>
      </c>
      <c r="C203" s="13">
        <v>3</v>
      </c>
      <c r="D203" s="13">
        <f t="shared" si="8"/>
        <v>3</v>
      </c>
      <c r="E203" s="13">
        <f t="shared" si="9"/>
        <v>0</v>
      </c>
    </row>
    <row r="204" spans="1:5" ht="15.5" x14ac:dyDescent="0.35">
      <c r="A204" s="2">
        <v>307</v>
      </c>
      <c r="B204" s="52">
        <v>252.22</v>
      </c>
      <c r="C204" s="13">
        <v>3</v>
      </c>
      <c r="D204" s="13">
        <f t="shared" si="8"/>
        <v>3</v>
      </c>
      <c r="E204" s="13">
        <f t="shared" si="9"/>
        <v>0</v>
      </c>
    </row>
    <row r="205" spans="1:5" ht="15.5" x14ac:dyDescent="0.35">
      <c r="A205" s="2">
        <v>309</v>
      </c>
      <c r="B205" s="52">
        <v>222.22</v>
      </c>
      <c r="C205" s="13">
        <v>3</v>
      </c>
      <c r="D205" s="13">
        <f t="shared" si="8"/>
        <v>3</v>
      </c>
      <c r="E205" s="13">
        <f t="shared" si="9"/>
        <v>0</v>
      </c>
    </row>
    <row r="206" spans="1:5" ht="15.5" x14ac:dyDescent="0.35">
      <c r="A206" s="2">
        <v>313</v>
      </c>
      <c r="B206" s="52">
        <v>194.9</v>
      </c>
      <c r="C206" s="13">
        <v>3</v>
      </c>
      <c r="D206" s="13">
        <f t="shared" si="8"/>
        <v>3</v>
      </c>
      <c r="E206" s="13">
        <f t="shared" si="9"/>
        <v>0</v>
      </c>
    </row>
    <row r="207" spans="1:5" ht="15.5" x14ac:dyDescent="0.35">
      <c r="A207" s="2">
        <v>320</v>
      </c>
      <c r="B207" s="52">
        <v>264.01</v>
      </c>
      <c r="C207" s="13">
        <v>3</v>
      </c>
      <c r="D207" s="13">
        <f t="shared" si="8"/>
        <v>3</v>
      </c>
      <c r="E207" s="13">
        <f t="shared" si="9"/>
        <v>0</v>
      </c>
    </row>
    <row r="208" spans="1:5" ht="15.5" x14ac:dyDescent="0.35">
      <c r="A208" s="2">
        <v>324</v>
      </c>
      <c r="B208" s="52">
        <v>151.26</v>
      </c>
      <c r="C208" s="13">
        <v>3</v>
      </c>
      <c r="D208" s="13">
        <f t="shared" si="8"/>
        <v>3</v>
      </c>
      <c r="E208" s="13">
        <f t="shared" si="9"/>
        <v>0</v>
      </c>
    </row>
    <row r="209" spans="1:5" ht="15.5" x14ac:dyDescent="0.35">
      <c r="A209" s="2">
        <v>325</v>
      </c>
      <c r="B209" s="52">
        <v>188.43</v>
      </c>
      <c r="C209" s="13">
        <v>3</v>
      </c>
      <c r="D209" s="13">
        <f t="shared" si="8"/>
        <v>3</v>
      </c>
      <c r="E209" s="13">
        <f t="shared" si="9"/>
        <v>0</v>
      </c>
    </row>
    <row r="210" spans="1:5" ht="15.5" x14ac:dyDescent="0.35">
      <c r="A210" s="2">
        <v>329</v>
      </c>
      <c r="B210" s="52">
        <v>200.7</v>
      </c>
      <c r="C210" s="13">
        <v>3</v>
      </c>
      <c r="D210" s="13">
        <f t="shared" si="8"/>
        <v>3</v>
      </c>
      <c r="E210" s="13">
        <f t="shared" si="9"/>
        <v>0</v>
      </c>
    </row>
    <row r="211" spans="1:5" ht="15.5" x14ac:dyDescent="0.35">
      <c r="A211" s="2">
        <v>338</v>
      </c>
      <c r="B211" s="52">
        <v>164.59</v>
      </c>
      <c r="C211" s="13">
        <v>3</v>
      </c>
      <c r="D211" s="13">
        <f t="shared" si="8"/>
        <v>3</v>
      </c>
      <c r="E211" s="13">
        <f t="shared" si="9"/>
        <v>0</v>
      </c>
    </row>
    <row r="212" spans="1:5" ht="15.5" x14ac:dyDescent="0.35">
      <c r="A212" s="2">
        <v>342</v>
      </c>
      <c r="B212" s="52">
        <v>209.14</v>
      </c>
      <c r="C212" s="13">
        <v>3</v>
      </c>
      <c r="D212" s="13">
        <f t="shared" si="8"/>
        <v>3</v>
      </c>
      <c r="E212" s="13">
        <f t="shared" si="9"/>
        <v>0</v>
      </c>
    </row>
    <row r="213" spans="1:5" ht="15.5" x14ac:dyDescent="0.35">
      <c r="A213" s="2">
        <v>353</v>
      </c>
      <c r="B213" s="52">
        <v>189.64</v>
      </c>
      <c r="C213" s="13">
        <v>3</v>
      </c>
      <c r="D213" s="13">
        <f t="shared" si="8"/>
        <v>3</v>
      </c>
      <c r="E213" s="13">
        <f t="shared" si="9"/>
        <v>0</v>
      </c>
    </row>
    <row r="214" spans="1:5" ht="15.5" x14ac:dyDescent="0.35">
      <c r="A214" s="2">
        <v>362</v>
      </c>
      <c r="B214" s="52">
        <v>207.81</v>
      </c>
      <c r="C214" s="13">
        <v>3</v>
      </c>
      <c r="D214" s="13">
        <f t="shared" si="8"/>
        <v>3</v>
      </c>
      <c r="E214" s="13">
        <f t="shared" si="9"/>
        <v>0</v>
      </c>
    </row>
    <row r="215" spans="1:5" ht="15.5" x14ac:dyDescent="0.35">
      <c r="A215" s="2">
        <v>370</v>
      </c>
      <c r="B215" s="52">
        <v>307.33</v>
      </c>
      <c r="C215" s="13">
        <v>3</v>
      </c>
      <c r="D215" s="13">
        <f t="shared" si="8"/>
        <v>3</v>
      </c>
      <c r="E215" s="13">
        <f t="shared" si="9"/>
        <v>0</v>
      </c>
    </row>
    <row r="216" spans="1:5" ht="15.5" x14ac:dyDescent="0.35">
      <c r="A216" s="2">
        <v>377</v>
      </c>
      <c r="B216" s="52">
        <v>215.05</v>
      </c>
      <c r="C216" s="13">
        <v>3</v>
      </c>
      <c r="D216" s="13">
        <f t="shared" si="8"/>
        <v>3</v>
      </c>
      <c r="E216" s="13">
        <f t="shared" si="9"/>
        <v>0</v>
      </c>
    </row>
    <row r="217" spans="1:5" ht="15.5" x14ac:dyDescent="0.35">
      <c r="A217" s="2">
        <v>1</v>
      </c>
      <c r="B217" s="52">
        <v>363.88</v>
      </c>
      <c r="C217" s="13">
        <v>4</v>
      </c>
      <c r="D217" s="13">
        <f t="shared" si="8"/>
        <v>4</v>
      </c>
      <c r="E217" s="13">
        <f t="shared" si="9"/>
        <v>0</v>
      </c>
    </row>
    <row r="218" spans="1:5" ht="15.5" x14ac:dyDescent="0.35">
      <c r="A218" s="2">
        <v>3</v>
      </c>
      <c r="B218" s="52">
        <v>246.17</v>
      </c>
      <c r="C218" s="13">
        <v>4</v>
      </c>
      <c r="D218" s="13">
        <f t="shared" si="8"/>
        <v>4</v>
      </c>
      <c r="E218" s="13">
        <f t="shared" si="9"/>
        <v>0</v>
      </c>
    </row>
    <row r="219" spans="1:5" ht="15.5" x14ac:dyDescent="0.35">
      <c r="A219" s="2">
        <v>8</v>
      </c>
      <c r="B219" s="52">
        <v>152.88</v>
      </c>
      <c r="C219" s="13">
        <v>4</v>
      </c>
      <c r="D219" s="13">
        <f t="shared" si="8"/>
        <v>4</v>
      </c>
      <c r="E219" s="13">
        <f t="shared" si="9"/>
        <v>0</v>
      </c>
    </row>
    <row r="220" spans="1:5" ht="15.5" x14ac:dyDescent="0.35">
      <c r="A220" s="2">
        <v>13</v>
      </c>
      <c r="B220" s="52">
        <v>439.27</v>
      </c>
      <c r="C220" s="13">
        <v>4</v>
      </c>
      <c r="D220" s="13">
        <f t="shared" si="8"/>
        <v>4</v>
      </c>
      <c r="E220" s="13">
        <f t="shared" si="9"/>
        <v>0</v>
      </c>
    </row>
    <row r="221" spans="1:5" ht="15.5" x14ac:dyDescent="0.35">
      <c r="A221" s="2">
        <v>17</v>
      </c>
      <c r="B221" s="52">
        <v>439.22</v>
      </c>
      <c r="C221" s="13">
        <v>4</v>
      </c>
      <c r="D221" s="13">
        <f t="shared" si="8"/>
        <v>4</v>
      </c>
      <c r="E221" s="13">
        <f t="shared" si="9"/>
        <v>0</v>
      </c>
    </row>
    <row r="222" spans="1:5" ht="15.5" x14ac:dyDescent="0.35">
      <c r="A222" s="2">
        <v>22</v>
      </c>
      <c r="B222" s="52">
        <v>235.66</v>
      </c>
      <c r="C222" s="13">
        <v>4</v>
      </c>
      <c r="D222" s="13">
        <f t="shared" si="8"/>
        <v>4</v>
      </c>
      <c r="E222" s="13">
        <f t="shared" si="9"/>
        <v>0</v>
      </c>
    </row>
    <row r="223" spans="1:5" ht="15.5" x14ac:dyDescent="0.35">
      <c r="A223" s="2">
        <v>27</v>
      </c>
      <c r="B223" s="52">
        <v>228.34</v>
      </c>
      <c r="C223" s="13">
        <v>4</v>
      </c>
      <c r="D223" s="13">
        <f t="shared" si="8"/>
        <v>4</v>
      </c>
      <c r="E223" s="13">
        <f t="shared" si="9"/>
        <v>0</v>
      </c>
    </row>
    <row r="224" spans="1:5" ht="15.5" x14ac:dyDescent="0.35">
      <c r="A224" s="2">
        <v>30</v>
      </c>
      <c r="B224" s="52">
        <v>186.84</v>
      </c>
      <c r="C224" s="13">
        <v>4</v>
      </c>
      <c r="D224" s="13">
        <f t="shared" si="8"/>
        <v>4</v>
      </c>
      <c r="E224" s="13">
        <f t="shared" si="9"/>
        <v>0</v>
      </c>
    </row>
    <row r="225" spans="1:5" ht="15.5" x14ac:dyDescent="0.35">
      <c r="A225" s="2">
        <v>31</v>
      </c>
      <c r="B225" s="52">
        <v>193.13</v>
      </c>
      <c r="C225" s="13">
        <v>4</v>
      </c>
      <c r="D225" s="13">
        <f t="shared" si="8"/>
        <v>4</v>
      </c>
      <c r="E225" s="13">
        <f t="shared" si="9"/>
        <v>0</v>
      </c>
    </row>
    <row r="226" spans="1:5" ht="15.5" x14ac:dyDescent="0.35">
      <c r="A226" s="2">
        <v>32</v>
      </c>
      <c r="B226" s="52">
        <v>196.53</v>
      </c>
      <c r="C226" s="13">
        <v>4</v>
      </c>
      <c r="D226" s="13">
        <f t="shared" si="8"/>
        <v>4</v>
      </c>
      <c r="E226" s="13">
        <f t="shared" si="9"/>
        <v>0</v>
      </c>
    </row>
    <row r="227" spans="1:5" ht="15.5" x14ac:dyDescent="0.35">
      <c r="A227" s="2">
        <v>41</v>
      </c>
      <c r="B227" s="52">
        <v>196.81</v>
      </c>
      <c r="C227" s="13">
        <v>4</v>
      </c>
      <c r="D227" s="13">
        <f t="shared" si="8"/>
        <v>4</v>
      </c>
      <c r="E227" s="13">
        <f t="shared" si="9"/>
        <v>0</v>
      </c>
    </row>
    <row r="228" spans="1:5" ht="15.5" x14ac:dyDescent="0.35">
      <c r="A228" s="2">
        <v>42</v>
      </c>
      <c r="B228" s="52">
        <v>245.31</v>
      </c>
      <c r="C228" s="13">
        <v>4</v>
      </c>
      <c r="D228" s="13">
        <f t="shared" si="8"/>
        <v>4</v>
      </c>
      <c r="E228" s="13">
        <f t="shared" si="9"/>
        <v>0</v>
      </c>
    </row>
    <row r="229" spans="1:5" ht="15.5" x14ac:dyDescent="0.35">
      <c r="A229" s="2">
        <v>46</v>
      </c>
      <c r="B229" s="52">
        <v>86.37</v>
      </c>
      <c r="C229" s="13">
        <v>4</v>
      </c>
      <c r="D229" s="13">
        <f t="shared" si="8"/>
        <v>4</v>
      </c>
      <c r="E229" s="13">
        <f t="shared" si="9"/>
        <v>0</v>
      </c>
    </row>
    <row r="230" spans="1:5" ht="15.5" x14ac:dyDescent="0.35">
      <c r="A230" s="2">
        <v>51</v>
      </c>
      <c r="B230" s="52">
        <v>312.33999999999997</v>
      </c>
      <c r="C230" s="13">
        <v>4</v>
      </c>
      <c r="D230" s="13">
        <f t="shared" si="8"/>
        <v>4</v>
      </c>
      <c r="E230" s="13">
        <f t="shared" si="9"/>
        <v>0</v>
      </c>
    </row>
    <row r="231" spans="1:5" ht="15.5" x14ac:dyDescent="0.35">
      <c r="A231" s="2">
        <v>55</v>
      </c>
      <c r="B231" s="52">
        <v>252.79</v>
      </c>
      <c r="C231" s="13">
        <v>4</v>
      </c>
      <c r="D231" s="13">
        <f t="shared" si="8"/>
        <v>4</v>
      </c>
      <c r="E231" s="13">
        <f t="shared" si="9"/>
        <v>0</v>
      </c>
    </row>
    <row r="232" spans="1:5" ht="15.5" x14ac:dyDescent="0.35">
      <c r="A232" s="2">
        <v>57</v>
      </c>
      <c r="B232" s="52">
        <v>168.08</v>
      </c>
      <c r="C232" s="13">
        <v>4</v>
      </c>
      <c r="D232" s="13">
        <f t="shared" si="8"/>
        <v>4</v>
      </c>
      <c r="E232" s="13">
        <f t="shared" si="9"/>
        <v>0</v>
      </c>
    </row>
    <row r="233" spans="1:5" ht="15.5" x14ac:dyDescent="0.35">
      <c r="A233" s="2">
        <v>64</v>
      </c>
      <c r="B233" s="52">
        <v>300.33</v>
      </c>
      <c r="C233" s="13">
        <v>4</v>
      </c>
      <c r="D233" s="13">
        <f t="shared" si="8"/>
        <v>4</v>
      </c>
      <c r="E233" s="13">
        <f t="shared" si="9"/>
        <v>0</v>
      </c>
    </row>
    <row r="234" spans="1:5" ht="15.5" x14ac:dyDescent="0.35">
      <c r="A234" s="2">
        <v>65</v>
      </c>
      <c r="B234" s="52">
        <v>209.75</v>
      </c>
      <c r="C234" s="13">
        <v>4</v>
      </c>
      <c r="D234" s="13">
        <f t="shared" si="8"/>
        <v>4</v>
      </c>
      <c r="E234" s="13">
        <f t="shared" si="9"/>
        <v>0</v>
      </c>
    </row>
    <row r="235" spans="1:5" ht="15.5" x14ac:dyDescent="0.35">
      <c r="A235" s="2">
        <v>69</v>
      </c>
      <c r="B235" s="52">
        <v>216.37</v>
      </c>
      <c r="C235" s="13">
        <v>4</v>
      </c>
      <c r="D235" s="13">
        <f t="shared" si="8"/>
        <v>4</v>
      </c>
      <c r="E235" s="13">
        <f t="shared" si="9"/>
        <v>0</v>
      </c>
    </row>
    <row r="236" spans="1:5" ht="15.5" x14ac:dyDescent="0.35">
      <c r="A236" s="2">
        <v>71</v>
      </c>
      <c r="B236" s="52">
        <v>358.04</v>
      </c>
      <c r="C236" s="13">
        <v>4</v>
      </c>
      <c r="D236" s="13">
        <f t="shared" si="8"/>
        <v>4</v>
      </c>
      <c r="E236" s="13">
        <f t="shared" si="9"/>
        <v>0</v>
      </c>
    </row>
    <row r="237" spans="1:5" ht="15.5" x14ac:dyDescent="0.35">
      <c r="A237" s="2">
        <v>79</v>
      </c>
      <c r="B237" s="52">
        <v>295.91000000000003</v>
      </c>
      <c r="C237" s="13">
        <v>4</v>
      </c>
      <c r="D237" s="13">
        <f t="shared" si="8"/>
        <v>4</v>
      </c>
      <c r="E237" s="13">
        <f t="shared" si="9"/>
        <v>0</v>
      </c>
    </row>
    <row r="238" spans="1:5" ht="15.5" x14ac:dyDescent="0.35">
      <c r="A238" s="2">
        <v>89</v>
      </c>
      <c r="B238" s="52">
        <v>308.17</v>
      </c>
      <c r="C238" s="13">
        <v>4</v>
      </c>
      <c r="D238" s="13">
        <f t="shared" si="8"/>
        <v>4</v>
      </c>
      <c r="E238" s="13">
        <f t="shared" si="9"/>
        <v>0</v>
      </c>
    </row>
    <row r="239" spans="1:5" ht="15.5" x14ac:dyDescent="0.35">
      <c r="A239" s="2">
        <v>97</v>
      </c>
      <c r="B239" s="52">
        <v>120.97</v>
      </c>
      <c r="C239" s="13">
        <v>4</v>
      </c>
      <c r="D239" s="13">
        <f t="shared" si="8"/>
        <v>4</v>
      </c>
      <c r="E239" s="13">
        <f t="shared" si="9"/>
        <v>0</v>
      </c>
    </row>
    <row r="240" spans="1:5" ht="15.5" x14ac:dyDescent="0.35">
      <c r="A240" s="2">
        <v>106</v>
      </c>
      <c r="B240" s="52">
        <v>210.41</v>
      </c>
      <c r="C240" s="13">
        <v>4</v>
      </c>
      <c r="D240" s="13">
        <f t="shared" si="8"/>
        <v>4</v>
      </c>
      <c r="E240" s="13">
        <f t="shared" si="9"/>
        <v>0</v>
      </c>
    </row>
    <row r="241" spans="1:5" ht="15.5" x14ac:dyDescent="0.35">
      <c r="A241" s="2">
        <v>109</v>
      </c>
      <c r="B241" s="52">
        <v>191.47</v>
      </c>
      <c r="C241" s="13">
        <v>4</v>
      </c>
      <c r="D241" s="13">
        <f t="shared" si="8"/>
        <v>4</v>
      </c>
      <c r="E241" s="13">
        <f t="shared" si="9"/>
        <v>0</v>
      </c>
    </row>
    <row r="242" spans="1:5" ht="15.5" x14ac:dyDescent="0.35">
      <c r="A242" s="2">
        <v>114</v>
      </c>
      <c r="B242" s="52">
        <v>289.48</v>
      </c>
      <c r="C242" s="13">
        <v>4</v>
      </c>
      <c r="D242" s="13">
        <f t="shared" si="8"/>
        <v>4</v>
      </c>
      <c r="E242" s="13">
        <f t="shared" si="9"/>
        <v>0</v>
      </c>
    </row>
    <row r="243" spans="1:5" ht="15.5" x14ac:dyDescent="0.35">
      <c r="A243" s="2">
        <v>116</v>
      </c>
      <c r="B243" s="52">
        <v>109.99</v>
      </c>
      <c r="C243" s="13">
        <v>4</v>
      </c>
      <c r="D243" s="13">
        <f t="shared" si="8"/>
        <v>4</v>
      </c>
      <c r="E243" s="13">
        <f t="shared" si="9"/>
        <v>0</v>
      </c>
    </row>
    <row r="244" spans="1:5" ht="15.5" x14ac:dyDescent="0.35">
      <c r="A244" s="2">
        <v>120</v>
      </c>
      <c r="B244" s="52">
        <v>179.03</v>
      </c>
      <c r="C244" s="13">
        <v>4</v>
      </c>
      <c r="D244" s="13">
        <f t="shared" si="8"/>
        <v>4</v>
      </c>
      <c r="E244" s="13">
        <f t="shared" si="9"/>
        <v>0</v>
      </c>
    </row>
    <row r="245" spans="1:5" ht="15.5" x14ac:dyDescent="0.35">
      <c r="A245" s="2">
        <v>121</v>
      </c>
      <c r="B245" s="52">
        <v>236.81</v>
      </c>
      <c r="C245" s="13">
        <v>4</v>
      </c>
      <c r="D245" s="13">
        <f t="shared" si="8"/>
        <v>4</v>
      </c>
      <c r="E245" s="13">
        <f t="shared" si="9"/>
        <v>0</v>
      </c>
    </row>
    <row r="246" spans="1:5" ht="15.5" x14ac:dyDescent="0.35">
      <c r="A246" s="2">
        <v>128</v>
      </c>
      <c r="B246" s="52">
        <v>235.86</v>
      </c>
      <c r="C246" s="13">
        <v>4</v>
      </c>
      <c r="D246" s="13">
        <f t="shared" si="8"/>
        <v>4</v>
      </c>
      <c r="E246" s="13">
        <f t="shared" si="9"/>
        <v>0</v>
      </c>
    </row>
    <row r="247" spans="1:5" ht="15.5" x14ac:dyDescent="0.35">
      <c r="A247" s="2">
        <v>134</v>
      </c>
      <c r="B247" s="52">
        <v>216.79</v>
      </c>
      <c r="C247" s="13">
        <v>4</v>
      </c>
      <c r="D247" s="13">
        <f t="shared" si="8"/>
        <v>4</v>
      </c>
      <c r="E247" s="13">
        <f t="shared" si="9"/>
        <v>0</v>
      </c>
    </row>
    <row r="248" spans="1:5" ht="15.5" x14ac:dyDescent="0.35">
      <c r="A248" s="2">
        <v>143</v>
      </c>
      <c r="B248" s="52">
        <v>214.36</v>
      </c>
      <c r="C248" s="13">
        <v>4</v>
      </c>
      <c r="D248" s="13">
        <f t="shared" si="8"/>
        <v>4</v>
      </c>
      <c r="E248" s="13">
        <f t="shared" si="9"/>
        <v>0</v>
      </c>
    </row>
    <row r="249" spans="1:5" ht="15.5" x14ac:dyDescent="0.35">
      <c r="A249" s="2">
        <v>152</v>
      </c>
      <c r="B249" s="52">
        <v>286.7</v>
      </c>
      <c r="C249" s="13">
        <v>4</v>
      </c>
      <c r="D249" s="13">
        <f t="shared" si="8"/>
        <v>4</v>
      </c>
      <c r="E249" s="13">
        <f t="shared" si="9"/>
        <v>0</v>
      </c>
    </row>
    <row r="250" spans="1:5" ht="15.5" x14ac:dyDescent="0.35">
      <c r="A250" s="2">
        <v>163</v>
      </c>
      <c r="B250" s="52">
        <v>400.01</v>
      </c>
      <c r="C250" s="13">
        <v>4</v>
      </c>
      <c r="D250" s="13">
        <f t="shared" si="8"/>
        <v>4</v>
      </c>
      <c r="E250" s="13">
        <f t="shared" si="9"/>
        <v>0</v>
      </c>
    </row>
    <row r="251" spans="1:5" ht="15.5" x14ac:dyDescent="0.35">
      <c r="A251" s="2">
        <v>168</v>
      </c>
      <c r="B251" s="52">
        <v>274.45999999999998</v>
      </c>
      <c r="C251" s="13">
        <v>4</v>
      </c>
      <c r="D251" s="13">
        <f t="shared" si="8"/>
        <v>4</v>
      </c>
      <c r="E251" s="13">
        <f t="shared" si="9"/>
        <v>0</v>
      </c>
    </row>
    <row r="252" spans="1:5" ht="15.5" x14ac:dyDescent="0.35">
      <c r="A252" s="2">
        <v>173</v>
      </c>
      <c r="B252" s="52">
        <v>194.42</v>
      </c>
      <c r="C252" s="13">
        <v>4</v>
      </c>
      <c r="D252" s="13">
        <f t="shared" si="8"/>
        <v>4</v>
      </c>
      <c r="E252" s="13">
        <f t="shared" si="9"/>
        <v>0</v>
      </c>
    </row>
    <row r="253" spans="1:5" ht="15.5" x14ac:dyDescent="0.35">
      <c r="A253" s="2">
        <v>175</v>
      </c>
      <c r="B253" s="52">
        <v>225.91</v>
      </c>
      <c r="C253" s="13">
        <v>4</v>
      </c>
      <c r="D253" s="13">
        <f t="shared" si="8"/>
        <v>4</v>
      </c>
      <c r="E253" s="13">
        <f t="shared" si="9"/>
        <v>0</v>
      </c>
    </row>
    <row r="254" spans="1:5" ht="15.5" x14ac:dyDescent="0.35">
      <c r="A254" s="2">
        <v>180</v>
      </c>
      <c r="B254" s="52">
        <v>420.76</v>
      </c>
      <c r="C254" s="13">
        <v>4</v>
      </c>
      <c r="D254" s="13">
        <f t="shared" si="8"/>
        <v>4</v>
      </c>
      <c r="E254" s="13">
        <f t="shared" si="9"/>
        <v>0</v>
      </c>
    </row>
    <row r="255" spans="1:5" ht="15.5" x14ac:dyDescent="0.35">
      <c r="A255" s="2">
        <v>181</v>
      </c>
      <c r="B255" s="52">
        <v>200.54</v>
      </c>
      <c r="C255" s="13">
        <v>4</v>
      </c>
      <c r="D255" s="13">
        <f t="shared" si="8"/>
        <v>4</v>
      </c>
      <c r="E255" s="13">
        <f t="shared" si="9"/>
        <v>0</v>
      </c>
    </row>
    <row r="256" spans="1:5" ht="15.5" x14ac:dyDescent="0.35">
      <c r="A256" s="2">
        <v>184</v>
      </c>
      <c r="B256" s="52">
        <v>392.65</v>
      </c>
      <c r="C256" s="13">
        <v>4</v>
      </c>
      <c r="D256" s="13">
        <f t="shared" si="8"/>
        <v>4</v>
      </c>
      <c r="E256" s="13">
        <f t="shared" si="9"/>
        <v>0</v>
      </c>
    </row>
    <row r="257" spans="1:5" ht="15.5" x14ac:dyDescent="0.35">
      <c r="A257" s="2">
        <v>191</v>
      </c>
      <c r="B257" s="52">
        <v>330.76</v>
      </c>
      <c r="C257" s="13">
        <v>4</v>
      </c>
      <c r="D257" s="13">
        <f t="shared" si="8"/>
        <v>4</v>
      </c>
      <c r="E257" s="13">
        <f t="shared" si="9"/>
        <v>0</v>
      </c>
    </row>
    <row r="258" spans="1:5" ht="15.5" x14ac:dyDescent="0.35">
      <c r="A258" s="2">
        <v>194</v>
      </c>
      <c r="B258" s="52">
        <v>279.72000000000003</v>
      </c>
      <c r="C258" s="13">
        <v>4</v>
      </c>
      <c r="D258" s="13">
        <f t="shared" ref="D258:D321" si="10">IF(C258&lt;&gt;"NA",C258,0)</f>
        <v>4</v>
      </c>
      <c r="E258" s="13">
        <f t="shared" ref="E258:E321" si="11">IF(C258="NA",1,0)</f>
        <v>0</v>
      </c>
    </row>
    <row r="259" spans="1:5" ht="15.5" x14ac:dyDescent="0.35">
      <c r="A259" s="2">
        <v>195</v>
      </c>
      <c r="B259" s="52">
        <v>148.57</v>
      </c>
      <c r="C259" s="13">
        <v>4</v>
      </c>
      <c r="D259" s="13">
        <f t="shared" si="10"/>
        <v>4</v>
      </c>
      <c r="E259" s="13">
        <f t="shared" si="11"/>
        <v>0</v>
      </c>
    </row>
    <row r="260" spans="1:5" ht="15.5" x14ac:dyDescent="0.35">
      <c r="A260" s="2">
        <v>196</v>
      </c>
      <c r="B260" s="52">
        <v>221.99</v>
      </c>
      <c r="C260" s="13">
        <v>4</v>
      </c>
      <c r="D260" s="13">
        <f t="shared" si="10"/>
        <v>4</v>
      </c>
      <c r="E260" s="13">
        <f t="shared" si="11"/>
        <v>0</v>
      </c>
    </row>
    <row r="261" spans="1:5" ht="15.5" x14ac:dyDescent="0.35">
      <c r="A261" s="2">
        <v>198</v>
      </c>
      <c r="B261" s="52">
        <v>165.05</v>
      </c>
      <c r="C261" s="13">
        <v>4</v>
      </c>
      <c r="D261" s="13">
        <f t="shared" si="10"/>
        <v>4</v>
      </c>
      <c r="E261" s="13">
        <f t="shared" si="11"/>
        <v>0</v>
      </c>
    </row>
    <row r="262" spans="1:5" ht="15.5" x14ac:dyDescent="0.35">
      <c r="A262" s="2">
        <v>202</v>
      </c>
      <c r="B262" s="52">
        <v>183.96</v>
      </c>
      <c r="C262" s="13">
        <v>4</v>
      </c>
      <c r="D262" s="13">
        <f t="shared" si="10"/>
        <v>4</v>
      </c>
      <c r="E262" s="13">
        <f t="shared" si="11"/>
        <v>0</v>
      </c>
    </row>
    <row r="263" spans="1:5" ht="15.5" x14ac:dyDescent="0.35">
      <c r="A263" s="2">
        <v>208</v>
      </c>
      <c r="B263" s="52">
        <v>302.93</v>
      </c>
      <c r="C263" s="13">
        <v>4</v>
      </c>
      <c r="D263" s="13">
        <f t="shared" si="10"/>
        <v>4</v>
      </c>
      <c r="E263" s="13">
        <f t="shared" si="11"/>
        <v>0</v>
      </c>
    </row>
    <row r="264" spans="1:5" ht="15.5" x14ac:dyDescent="0.35">
      <c r="A264" s="2">
        <v>214</v>
      </c>
      <c r="B264" s="52">
        <v>232.62</v>
      </c>
      <c r="C264" s="13">
        <v>4</v>
      </c>
      <c r="D264" s="13">
        <f t="shared" si="10"/>
        <v>4</v>
      </c>
      <c r="E264" s="13">
        <f t="shared" si="11"/>
        <v>0</v>
      </c>
    </row>
    <row r="265" spans="1:5" ht="15.5" x14ac:dyDescent="0.35">
      <c r="A265" s="2">
        <v>215</v>
      </c>
      <c r="B265" s="52">
        <v>216.59</v>
      </c>
      <c r="C265" s="13">
        <v>4</v>
      </c>
      <c r="D265" s="13">
        <f t="shared" si="10"/>
        <v>4</v>
      </c>
      <c r="E265" s="13">
        <f t="shared" si="11"/>
        <v>0</v>
      </c>
    </row>
    <row r="266" spans="1:5" ht="15.5" x14ac:dyDescent="0.35">
      <c r="A266" s="2">
        <v>217</v>
      </c>
      <c r="B266" s="52">
        <v>211.55</v>
      </c>
      <c r="C266" s="13">
        <v>4</v>
      </c>
      <c r="D266" s="13">
        <f t="shared" si="10"/>
        <v>4</v>
      </c>
      <c r="E266" s="13">
        <f t="shared" si="11"/>
        <v>0</v>
      </c>
    </row>
    <row r="267" spans="1:5" ht="15.5" x14ac:dyDescent="0.35">
      <c r="A267" s="2">
        <v>222</v>
      </c>
      <c r="B267" s="52">
        <v>291.52</v>
      </c>
      <c r="C267" s="13">
        <v>4</v>
      </c>
      <c r="D267" s="13">
        <f t="shared" si="10"/>
        <v>4</v>
      </c>
      <c r="E267" s="13">
        <f t="shared" si="11"/>
        <v>0</v>
      </c>
    </row>
    <row r="268" spans="1:5" ht="15.5" x14ac:dyDescent="0.35">
      <c r="A268" s="2">
        <v>223</v>
      </c>
      <c r="B268" s="52">
        <v>230.73</v>
      </c>
      <c r="C268" s="13">
        <v>4</v>
      </c>
      <c r="D268" s="13">
        <f t="shared" si="10"/>
        <v>4</v>
      </c>
      <c r="E268" s="13">
        <f t="shared" si="11"/>
        <v>0</v>
      </c>
    </row>
    <row r="269" spans="1:5" ht="15.5" x14ac:dyDescent="0.35">
      <c r="A269" s="2">
        <v>229</v>
      </c>
      <c r="B269" s="52">
        <v>209.41</v>
      </c>
      <c r="C269" s="13">
        <v>4</v>
      </c>
      <c r="D269" s="13">
        <f t="shared" si="10"/>
        <v>4</v>
      </c>
      <c r="E269" s="13">
        <f t="shared" si="11"/>
        <v>0</v>
      </c>
    </row>
    <row r="270" spans="1:5" ht="15.5" x14ac:dyDescent="0.35">
      <c r="A270" s="2">
        <v>232</v>
      </c>
      <c r="B270" s="52">
        <v>219.3</v>
      </c>
      <c r="C270" s="13">
        <v>4</v>
      </c>
      <c r="D270" s="13">
        <f t="shared" si="10"/>
        <v>4</v>
      </c>
      <c r="E270" s="13">
        <f t="shared" si="11"/>
        <v>0</v>
      </c>
    </row>
    <row r="271" spans="1:5" ht="15.5" x14ac:dyDescent="0.35">
      <c r="A271" s="2">
        <v>233</v>
      </c>
      <c r="B271" s="52">
        <v>248.56</v>
      </c>
      <c r="C271" s="13">
        <v>4</v>
      </c>
      <c r="D271" s="13">
        <f t="shared" si="10"/>
        <v>4</v>
      </c>
      <c r="E271" s="13">
        <f t="shared" si="11"/>
        <v>0</v>
      </c>
    </row>
    <row r="272" spans="1:5" ht="15.5" x14ac:dyDescent="0.35">
      <c r="A272" s="2">
        <v>238</v>
      </c>
      <c r="B272" s="52">
        <v>339.99</v>
      </c>
      <c r="C272" s="13">
        <v>4</v>
      </c>
      <c r="D272" s="13">
        <f t="shared" si="10"/>
        <v>4</v>
      </c>
      <c r="E272" s="13">
        <f t="shared" si="11"/>
        <v>0</v>
      </c>
    </row>
    <row r="273" spans="1:5" ht="15.5" x14ac:dyDescent="0.35">
      <c r="A273" s="2">
        <v>247</v>
      </c>
      <c r="B273" s="52">
        <v>241.41</v>
      </c>
      <c r="C273" s="13">
        <v>4</v>
      </c>
      <c r="D273" s="13">
        <f t="shared" si="10"/>
        <v>4</v>
      </c>
      <c r="E273" s="13">
        <f t="shared" si="11"/>
        <v>0</v>
      </c>
    </row>
    <row r="274" spans="1:5" ht="15.5" x14ac:dyDescent="0.35">
      <c r="A274" s="2">
        <v>254</v>
      </c>
      <c r="B274" s="52">
        <v>352.27</v>
      </c>
      <c r="C274" s="13">
        <v>4</v>
      </c>
      <c r="D274" s="13">
        <f t="shared" si="10"/>
        <v>4</v>
      </c>
      <c r="E274" s="13">
        <f t="shared" si="11"/>
        <v>0</v>
      </c>
    </row>
    <row r="275" spans="1:5" ht="15.5" x14ac:dyDescent="0.35">
      <c r="A275" s="2">
        <v>258</v>
      </c>
      <c r="B275" s="52">
        <v>242.6</v>
      </c>
      <c r="C275" s="13">
        <v>4</v>
      </c>
      <c r="D275" s="13">
        <f t="shared" si="10"/>
        <v>4</v>
      </c>
      <c r="E275" s="13">
        <f t="shared" si="11"/>
        <v>0</v>
      </c>
    </row>
    <row r="276" spans="1:5" ht="15.5" x14ac:dyDescent="0.35">
      <c r="A276" s="2">
        <v>263</v>
      </c>
      <c r="B276" s="52">
        <v>242.74</v>
      </c>
      <c r="C276" s="13">
        <v>4</v>
      </c>
      <c r="D276" s="13">
        <f t="shared" si="10"/>
        <v>4</v>
      </c>
      <c r="E276" s="13">
        <f t="shared" si="11"/>
        <v>0</v>
      </c>
    </row>
    <row r="277" spans="1:5" ht="15.5" x14ac:dyDescent="0.35">
      <c r="A277" s="2">
        <v>265</v>
      </c>
      <c r="B277" s="52">
        <v>241.69</v>
      </c>
      <c r="C277" s="13">
        <v>4</v>
      </c>
      <c r="D277" s="13">
        <f t="shared" si="10"/>
        <v>4</v>
      </c>
      <c r="E277" s="13">
        <f t="shared" si="11"/>
        <v>0</v>
      </c>
    </row>
    <row r="278" spans="1:5" ht="15.5" x14ac:dyDescent="0.35">
      <c r="A278" s="2">
        <v>269</v>
      </c>
      <c r="B278" s="52">
        <v>359.83</v>
      </c>
      <c r="C278" s="13">
        <v>4</v>
      </c>
      <c r="D278" s="13">
        <f t="shared" si="10"/>
        <v>4</v>
      </c>
      <c r="E278" s="13">
        <f t="shared" si="11"/>
        <v>0</v>
      </c>
    </row>
    <row r="279" spans="1:5" ht="15.5" x14ac:dyDescent="0.35">
      <c r="A279" s="2">
        <v>278</v>
      </c>
      <c r="B279" s="52">
        <v>199.33</v>
      </c>
      <c r="C279" s="13">
        <v>4</v>
      </c>
      <c r="D279" s="13">
        <f t="shared" si="10"/>
        <v>4</v>
      </c>
      <c r="E279" s="13">
        <f t="shared" si="11"/>
        <v>0</v>
      </c>
    </row>
    <row r="280" spans="1:5" ht="15.5" x14ac:dyDescent="0.35">
      <c r="A280" s="2">
        <v>279</v>
      </c>
      <c r="B280" s="52">
        <v>331.83</v>
      </c>
      <c r="C280" s="13">
        <v>4</v>
      </c>
      <c r="D280" s="13">
        <f t="shared" si="10"/>
        <v>4</v>
      </c>
      <c r="E280" s="13">
        <f t="shared" si="11"/>
        <v>0</v>
      </c>
    </row>
    <row r="281" spans="1:5" ht="15.5" x14ac:dyDescent="0.35">
      <c r="A281" s="2">
        <v>280</v>
      </c>
      <c r="B281" s="52">
        <v>369.93</v>
      </c>
      <c r="C281" s="13">
        <v>4</v>
      </c>
      <c r="D281" s="13">
        <f t="shared" si="10"/>
        <v>4</v>
      </c>
      <c r="E281" s="13">
        <f t="shared" si="11"/>
        <v>0</v>
      </c>
    </row>
    <row r="282" spans="1:5" ht="15.5" x14ac:dyDescent="0.35">
      <c r="A282" s="2">
        <v>292</v>
      </c>
      <c r="B282" s="52">
        <v>261.91000000000003</v>
      </c>
      <c r="C282" s="13">
        <v>4</v>
      </c>
      <c r="D282" s="13">
        <f t="shared" si="10"/>
        <v>4</v>
      </c>
      <c r="E282" s="13">
        <f t="shared" si="11"/>
        <v>0</v>
      </c>
    </row>
    <row r="283" spans="1:5" ht="15.5" x14ac:dyDescent="0.35">
      <c r="A283" s="2">
        <v>294</v>
      </c>
      <c r="B283" s="52">
        <v>229.46</v>
      </c>
      <c r="C283" s="13">
        <v>4</v>
      </c>
      <c r="D283" s="13">
        <f t="shared" si="10"/>
        <v>4</v>
      </c>
      <c r="E283" s="13">
        <f t="shared" si="11"/>
        <v>0</v>
      </c>
    </row>
    <row r="284" spans="1:5" ht="15.5" x14ac:dyDescent="0.35">
      <c r="A284" s="2">
        <v>303</v>
      </c>
      <c r="B284" s="52">
        <v>319.75</v>
      </c>
      <c r="C284" s="13">
        <v>4</v>
      </c>
      <c r="D284" s="13">
        <f t="shared" si="10"/>
        <v>4</v>
      </c>
      <c r="E284" s="13">
        <f t="shared" si="11"/>
        <v>0</v>
      </c>
    </row>
    <row r="285" spans="1:5" ht="15.5" x14ac:dyDescent="0.35">
      <c r="A285" s="2">
        <v>312</v>
      </c>
      <c r="B285" s="52">
        <v>145.5</v>
      </c>
      <c r="C285" s="13">
        <v>4</v>
      </c>
      <c r="D285" s="13">
        <f t="shared" si="10"/>
        <v>4</v>
      </c>
      <c r="E285" s="13">
        <f t="shared" si="11"/>
        <v>0</v>
      </c>
    </row>
    <row r="286" spans="1:5" ht="15.5" x14ac:dyDescent="0.35">
      <c r="A286" s="2">
        <v>315</v>
      </c>
      <c r="B286" s="52">
        <v>324.39</v>
      </c>
      <c r="C286" s="13">
        <v>4</v>
      </c>
      <c r="D286" s="13">
        <f t="shared" si="10"/>
        <v>4</v>
      </c>
      <c r="E286" s="13">
        <f t="shared" si="11"/>
        <v>0</v>
      </c>
    </row>
    <row r="287" spans="1:5" ht="15.5" x14ac:dyDescent="0.35">
      <c r="A287" s="2">
        <v>317</v>
      </c>
      <c r="B287" s="52">
        <v>258.94</v>
      </c>
      <c r="C287" s="13">
        <v>4</v>
      </c>
      <c r="D287" s="13">
        <f t="shared" si="10"/>
        <v>4</v>
      </c>
      <c r="E287" s="13">
        <f t="shared" si="11"/>
        <v>0</v>
      </c>
    </row>
    <row r="288" spans="1:5" ht="15.5" x14ac:dyDescent="0.35">
      <c r="A288" s="2">
        <v>323</v>
      </c>
      <c r="B288" s="52">
        <v>227.53</v>
      </c>
      <c r="C288" s="13">
        <v>4</v>
      </c>
      <c r="D288" s="13">
        <f t="shared" si="10"/>
        <v>4</v>
      </c>
      <c r="E288" s="13">
        <f t="shared" si="11"/>
        <v>0</v>
      </c>
    </row>
    <row r="289" spans="1:5" ht="15.5" x14ac:dyDescent="0.35">
      <c r="A289" s="2">
        <v>326</v>
      </c>
      <c r="B289" s="52">
        <v>208.99</v>
      </c>
      <c r="C289" s="13">
        <v>4</v>
      </c>
      <c r="D289" s="13">
        <f t="shared" si="10"/>
        <v>4</v>
      </c>
      <c r="E289" s="13">
        <f t="shared" si="11"/>
        <v>0</v>
      </c>
    </row>
    <row r="290" spans="1:5" ht="15.5" x14ac:dyDescent="0.35">
      <c r="A290" s="2">
        <v>331</v>
      </c>
      <c r="B290" s="52">
        <v>190.39</v>
      </c>
      <c r="C290" s="13">
        <v>4</v>
      </c>
      <c r="D290" s="13">
        <f t="shared" si="10"/>
        <v>4</v>
      </c>
      <c r="E290" s="13">
        <f t="shared" si="11"/>
        <v>0</v>
      </c>
    </row>
    <row r="291" spans="1:5" ht="15.5" x14ac:dyDescent="0.35">
      <c r="A291" s="2">
        <v>337</v>
      </c>
      <c r="B291" s="52">
        <v>391.84</v>
      </c>
      <c r="C291" s="13">
        <v>4</v>
      </c>
      <c r="D291" s="13">
        <f t="shared" si="10"/>
        <v>4</v>
      </c>
      <c r="E291" s="13">
        <f t="shared" si="11"/>
        <v>0</v>
      </c>
    </row>
    <row r="292" spans="1:5" ht="15.5" x14ac:dyDescent="0.35">
      <c r="A292" s="2">
        <v>365</v>
      </c>
      <c r="B292" s="52">
        <v>259.58</v>
      </c>
      <c r="C292" s="13">
        <v>4</v>
      </c>
      <c r="D292" s="13">
        <f t="shared" si="10"/>
        <v>4</v>
      </c>
      <c r="E292" s="13">
        <f t="shared" si="11"/>
        <v>0</v>
      </c>
    </row>
    <row r="293" spans="1:5" ht="15.5" x14ac:dyDescent="0.35">
      <c r="A293" s="2">
        <v>369</v>
      </c>
      <c r="B293" s="52">
        <v>162.25</v>
      </c>
      <c r="C293" s="13">
        <v>4</v>
      </c>
      <c r="D293" s="13">
        <f t="shared" si="10"/>
        <v>4</v>
      </c>
      <c r="E293" s="13">
        <f t="shared" si="11"/>
        <v>0</v>
      </c>
    </row>
    <row r="294" spans="1:5" ht="15.5" x14ac:dyDescent="0.35">
      <c r="A294" s="2">
        <v>376</v>
      </c>
      <c r="B294" s="52">
        <v>243.03</v>
      </c>
      <c r="C294" s="13">
        <v>4</v>
      </c>
      <c r="D294" s="13">
        <f t="shared" si="10"/>
        <v>4</v>
      </c>
      <c r="E294" s="13">
        <f t="shared" si="11"/>
        <v>0</v>
      </c>
    </row>
    <row r="295" spans="1:5" ht="15.5" x14ac:dyDescent="0.35">
      <c r="A295" s="2">
        <v>4</v>
      </c>
      <c r="B295" s="52">
        <v>310.22000000000003</v>
      </c>
      <c r="C295" s="13">
        <v>5</v>
      </c>
      <c r="D295" s="13">
        <f t="shared" si="10"/>
        <v>5</v>
      </c>
      <c r="E295" s="13">
        <f t="shared" si="11"/>
        <v>0</v>
      </c>
    </row>
    <row r="296" spans="1:5" ht="15.5" x14ac:dyDescent="0.35">
      <c r="A296" s="2">
        <v>6</v>
      </c>
      <c r="B296" s="52">
        <v>234.78</v>
      </c>
      <c r="C296" s="13">
        <v>5</v>
      </c>
      <c r="D296" s="13">
        <f t="shared" si="10"/>
        <v>5</v>
      </c>
      <c r="E296" s="13">
        <f t="shared" si="11"/>
        <v>0</v>
      </c>
    </row>
    <row r="297" spans="1:5" ht="15.5" x14ac:dyDescent="0.35">
      <c r="A297" s="2">
        <v>11</v>
      </c>
      <c r="B297" s="52">
        <v>248.51</v>
      </c>
      <c r="C297" s="13">
        <v>5</v>
      </c>
      <c r="D297" s="13">
        <f t="shared" si="10"/>
        <v>5</v>
      </c>
      <c r="E297" s="13">
        <f t="shared" si="11"/>
        <v>0</v>
      </c>
    </row>
    <row r="298" spans="1:5" ht="15.5" x14ac:dyDescent="0.35">
      <c r="A298" s="2">
        <v>25</v>
      </c>
      <c r="B298" s="52">
        <v>167.49</v>
      </c>
      <c r="C298" s="13">
        <v>5</v>
      </c>
      <c r="D298" s="13">
        <f t="shared" si="10"/>
        <v>5</v>
      </c>
      <c r="E298" s="13">
        <f t="shared" si="11"/>
        <v>0</v>
      </c>
    </row>
    <row r="299" spans="1:5" ht="15.5" x14ac:dyDescent="0.35">
      <c r="A299" s="2">
        <v>29</v>
      </c>
      <c r="B299" s="52">
        <v>388.68</v>
      </c>
      <c r="C299" s="13">
        <v>5</v>
      </c>
      <c r="D299" s="13">
        <f t="shared" si="10"/>
        <v>5</v>
      </c>
      <c r="E299" s="13">
        <f t="shared" si="11"/>
        <v>0</v>
      </c>
    </row>
    <row r="300" spans="1:5" ht="15.5" x14ac:dyDescent="0.35">
      <c r="A300" s="2">
        <v>34</v>
      </c>
      <c r="B300" s="52">
        <v>180.78</v>
      </c>
      <c r="C300" s="13">
        <v>5</v>
      </c>
      <c r="D300" s="13">
        <f t="shared" si="10"/>
        <v>5</v>
      </c>
      <c r="E300" s="13">
        <f t="shared" si="11"/>
        <v>0</v>
      </c>
    </row>
    <row r="301" spans="1:5" ht="15.5" x14ac:dyDescent="0.35">
      <c r="A301" s="2">
        <v>38</v>
      </c>
      <c r="B301" s="52">
        <v>205.8</v>
      </c>
      <c r="C301" s="13">
        <v>5</v>
      </c>
      <c r="D301" s="13">
        <f t="shared" si="10"/>
        <v>5</v>
      </c>
      <c r="E301" s="13">
        <f t="shared" si="11"/>
        <v>0</v>
      </c>
    </row>
    <row r="302" spans="1:5" ht="15.5" x14ac:dyDescent="0.35">
      <c r="A302" s="2">
        <v>44</v>
      </c>
      <c r="B302" s="52">
        <v>199.28</v>
      </c>
      <c r="C302" s="13">
        <v>5</v>
      </c>
      <c r="D302" s="13">
        <f t="shared" si="10"/>
        <v>5</v>
      </c>
      <c r="E302" s="13">
        <f t="shared" si="11"/>
        <v>0</v>
      </c>
    </row>
    <row r="303" spans="1:5" ht="15.5" x14ac:dyDescent="0.35">
      <c r="A303" s="2">
        <v>47</v>
      </c>
      <c r="B303" s="52">
        <v>192.79</v>
      </c>
      <c r="C303" s="13">
        <v>5</v>
      </c>
      <c r="D303" s="13">
        <f t="shared" si="10"/>
        <v>5</v>
      </c>
      <c r="E303" s="13">
        <f t="shared" si="11"/>
        <v>0</v>
      </c>
    </row>
    <row r="304" spans="1:5" ht="15.5" x14ac:dyDescent="0.35">
      <c r="A304" s="2">
        <v>56</v>
      </c>
      <c r="B304" s="52">
        <v>209.67</v>
      </c>
      <c r="C304" s="13">
        <v>5</v>
      </c>
      <c r="D304" s="13">
        <f t="shared" si="10"/>
        <v>5</v>
      </c>
      <c r="E304" s="13">
        <f t="shared" si="11"/>
        <v>0</v>
      </c>
    </row>
    <row r="305" spans="1:5" ht="15.5" x14ac:dyDescent="0.35">
      <c r="A305" s="2">
        <v>63</v>
      </c>
      <c r="B305" s="52">
        <v>222.64</v>
      </c>
      <c r="C305" s="13">
        <v>5</v>
      </c>
      <c r="D305" s="13">
        <f t="shared" si="10"/>
        <v>5</v>
      </c>
      <c r="E305" s="13">
        <f t="shared" si="11"/>
        <v>0</v>
      </c>
    </row>
    <row r="306" spans="1:5" ht="15.5" x14ac:dyDescent="0.35">
      <c r="A306" s="2">
        <v>74</v>
      </c>
      <c r="B306" s="52">
        <v>316.33</v>
      </c>
      <c r="C306" s="13">
        <v>5</v>
      </c>
      <c r="D306" s="13">
        <f t="shared" si="10"/>
        <v>5</v>
      </c>
      <c r="E306" s="13">
        <f t="shared" si="11"/>
        <v>0</v>
      </c>
    </row>
    <row r="307" spans="1:5" ht="15.5" x14ac:dyDescent="0.35">
      <c r="A307" s="2">
        <v>76</v>
      </c>
      <c r="B307" s="52">
        <v>238.95</v>
      </c>
      <c r="C307" s="13">
        <v>5</v>
      </c>
      <c r="D307" s="13">
        <f t="shared" si="10"/>
        <v>5</v>
      </c>
      <c r="E307" s="13">
        <f t="shared" si="11"/>
        <v>0</v>
      </c>
    </row>
    <row r="308" spans="1:5" ht="15.5" x14ac:dyDescent="0.35">
      <c r="A308" s="2">
        <v>88</v>
      </c>
      <c r="B308" s="52">
        <v>207.38</v>
      </c>
      <c r="C308" s="13">
        <v>5</v>
      </c>
      <c r="D308" s="13">
        <f t="shared" si="10"/>
        <v>5</v>
      </c>
      <c r="E308" s="13">
        <f t="shared" si="11"/>
        <v>0</v>
      </c>
    </row>
    <row r="309" spans="1:5" ht="15.5" x14ac:dyDescent="0.35">
      <c r="A309" s="2">
        <v>91</v>
      </c>
      <c r="B309" s="52">
        <v>308.02999999999997</v>
      </c>
      <c r="C309" s="13">
        <v>5</v>
      </c>
      <c r="D309" s="13">
        <f t="shared" si="10"/>
        <v>5</v>
      </c>
      <c r="E309" s="13">
        <f t="shared" si="11"/>
        <v>0</v>
      </c>
    </row>
    <row r="310" spans="1:5" ht="15.5" x14ac:dyDescent="0.35">
      <c r="A310" s="2">
        <v>99</v>
      </c>
      <c r="B310" s="52">
        <v>221.56</v>
      </c>
      <c r="C310" s="13">
        <v>5</v>
      </c>
      <c r="D310" s="13">
        <f t="shared" si="10"/>
        <v>5</v>
      </c>
      <c r="E310" s="13">
        <f t="shared" si="11"/>
        <v>0</v>
      </c>
    </row>
    <row r="311" spans="1:5" ht="15.5" x14ac:dyDescent="0.35">
      <c r="A311" s="2">
        <v>117</v>
      </c>
      <c r="B311" s="52">
        <v>125.21</v>
      </c>
      <c r="C311" s="13">
        <v>5</v>
      </c>
      <c r="D311" s="13">
        <f t="shared" si="10"/>
        <v>5</v>
      </c>
      <c r="E311" s="13">
        <f t="shared" si="11"/>
        <v>0</v>
      </c>
    </row>
    <row r="312" spans="1:5" ht="15.5" x14ac:dyDescent="0.35">
      <c r="A312" s="2">
        <v>124</v>
      </c>
      <c r="B312" s="52">
        <v>348.34</v>
      </c>
      <c r="C312" s="13">
        <v>5</v>
      </c>
      <c r="D312" s="13">
        <f t="shared" si="10"/>
        <v>5</v>
      </c>
      <c r="E312" s="13">
        <f t="shared" si="11"/>
        <v>0</v>
      </c>
    </row>
    <row r="313" spans="1:5" ht="15.5" x14ac:dyDescent="0.35">
      <c r="A313" s="2">
        <v>125</v>
      </c>
      <c r="B313" s="52">
        <v>256.58</v>
      </c>
      <c r="C313" s="13">
        <v>5</v>
      </c>
      <c r="D313" s="13">
        <f t="shared" si="10"/>
        <v>5</v>
      </c>
      <c r="E313" s="13">
        <f t="shared" si="11"/>
        <v>0</v>
      </c>
    </row>
    <row r="314" spans="1:5" ht="15.5" x14ac:dyDescent="0.35">
      <c r="A314" s="2">
        <v>130</v>
      </c>
      <c r="B314" s="52">
        <v>201.55</v>
      </c>
      <c r="C314" s="13">
        <v>5</v>
      </c>
      <c r="D314" s="13">
        <f t="shared" si="10"/>
        <v>5</v>
      </c>
      <c r="E314" s="13">
        <f t="shared" si="11"/>
        <v>0</v>
      </c>
    </row>
    <row r="315" spans="1:5" ht="15.5" x14ac:dyDescent="0.35">
      <c r="A315" s="2">
        <v>135</v>
      </c>
      <c r="B315" s="52">
        <v>232.7</v>
      </c>
      <c r="C315" s="13">
        <v>5</v>
      </c>
      <c r="D315" s="13">
        <f t="shared" si="10"/>
        <v>5</v>
      </c>
      <c r="E315" s="13">
        <f t="shared" si="11"/>
        <v>0</v>
      </c>
    </row>
    <row r="316" spans="1:5" ht="15.5" x14ac:dyDescent="0.35">
      <c r="A316" s="2">
        <v>158</v>
      </c>
      <c r="B316" s="52">
        <v>191.96</v>
      </c>
      <c r="C316" s="13">
        <v>5</v>
      </c>
      <c r="D316" s="13">
        <f t="shared" si="10"/>
        <v>5</v>
      </c>
      <c r="E316" s="13">
        <f t="shared" si="11"/>
        <v>0</v>
      </c>
    </row>
    <row r="317" spans="1:5" ht="15.5" x14ac:dyDescent="0.35">
      <c r="A317" s="2">
        <v>159</v>
      </c>
      <c r="B317" s="52">
        <v>220.77</v>
      </c>
      <c r="C317" s="13">
        <v>5</v>
      </c>
      <c r="D317" s="13">
        <f t="shared" si="10"/>
        <v>5</v>
      </c>
      <c r="E317" s="13">
        <f t="shared" si="11"/>
        <v>0</v>
      </c>
    </row>
    <row r="318" spans="1:5" ht="15.5" x14ac:dyDescent="0.35">
      <c r="A318" s="2">
        <v>161</v>
      </c>
      <c r="B318" s="52">
        <v>270.72000000000003</v>
      </c>
      <c r="C318" s="13">
        <v>5</v>
      </c>
      <c r="D318" s="13">
        <f t="shared" si="10"/>
        <v>5</v>
      </c>
      <c r="E318" s="13">
        <f t="shared" si="11"/>
        <v>0</v>
      </c>
    </row>
    <row r="319" spans="1:5" ht="15.5" x14ac:dyDescent="0.35">
      <c r="A319" s="2">
        <v>170</v>
      </c>
      <c r="B319" s="52">
        <v>311.79000000000002</v>
      </c>
      <c r="C319" s="13">
        <v>5</v>
      </c>
      <c r="D319" s="13">
        <f t="shared" si="10"/>
        <v>5</v>
      </c>
      <c r="E319" s="13">
        <f t="shared" si="11"/>
        <v>0</v>
      </c>
    </row>
    <row r="320" spans="1:5" ht="15.5" x14ac:dyDescent="0.35">
      <c r="A320" s="2">
        <v>171</v>
      </c>
      <c r="B320" s="52">
        <v>218.6</v>
      </c>
      <c r="C320" s="13">
        <v>5</v>
      </c>
      <c r="D320" s="13">
        <f t="shared" si="10"/>
        <v>5</v>
      </c>
      <c r="E320" s="13">
        <f t="shared" si="11"/>
        <v>0</v>
      </c>
    </row>
    <row r="321" spans="1:5" ht="15.5" x14ac:dyDescent="0.35">
      <c r="A321" s="2">
        <v>174</v>
      </c>
      <c r="B321" s="52">
        <v>298.62</v>
      </c>
      <c r="C321" s="13">
        <v>5</v>
      </c>
      <c r="D321" s="13">
        <f t="shared" si="10"/>
        <v>5</v>
      </c>
      <c r="E321" s="13">
        <f t="shared" si="11"/>
        <v>0</v>
      </c>
    </row>
    <row r="322" spans="1:5" ht="15.5" x14ac:dyDescent="0.35">
      <c r="A322" s="2">
        <v>178</v>
      </c>
      <c r="B322" s="52">
        <v>286.45</v>
      </c>
      <c r="C322" s="13">
        <v>5</v>
      </c>
      <c r="D322" s="13">
        <f t="shared" ref="D322:D378" si="12">IF(C322&lt;&gt;"NA",C322,0)</f>
        <v>5</v>
      </c>
      <c r="E322" s="13">
        <f t="shared" ref="E322:E378" si="13">IF(C322="NA",1,0)</f>
        <v>0</v>
      </c>
    </row>
    <row r="323" spans="1:5" ht="15.5" x14ac:dyDescent="0.35">
      <c r="A323" s="2">
        <v>199</v>
      </c>
      <c r="B323" s="52">
        <v>216.63</v>
      </c>
      <c r="C323" s="13">
        <v>5</v>
      </c>
      <c r="D323" s="13">
        <f t="shared" si="12"/>
        <v>5</v>
      </c>
      <c r="E323" s="13">
        <f t="shared" si="13"/>
        <v>0</v>
      </c>
    </row>
    <row r="324" spans="1:5" ht="15.5" x14ac:dyDescent="0.35">
      <c r="A324" s="2">
        <v>201</v>
      </c>
      <c r="B324" s="52">
        <v>181.78</v>
      </c>
      <c r="C324" s="13">
        <v>5</v>
      </c>
      <c r="D324" s="13">
        <f t="shared" si="12"/>
        <v>5</v>
      </c>
      <c r="E324" s="13">
        <f t="shared" si="13"/>
        <v>0</v>
      </c>
    </row>
    <row r="325" spans="1:5" ht="15.5" x14ac:dyDescent="0.35">
      <c r="A325" s="2">
        <v>203</v>
      </c>
      <c r="B325" s="52">
        <v>237.23</v>
      </c>
      <c r="C325" s="13">
        <v>5</v>
      </c>
      <c r="D325" s="13">
        <f t="shared" si="12"/>
        <v>5</v>
      </c>
      <c r="E325" s="13">
        <f t="shared" si="13"/>
        <v>0</v>
      </c>
    </row>
    <row r="326" spans="1:5" ht="15.5" x14ac:dyDescent="0.35">
      <c r="A326" s="2">
        <v>204</v>
      </c>
      <c r="B326" s="52">
        <v>143.5</v>
      </c>
      <c r="C326" s="13">
        <v>5</v>
      </c>
      <c r="D326" s="13">
        <f t="shared" si="12"/>
        <v>5</v>
      </c>
      <c r="E326" s="13">
        <f t="shared" si="13"/>
        <v>0</v>
      </c>
    </row>
    <row r="327" spans="1:5" ht="15.5" x14ac:dyDescent="0.35">
      <c r="A327" s="2">
        <v>207</v>
      </c>
      <c r="B327" s="52">
        <v>170.58</v>
      </c>
      <c r="C327" s="13">
        <v>5</v>
      </c>
      <c r="D327" s="13">
        <f t="shared" si="12"/>
        <v>5</v>
      </c>
      <c r="E327" s="13">
        <f t="shared" si="13"/>
        <v>0</v>
      </c>
    </row>
    <row r="328" spans="1:5" ht="15.5" x14ac:dyDescent="0.35">
      <c r="A328" s="2">
        <v>225</v>
      </c>
      <c r="B328" s="52">
        <v>216.17</v>
      </c>
      <c r="C328" s="13">
        <v>5</v>
      </c>
      <c r="D328" s="13">
        <f t="shared" si="12"/>
        <v>5</v>
      </c>
      <c r="E328" s="13">
        <f t="shared" si="13"/>
        <v>0</v>
      </c>
    </row>
    <row r="329" spans="1:5" ht="15.5" x14ac:dyDescent="0.35">
      <c r="A329" s="2">
        <v>235</v>
      </c>
      <c r="B329" s="52">
        <v>305.98</v>
      </c>
      <c r="C329" s="13">
        <v>5</v>
      </c>
      <c r="D329" s="13">
        <f t="shared" si="12"/>
        <v>5</v>
      </c>
      <c r="E329" s="13">
        <f t="shared" si="13"/>
        <v>0</v>
      </c>
    </row>
    <row r="330" spans="1:5" ht="15.5" x14ac:dyDescent="0.35">
      <c r="A330" s="2">
        <v>243</v>
      </c>
      <c r="B330" s="52">
        <v>318.12</v>
      </c>
      <c r="C330" s="13">
        <v>5</v>
      </c>
      <c r="D330" s="13">
        <f t="shared" si="12"/>
        <v>5</v>
      </c>
      <c r="E330" s="13">
        <f t="shared" si="13"/>
        <v>0</v>
      </c>
    </row>
    <row r="331" spans="1:5" ht="15.5" x14ac:dyDescent="0.35">
      <c r="A331" s="2">
        <v>245</v>
      </c>
      <c r="B331" s="52">
        <v>207.88</v>
      </c>
      <c r="C331" s="13">
        <v>5</v>
      </c>
      <c r="D331" s="13">
        <f t="shared" si="12"/>
        <v>5</v>
      </c>
      <c r="E331" s="13">
        <f t="shared" si="13"/>
        <v>0</v>
      </c>
    </row>
    <row r="332" spans="1:5" ht="15.5" x14ac:dyDescent="0.35">
      <c r="A332" s="2">
        <v>250</v>
      </c>
      <c r="B332" s="52">
        <v>269.98</v>
      </c>
      <c r="C332" s="13">
        <v>5</v>
      </c>
      <c r="D332" s="13">
        <f t="shared" si="12"/>
        <v>5</v>
      </c>
      <c r="E332" s="13">
        <f t="shared" si="13"/>
        <v>0</v>
      </c>
    </row>
    <row r="333" spans="1:5" ht="15.5" x14ac:dyDescent="0.35">
      <c r="A333" s="2">
        <v>253</v>
      </c>
      <c r="B333" s="52">
        <v>195.22</v>
      </c>
      <c r="C333" s="13">
        <v>5</v>
      </c>
      <c r="D333" s="13">
        <f t="shared" si="12"/>
        <v>5</v>
      </c>
      <c r="E333" s="13">
        <f t="shared" si="13"/>
        <v>0</v>
      </c>
    </row>
    <row r="334" spans="1:5" ht="15.5" x14ac:dyDescent="0.35">
      <c r="A334" s="2">
        <v>261</v>
      </c>
      <c r="B334" s="52">
        <v>281.58</v>
      </c>
      <c r="C334" s="13">
        <v>5</v>
      </c>
      <c r="D334" s="13">
        <f t="shared" si="12"/>
        <v>5</v>
      </c>
      <c r="E334" s="13">
        <f t="shared" si="13"/>
        <v>0</v>
      </c>
    </row>
    <row r="335" spans="1:5" ht="15.5" x14ac:dyDescent="0.35">
      <c r="A335" s="2">
        <v>262</v>
      </c>
      <c r="B335" s="52">
        <v>322.12</v>
      </c>
      <c r="C335" s="13">
        <v>5</v>
      </c>
      <c r="D335" s="13">
        <f t="shared" si="12"/>
        <v>5</v>
      </c>
      <c r="E335" s="13">
        <f t="shared" si="13"/>
        <v>0</v>
      </c>
    </row>
    <row r="336" spans="1:5" ht="15.5" x14ac:dyDescent="0.35">
      <c r="A336" s="2">
        <v>271</v>
      </c>
      <c r="B336" s="52">
        <v>245.38</v>
      </c>
      <c r="C336" s="13">
        <v>5</v>
      </c>
      <c r="D336" s="13">
        <f t="shared" si="12"/>
        <v>5</v>
      </c>
      <c r="E336" s="13">
        <f t="shared" si="13"/>
        <v>0</v>
      </c>
    </row>
    <row r="337" spans="1:5" ht="15.5" x14ac:dyDescent="0.35">
      <c r="A337" s="2">
        <v>272</v>
      </c>
      <c r="B337" s="52">
        <v>279.68</v>
      </c>
      <c r="C337" s="13">
        <v>5</v>
      </c>
      <c r="D337" s="13">
        <f t="shared" si="12"/>
        <v>5</v>
      </c>
      <c r="E337" s="13">
        <f t="shared" si="13"/>
        <v>0</v>
      </c>
    </row>
    <row r="338" spans="1:5" ht="15.5" x14ac:dyDescent="0.35">
      <c r="A338" s="2">
        <v>275</v>
      </c>
      <c r="B338" s="52">
        <v>287.83</v>
      </c>
      <c r="C338" s="13">
        <v>5</v>
      </c>
      <c r="D338" s="13">
        <f t="shared" si="12"/>
        <v>5</v>
      </c>
      <c r="E338" s="13">
        <f t="shared" si="13"/>
        <v>0</v>
      </c>
    </row>
    <row r="339" spans="1:5" ht="15.5" x14ac:dyDescent="0.35">
      <c r="A339" s="2">
        <v>281</v>
      </c>
      <c r="B339" s="52">
        <v>313.70999999999998</v>
      </c>
      <c r="C339" s="13">
        <v>5</v>
      </c>
      <c r="D339" s="13">
        <f t="shared" si="12"/>
        <v>5</v>
      </c>
      <c r="E339" s="13">
        <f t="shared" si="13"/>
        <v>0</v>
      </c>
    </row>
    <row r="340" spans="1:5" ht="15.5" x14ac:dyDescent="0.35">
      <c r="A340" s="2">
        <v>286</v>
      </c>
      <c r="B340" s="52">
        <v>293.62</v>
      </c>
      <c r="C340" s="13">
        <v>5</v>
      </c>
      <c r="D340" s="13">
        <f t="shared" si="12"/>
        <v>5</v>
      </c>
      <c r="E340" s="13">
        <f t="shared" si="13"/>
        <v>0</v>
      </c>
    </row>
    <row r="341" spans="1:5" ht="15.5" x14ac:dyDescent="0.35">
      <c r="A341" s="2">
        <v>289</v>
      </c>
      <c r="B341" s="52">
        <v>300.01</v>
      </c>
      <c r="C341" s="13">
        <v>5</v>
      </c>
      <c r="D341" s="13">
        <f t="shared" si="12"/>
        <v>5</v>
      </c>
      <c r="E341" s="13">
        <f t="shared" si="13"/>
        <v>0</v>
      </c>
    </row>
    <row r="342" spans="1:5" ht="15.5" x14ac:dyDescent="0.35">
      <c r="A342" s="2">
        <v>306</v>
      </c>
      <c r="B342" s="52">
        <v>215.64</v>
      </c>
      <c r="C342" s="13">
        <v>5</v>
      </c>
      <c r="D342" s="13">
        <f t="shared" si="12"/>
        <v>5</v>
      </c>
      <c r="E342" s="13">
        <f t="shared" si="13"/>
        <v>0</v>
      </c>
    </row>
    <row r="343" spans="1:5" ht="15.5" x14ac:dyDescent="0.35">
      <c r="A343" s="2">
        <v>318</v>
      </c>
      <c r="B343" s="52">
        <v>173.96</v>
      </c>
      <c r="C343" s="13">
        <v>5</v>
      </c>
      <c r="D343" s="13">
        <f t="shared" si="12"/>
        <v>5</v>
      </c>
      <c r="E343" s="13">
        <f t="shared" si="13"/>
        <v>0</v>
      </c>
    </row>
    <row r="344" spans="1:5" ht="15.5" x14ac:dyDescent="0.35">
      <c r="A344" s="2">
        <v>330</v>
      </c>
      <c r="B344" s="52">
        <v>286.72000000000003</v>
      </c>
      <c r="C344" s="13">
        <v>5</v>
      </c>
      <c r="D344" s="13">
        <f t="shared" si="12"/>
        <v>5</v>
      </c>
      <c r="E344" s="13">
        <f t="shared" si="13"/>
        <v>0</v>
      </c>
    </row>
    <row r="345" spans="1:5" ht="15.5" x14ac:dyDescent="0.35">
      <c r="A345" s="2">
        <v>346</v>
      </c>
      <c r="B345" s="52">
        <v>171.03</v>
      </c>
      <c r="C345" s="13">
        <v>5</v>
      </c>
      <c r="D345" s="13">
        <f t="shared" si="12"/>
        <v>5</v>
      </c>
      <c r="E345" s="13">
        <f t="shared" si="13"/>
        <v>0</v>
      </c>
    </row>
    <row r="346" spans="1:5" ht="15.5" x14ac:dyDescent="0.35">
      <c r="A346" s="2">
        <v>349</v>
      </c>
      <c r="B346" s="52">
        <v>238.78</v>
      </c>
      <c r="C346" s="13">
        <v>5</v>
      </c>
      <c r="D346" s="13">
        <f t="shared" si="12"/>
        <v>5</v>
      </c>
      <c r="E346" s="13">
        <f t="shared" si="13"/>
        <v>0</v>
      </c>
    </row>
    <row r="347" spans="1:5" ht="15.5" x14ac:dyDescent="0.35">
      <c r="A347" s="2">
        <v>363</v>
      </c>
      <c r="B347" s="52">
        <v>356.8</v>
      </c>
      <c r="C347" s="13">
        <v>5</v>
      </c>
      <c r="D347" s="13">
        <f t="shared" si="12"/>
        <v>5</v>
      </c>
      <c r="E347" s="13">
        <f t="shared" si="13"/>
        <v>0</v>
      </c>
    </row>
    <row r="348" spans="1:5" ht="15.5" x14ac:dyDescent="0.35">
      <c r="A348" s="2">
        <v>7</v>
      </c>
      <c r="B348" s="52">
        <v>195.29</v>
      </c>
      <c r="C348" s="13">
        <v>6</v>
      </c>
      <c r="D348" s="13">
        <f t="shared" si="12"/>
        <v>6</v>
      </c>
      <c r="E348" s="13">
        <f t="shared" si="13"/>
        <v>0</v>
      </c>
    </row>
    <row r="349" spans="1:5" ht="15.5" x14ac:dyDescent="0.35">
      <c r="A349" s="2">
        <v>18</v>
      </c>
      <c r="B349" s="52">
        <v>288.52999999999997</v>
      </c>
      <c r="C349" s="13">
        <v>6</v>
      </c>
      <c r="D349" s="13">
        <f t="shared" si="12"/>
        <v>6</v>
      </c>
      <c r="E349" s="13">
        <f t="shared" si="13"/>
        <v>0</v>
      </c>
    </row>
    <row r="350" spans="1:5" ht="15.5" x14ac:dyDescent="0.35">
      <c r="A350" s="2">
        <v>35</v>
      </c>
      <c r="B350" s="52">
        <v>222.03</v>
      </c>
      <c r="C350" s="13">
        <v>6</v>
      </c>
      <c r="D350" s="13">
        <f t="shared" si="12"/>
        <v>6</v>
      </c>
      <c r="E350" s="13">
        <f t="shared" si="13"/>
        <v>0</v>
      </c>
    </row>
    <row r="351" spans="1:5" ht="15.5" x14ac:dyDescent="0.35">
      <c r="A351" s="2">
        <v>43</v>
      </c>
      <c r="B351" s="52">
        <v>246.66</v>
      </c>
      <c r="C351" s="13">
        <v>6</v>
      </c>
      <c r="D351" s="13">
        <f t="shared" si="12"/>
        <v>6</v>
      </c>
      <c r="E351" s="13">
        <f t="shared" si="13"/>
        <v>0</v>
      </c>
    </row>
    <row r="352" spans="1:5" ht="15.5" x14ac:dyDescent="0.35">
      <c r="A352" s="2">
        <v>45</v>
      </c>
      <c r="B352" s="52">
        <v>194.15</v>
      </c>
      <c r="C352" s="13">
        <v>6</v>
      </c>
      <c r="D352" s="13">
        <f t="shared" si="12"/>
        <v>6</v>
      </c>
      <c r="E352" s="13">
        <f t="shared" si="13"/>
        <v>0</v>
      </c>
    </row>
    <row r="353" spans="1:5" ht="15.5" x14ac:dyDescent="0.35">
      <c r="A353" s="2">
        <v>52</v>
      </c>
      <c r="B353" s="52">
        <v>209.44</v>
      </c>
      <c r="C353" s="13">
        <v>6</v>
      </c>
      <c r="D353" s="13">
        <f t="shared" si="12"/>
        <v>6</v>
      </c>
      <c r="E353" s="13">
        <f t="shared" si="13"/>
        <v>0</v>
      </c>
    </row>
    <row r="354" spans="1:5" ht="15.5" x14ac:dyDescent="0.35">
      <c r="A354" s="2">
        <v>70</v>
      </c>
      <c r="B354" s="52">
        <v>232.33</v>
      </c>
      <c r="C354" s="13">
        <v>6</v>
      </c>
      <c r="D354" s="13">
        <f t="shared" si="12"/>
        <v>6</v>
      </c>
      <c r="E354" s="13">
        <f t="shared" si="13"/>
        <v>0</v>
      </c>
    </row>
    <row r="355" spans="1:5" ht="15.5" x14ac:dyDescent="0.35">
      <c r="A355" s="2">
        <v>80</v>
      </c>
      <c r="B355" s="52">
        <v>261.37</v>
      </c>
      <c r="C355" s="13">
        <v>6</v>
      </c>
      <c r="D355" s="13">
        <f t="shared" si="12"/>
        <v>6</v>
      </c>
      <c r="E355" s="13">
        <f t="shared" si="13"/>
        <v>0</v>
      </c>
    </row>
    <row r="356" spans="1:5" ht="15.5" x14ac:dyDescent="0.35">
      <c r="A356" s="2">
        <v>84</v>
      </c>
      <c r="B356" s="52">
        <v>232.25</v>
      </c>
      <c r="C356" s="13">
        <v>6</v>
      </c>
      <c r="D356" s="13">
        <f t="shared" si="12"/>
        <v>6</v>
      </c>
      <c r="E356" s="13">
        <f t="shared" si="13"/>
        <v>0</v>
      </c>
    </row>
    <row r="357" spans="1:5" ht="15.5" x14ac:dyDescent="0.35">
      <c r="A357" s="2">
        <v>90</v>
      </c>
      <c r="B357" s="52">
        <v>384.35</v>
      </c>
      <c r="C357" s="13">
        <v>6</v>
      </c>
      <c r="D357" s="13">
        <f t="shared" si="12"/>
        <v>6</v>
      </c>
      <c r="E357" s="13">
        <f t="shared" si="13"/>
        <v>0</v>
      </c>
    </row>
    <row r="358" spans="1:5" ht="15.5" x14ac:dyDescent="0.35">
      <c r="A358" s="2">
        <v>96</v>
      </c>
      <c r="B358" s="52">
        <v>320.67</v>
      </c>
      <c r="C358" s="13">
        <v>6</v>
      </c>
      <c r="D358" s="13">
        <f t="shared" si="12"/>
        <v>6</v>
      </c>
      <c r="E358" s="13">
        <f t="shared" si="13"/>
        <v>0</v>
      </c>
    </row>
    <row r="359" spans="1:5" ht="15.5" x14ac:dyDescent="0.35">
      <c r="A359" s="2">
        <v>105</v>
      </c>
      <c r="B359" s="52">
        <v>229.1</v>
      </c>
      <c r="C359" s="13">
        <v>6</v>
      </c>
      <c r="D359" s="13">
        <f t="shared" si="12"/>
        <v>6</v>
      </c>
      <c r="E359" s="13">
        <f t="shared" si="13"/>
        <v>0</v>
      </c>
    </row>
    <row r="360" spans="1:5" ht="15.5" x14ac:dyDescent="0.35">
      <c r="A360" s="2">
        <v>107</v>
      </c>
      <c r="B360" s="52">
        <v>207.22</v>
      </c>
      <c r="C360" s="13">
        <v>6</v>
      </c>
      <c r="D360" s="13">
        <f t="shared" si="12"/>
        <v>6</v>
      </c>
      <c r="E360" s="13">
        <f t="shared" si="13"/>
        <v>0</v>
      </c>
    </row>
    <row r="361" spans="1:5" ht="15.5" x14ac:dyDescent="0.35">
      <c r="A361" s="2">
        <v>112</v>
      </c>
      <c r="B361" s="52">
        <v>225.15</v>
      </c>
      <c r="C361" s="13">
        <v>6</v>
      </c>
      <c r="D361" s="13">
        <f t="shared" si="12"/>
        <v>6</v>
      </c>
      <c r="E361" s="13">
        <f t="shared" si="13"/>
        <v>0</v>
      </c>
    </row>
    <row r="362" spans="1:5" ht="15.5" x14ac:dyDescent="0.35">
      <c r="A362" s="2">
        <v>122</v>
      </c>
      <c r="B362" s="52">
        <v>313.79000000000002</v>
      </c>
      <c r="C362" s="13">
        <v>6</v>
      </c>
      <c r="D362" s="13">
        <f t="shared" si="12"/>
        <v>6</v>
      </c>
      <c r="E362" s="13">
        <f t="shared" si="13"/>
        <v>0</v>
      </c>
    </row>
    <row r="363" spans="1:5" ht="15.5" x14ac:dyDescent="0.35">
      <c r="A363" s="2">
        <v>126</v>
      </c>
      <c r="B363" s="52">
        <v>203.17</v>
      </c>
      <c r="C363" s="13">
        <v>6</v>
      </c>
      <c r="D363" s="13">
        <f t="shared" si="12"/>
        <v>6</v>
      </c>
      <c r="E363" s="13">
        <f t="shared" si="13"/>
        <v>0</v>
      </c>
    </row>
    <row r="364" spans="1:5" ht="15.5" x14ac:dyDescent="0.35">
      <c r="A364" s="2">
        <v>156</v>
      </c>
      <c r="B364" s="52">
        <v>219.41</v>
      </c>
      <c r="C364" s="13">
        <v>6</v>
      </c>
      <c r="D364" s="13">
        <f t="shared" si="12"/>
        <v>6</v>
      </c>
      <c r="E364" s="13">
        <f t="shared" si="13"/>
        <v>0</v>
      </c>
    </row>
    <row r="365" spans="1:5" ht="15.5" x14ac:dyDescent="0.35">
      <c r="A365" s="2">
        <v>157</v>
      </c>
      <c r="B365" s="52">
        <v>331.52</v>
      </c>
      <c r="C365" s="13">
        <v>6</v>
      </c>
      <c r="D365" s="13">
        <f t="shared" si="12"/>
        <v>6</v>
      </c>
      <c r="E365" s="13">
        <f t="shared" si="13"/>
        <v>0</v>
      </c>
    </row>
    <row r="366" spans="1:5" ht="15.5" x14ac:dyDescent="0.35">
      <c r="A366" s="2">
        <v>209</v>
      </c>
      <c r="B366" s="52">
        <v>362.09</v>
      </c>
      <c r="C366" s="13">
        <v>6</v>
      </c>
      <c r="D366" s="13">
        <f t="shared" si="12"/>
        <v>6</v>
      </c>
      <c r="E366" s="13">
        <f t="shared" si="13"/>
        <v>0</v>
      </c>
    </row>
    <row r="367" spans="1:5" ht="15.5" x14ac:dyDescent="0.35">
      <c r="A367" s="2">
        <v>227</v>
      </c>
      <c r="B367" s="52">
        <v>275.52</v>
      </c>
      <c r="C367" s="13">
        <v>6</v>
      </c>
      <c r="D367" s="13">
        <f t="shared" si="12"/>
        <v>6</v>
      </c>
      <c r="E367" s="13">
        <f t="shared" si="13"/>
        <v>0</v>
      </c>
    </row>
    <row r="368" spans="1:5" ht="15.5" x14ac:dyDescent="0.35">
      <c r="A368" s="2">
        <v>276</v>
      </c>
      <c r="B368" s="52">
        <v>316.81</v>
      </c>
      <c r="C368" s="13">
        <v>6</v>
      </c>
      <c r="D368" s="13">
        <f t="shared" si="12"/>
        <v>6</v>
      </c>
      <c r="E368" s="13">
        <f t="shared" si="13"/>
        <v>0</v>
      </c>
    </row>
    <row r="369" spans="1:5" ht="15.5" x14ac:dyDescent="0.35">
      <c r="A369" s="2">
        <v>287</v>
      </c>
      <c r="B369" s="52">
        <v>227.31</v>
      </c>
      <c r="C369" s="13">
        <v>6</v>
      </c>
      <c r="D369" s="13">
        <f t="shared" si="12"/>
        <v>6</v>
      </c>
      <c r="E369" s="13">
        <f t="shared" si="13"/>
        <v>0</v>
      </c>
    </row>
    <row r="370" spans="1:5" ht="15.5" x14ac:dyDescent="0.35">
      <c r="A370" s="2">
        <v>305</v>
      </c>
      <c r="B370" s="52">
        <v>276.10000000000002</v>
      </c>
      <c r="C370" s="13">
        <v>6</v>
      </c>
      <c r="D370" s="13">
        <f t="shared" si="12"/>
        <v>6</v>
      </c>
      <c r="E370" s="13">
        <f t="shared" si="13"/>
        <v>0</v>
      </c>
    </row>
    <row r="371" spans="1:5" ht="15.5" x14ac:dyDescent="0.35">
      <c r="A371" s="2">
        <v>308</v>
      </c>
      <c r="B371" s="52">
        <v>369.98</v>
      </c>
      <c r="C371" s="13">
        <v>6</v>
      </c>
      <c r="D371" s="13">
        <f t="shared" si="12"/>
        <v>6</v>
      </c>
      <c r="E371" s="13">
        <f t="shared" si="13"/>
        <v>0</v>
      </c>
    </row>
    <row r="372" spans="1:5" ht="15.5" x14ac:dyDescent="0.35">
      <c r="A372" s="2">
        <v>314</v>
      </c>
      <c r="B372" s="52">
        <v>187.66</v>
      </c>
      <c r="C372" s="13">
        <v>6</v>
      </c>
      <c r="D372" s="13">
        <f t="shared" si="12"/>
        <v>6</v>
      </c>
      <c r="E372" s="13">
        <f t="shared" si="13"/>
        <v>0</v>
      </c>
    </row>
    <row r="373" spans="1:5" ht="15.5" x14ac:dyDescent="0.35">
      <c r="A373" s="2">
        <v>334</v>
      </c>
      <c r="B373" s="52">
        <v>227.54</v>
      </c>
      <c r="C373" s="13">
        <v>6</v>
      </c>
      <c r="D373" s="13">
        <f t="shared" si="12"/>
        <v>6</v>
      </c>
      <c r="E373" s="13">
        <f t="shared" si="13"/>
        <v>0</v>
      </c>
    </row>
    <row r="374" spans="1:5" ht="15.5" x14ac:dyDescent="0.35">
      <c r="A374" s="2">
        <v>350</v>
      </c>
      <c r="B374" s="52">
        <v>287.35000000000002</v>
      </c>
      <c r="C374" s="13">
        <v>6</v>
      </c>
      <c r="D374" s="13">
        <f t="shared" si="12"/>
        <v>6</v>
      </c>
      <c r="E374" s="13">
        <f t="shared" si="13"/>
        <v>0</v>
      </c>
    </row>
    <row r="375" spans="1:5" ht="15.5" x14ac:dyDescent="0.35">
      <c r="A375" s="2">
        <v>355</v>
      </c>
      <c r="B375" s="52">
        <v>268.3</v>
      </c>
      <c r="C375" s="13">
        <v>6</v>
      </c>
      <c r="D375" s="13">
        <f t="shared" si="12"/>
        <v>6</v>
      </c>
      <c r="E375" s="13">
        <f t="shared" si="13"/>
        <v>0</v>
      </c>
    </row>
    <row r="376" spans="1:5" ht="15.5" x14ac:dyDescent="0.35">
      <c r="A376" s="2">
        <v>371</v>
      </c>
      <c r="B376" s="52">
        <v>117.68</v>
      </c>
      <c r="C376" s="13">
        <v>6</v>
      </c>
      <c r="D376" s="13">
        <f t="shared" si="12"/>
        <v>6</v>
      </c>
      <c r="E376" s="13">
        <f t="shared" si="13"/>
        <v>0</v>
      </c>
    </row>
    <row r="377" spans="1:5" ht="15.5" x14ac:dyDescent="0.35">
      <c r="A377" s="2">
        <v>374</v>
      </c>
      <c r="B377" s="52">
        <v>321.88</v>
      </c>
      <c r="C377" s="13">
        <v>6</v>
      </c>
      <c r="D377" s="13">
        <f t="shared" si="12"/>
        <v>6</v>
      </c>
      <c r="E377" s="13">
        <f t="shared" si="13"/>
        <v>0</v>
      </c>
    </row>
    <row r="378" spans="1:5" ht="15.5" x14ac:dyDescent="0.35">
      <c r="A378" s="2">
        <v>375</v>
      </c>
      <c r="B378" s="52">
        <v>264.91000000000003</v>
      </c>
      <c r="C378" s="13">
        <v>6</v>
      </c>
      <c r="D378" s="13">
        <f t="shared" si="12"/>
        <v>6</v>
      </c>
      <c r="E378" s="13">
        <f t="shared" si="13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topLeftCell="E1" workbookViewId="0">
      <selection activeCell="H1" sqref="H1:I1"/>
    </sheetView>
  </sheetViews>
  <sheetFormatPr defaultColWidth="10.90625" defaultRowHeight="14.5" x14ac:dyDescent="0.35"/>
  <cols>
    <col min="5" max="5" width="17" customWidth="1"/>
    <col min="6" max="6" width="17.36328125" customWidth="1"/>
  </cols>
  <sheetData>
    <row r="1" spans="1:22" ht="31" x14ac:dyDescent="0.35">
      <c r="A1" s="1" t="s">
        <v>6</v>
      </c>
      <c r="B1" s="1" t="s">
        <v>5</v>
      </c>
      <c r="C1" s="1" t="s">
        <v>4</v>
      </c>
      <c r="D1" s="1" t="s">
        <v>18</v>
      </c>
      <c r="E1" s="51" t="s">
        <v>17</v>
      </c>
      <c r="H1" s="28" t="s">
        <v>19</v>
      </c>
      <c r="I1" s="55" t="s">
        <v>86</v>
      </c>
      <c r="J1" s="28"/>
    </row>
    <row r="2" spans="1:22" ht="15.5" x14ac:dyDescent="0.35">
      <c r="A2" s="2">
        <v>19</v>
      </c>
      <c r="B2" s="52">
        <v>279.83999999999997</v>
      </c>
      <c r="C2" s="13" t="s">
        <v>16</v>
      </c>
      <c r="D2" s="13">
        <f t="shared" ref="D2:D65" si="0">IF(C2&lt;&gt;"NA",C2,0)</f>
        <v>0</v>
      </c>
      <c r="E2" s="13">
        <f t="shared" ref="E2:E65" si="1">IF(C2="NA",1,0)</f>
        <v>1</v>
      </c>
    </row>
    <row r="3" spans="1:22" ht="15.5" x14ac:dyDescent="0.35">
      <c r="A3" s="2">
        <v>20</v>
      </c>
      <c r="B3" s="52">
        <v>207.13</v>
      </c>
      <c r="C3" s="13" t="s">
        <v>16</v>
      </c>
      <c r="D3" s="13">
        <f t="shared" si="0"/>
        <v>0</v>
      </c>
      <c r="E3" s="13">
        <f t="shared" si="1"/>
        <v>1</v>
      </c>
      <c r="O3" t="s">
        <v>4</v>
      </c>
      <c r="P3">
        <v>0</v>
      </c>
      <c r="Q3" s="28">
        <v>1</v>
      </c>
      <c r="R3" s="28">
        <v>2</v>
      </c>
      <c r="S3" s="28">
        <v>3</v>
      </c>
      <c r="T3" s="28">
        <v>4</v>
      </c>
      <c r="U3" s="28">
        <v>5</v>
      </c>
      <c r="V3" s="28">
        <v>6</v>
      </c>
    </row>
    <row r="4" spans="1:22" ht="15.5" x14ac:dyDescent="0.35">
      <c r="A4" s="2">
        <v>28</v>
      </c>
      <c r="B4" s="52">
        <v>114.23</v>
      </c>
      <c r="C4" s="13" t="s">
        <v>16</v>
      </c>
      <c r="D4" s="13">
        <f t="shared" si="0"/>
        <v>0</v>
      </c>
      <c r="E4" s="13">
        <f t="shared" si="1"/>
        <v>1</v>
      </c>
      <c r="O4" s="29" t="s">
        <v>20</v>
      </c>
      <c r="P4" s="29" t="s">
        <v>87</v>
      </c>
      <c r="Q4" s="30" t="s">
        <v>69</v>
      </c>
      <c r="R4" s="30" t="s">
        <v>70</v>
      </c>
      <c r="S4" s="30" t="s">
        <v>71</v>
      </c>
      <c r="T4" s="30" t="s">
        <v>72</v>
      </c>
      <c r="U4" s="30" t="s">
        <v>73</v>
      </c>
      <c r="V4" s="30" t="s">
        <v>74</v>
      </c>
    </row>
    <row r="5" spans="1:22" ht="15.5" x14ac:dyDescent="0.35">
      <c r="A5" s="2">
        <v>39</v>
      </c>
      <c r="B5" s="52">
        <v>256.5</v>
      </c>
      <c r="C5" s="13" t="s">
        <v>16</v>
      </c>
      <c r="D5" s="13">
        <f t="shared" si="0"/>
        <v>0</v>
      </c>
      <c r="E5" s="13">
        <f t="shared" si="1"/>
        <v>1</v>
      </c>
      <c r="O5" s="29"/>
      <c r="P5" s="29">
        <f>P3*$G$24+P6*$G$25+$G$23</f>
        <v>255.06847826086965</v>
      </c>
      <c r="Q5" s="29">
        <f t="shared" ref="Q5:V5" si="2">Q3*$G$24+Q6*$G$25+$G$23</f>
        <v>194.66206585043292</v>
      </c>
      <c r="R5" s="29">
        <f t="shared" si="2"/>
        <v>209.90938546018225</v>
      </c>
      <c r="S5" s="29">
        <f t="shared" si="2"/>
        <v>225.1567050699316</v>
      </c>
      <c r="T5" s="29">
        <f t="shared" si="2"/>
        <v>240.40402467968093</v>
      </c>
      <c r="U5" s="29">
        <f t="shared" si="2"/>
        <v>255.65134428943028</v>
      </c>
      <c r="V5" s="29">
        <f t="shared" si="2"/>
        <v>270.89866389917961</v>
      </c>
    </row>
    <row r="6" spans="1:22" ht="15.5" x14ac:dyDescent="0.35">
      <c r="A6" s="2">
        <v>40</v>
      </c>
      <c r="B6" s="52">
        <v>361.73</v>
      </c>
      <c r="C6" s="13" t="s">
        <v>16</v>
      </c>
      <c r="D6" s="13">
        <f t="shared" si="0"/>
        <v>0</v>
      </c>
      <c r="E6" s="13">
        <f t="shared" si="1"/>
        <v>1</v>
      </c>
      <c r="O6" t="s">
        <v>88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ht="15.5" x14ac:dyDescent="0.35">
      <c r="A7" s="2">
        <v>49</v>
      </c>
      <c r="B7" s="52">
        <v>197.75</v>
      </c>
      <c r="C7" s="13" t="s">
        <v>16</v>
      </c>
      <c r="D7" s="13">
        <f t="shared" si="0"/>
        <v>0</v>
      </c>
      <c r="E7" s="13">
        <f t="shared" si="1"/>
        <v>1</v>
      </c>
      <c r="F7" t="s">
        <v>21</v>
      </c>
    </row>
    <row r="8" spans="1:22" ht="16" thickBot="1" x14ac:dyDescent="0.4">
      <c r="A8" s="2">
        <v>58</v>
      </c>
      <c r="B8" s="52">
        <v>179.9</v>
      </c>
      <c r="C8" s="13" t="s">
        <v>16</v>
      </c>
      <c r="D8" s="13">
        <f t="shared" si="0"/>
        <v>0</v>
      </c>
      <c r="E8" s="13">
        <f t="shared" si="1"/>
        <v>1</v>
      </c>
    </row>
    <row r="9" spans="1:22" ht="15.5" x14ac:dyDescent="0.35">
      <c r="A9" s="2">
        <v>75</v>
      </c>
      <c r="B9" s="52">
        <v>229.64</v>
      </c>
      <c r="C9" s="13" t="s">
        <v>16</v>
      </c>
      <c r="D9" s="13">
        <f t="shared" si="0"/>
        <v>0</v>
      </c>
      <c r="E9" s="13">
        <f t="shared" si="1"/>
        <v>1</v>
      </c>
      <c r="F9" s="4" t="s">
        <v>22</v>
      </c>
      <c r="G9" s="4"/>
    </row>
    <row r="10" spans="1:22" ht="15.5" x14ac:dyDescent="0.35">
      <c r="A10" s="2">
        <v>82</v>
      </c>
      <c r="B10" s="52">
        <v>158.01</v>
      </c>
      <c r="C10" s="13" t="s">
        <v>16</v>
      </c>
      <c r="D10" s="13">
        <f t="shared" si="0"/>
        <v>0</v>
      </c>
      <c r="E10" s="13">
        <f t="shared" si="1"/>
        <v>1</v>
      </c>
      <c r="F10" s="5" t="s">
        <v>23</v>
      </c>
      <c r="G10" s="5">
        <v>0.30207765251611624</v>
      </c>
    </row>
    <row r="11" spans="1:22" ht="15.5" x14ac:dyDescent="0.35">
      <c r="A11" s="2">
        <v>94</v>
      </c>
      <c r="B11" s="52">
        <v>321.62</v>
      </c>
      <c r="C11" s="13" t="s">
        <v>16</v>
      </c>
      <c r="D11" s="13">
        <f t="shared" si="0"/>
        <v>0</v>
      </c>
      <c r="E11" s="13">
        <f t="shared" si="1"/>
        <v>1</v>
      </c>
      <c r="F11" s="5" t="s">
        <v>24</v>
      </c>
      <c r="G11" s="5">
        <v>9.1250908149647481E-2</v>
      </c>
    </row>
    <row r="12" spans="1:22" ht="15.5" x14ac:dyDescent="0.35">
      <c r="A12" s="2">
        <v>95</v>
      </c>
      <c r="B12" s="52">
        <v>248.1</v>
      </c>
      <c r="C12" s="13" t="s">
        <v>16</v>
      </c>
      <c r="D12" s="13">
        <f t="shared" si="0"/>
        <v>0</v>
      </c>
      <c r="E12" s="13">
        <f t="shared" si="1"/>
        <v>1</v>
      </c>
      <c r="F12" s="5" t="s">
        <v>25</v>
      </c>
      <c r="G12" s="5">
        <v>8.6391287337613504E-2</v>
      </c>
    </row>
    <row r="13" spans="1:22" ht="15.5" x14ac:dyDescent="0.35">
      <c r="A13" s="2">
        <v>103</v>
      </c>
      <c r="B13" s="52">
        <v>285.66000000000003</v>
      </c>
      <c r="C13" s="13" t="s">
        <v>16</v>
      </c>
      <c r="D13" s="13">
        <f t="shared" si="0"/>
        <v>0</v>
      </c>
      <c r="E13" s="13">
        <f t="shared" si="1"/>
        <v>1</v>
      </c>
      <c r="F13" s="5" t="s">
        <v>26</v>
      </c>
      <c r="G13" s="5">
        <v>69.586251635335827</v>
      </c>
    </row>
    <row r="14" spans="1:22" ht="16" thickBot="1" x14ac:dyDescent="0.4">
      <c r="A14" s="2">
        <v>104</v>
      </c>
      <c r="B14" s="52">
        <v>232.95</v>
      </c>
      <c r="C14" s="13" t="s">
        <v>16</v>
      </c>
      <c r="D14" s="13">
        <f t="shared" si="0"/>
        <v>0</v>
      </c>
      <c r="E14" s="13">
        <f t="shared" si="1"/>
        <v>1</v>
      </c>
      <c r="F14" s="6" t="s">
        <v>27</v>
      </c>
      <c r="G14" s="6">
        <v>377</v>
      </c>
    </row>
    <row r="15" spans="1:22" ht="15.5" x14ac:dyDescent="0.35">
      <c r="A15" s="2">
        <v>111</v>
      </c>
      <c r="B15" s="52">
        <v>199.54</v>
      </c>
      <c r="C15" s="13" t="s">
        <v>16</v>
      </c>
      <c r="D15" s="13">
        <f t="shared" si="0"/>
        <v>0</v>
      </c>
      <c r="E15" s="13">
        <f t="shared" si="1"/>
        <v>1</v>
      </c>
    </row>
    <row r="16" spans="1:22" ht="16" thickBot="1" x14ac:dyDescent="0.4">
      <c r="A16" s="2">
        <v>118</v>
      </c>
      <c r="B16" s="52">
        <v>140.44</v>
      </c>
      <c r="C16" s="13" t="s">
        <v>16</v>
      </c>
      <c r="D16" s="13">
        <f t="shared" si="0"/>
        <v>0</v>
      </c>
      <c r="E16" s="13">
        <f t="shared" si="1"/>
        <v>1</v>
      </c>
      <c r="F16" t="s">
        <v>28</v>
      </c>
    </row>
    <row r="17" spans="1:14" ht="15.5" x14ac:dyDescent="0.35">
      <c r="A17" s="2">
        <v>127</v>
      </c>
      <c r="B17" s="52">
        <v>238.14</v>
      </c>
      <c r="C17" s="13" t="s">
        <v>16</v>
      </c>
      <c r="D17" s="13">
        <f t="shared" si="0"/>
        <v>0</v>
      </c>
      <c r="E17" s="13">
        <f t="shared" si="1"/>
        <v>1</v>
      </c>
      <c r="F17" s="7"/>
      <c r="G17" s="7" t="s">
        <v>11</v>
      </c>
      <c r="H17" s="7" t="s">
        <v>29</v>
      </c>
      <c r="I17" s="7" t="s">
        <v>30</v>
      </c>
      <c r="J17" s="7" t="s">
        <v>15</v>
      </c>
      <c r="K17" s="7" t="s">
        <v>31</v>
      </c>
    </row>
    <row r="18" spans="1:14" ht="15.5" x14ac:dyDescent="0.35">
      <c r="A18" s="2">
        <v>133</v>
      </c>
      <c r="B18" s="52">
        <v>236.88</v>
      </c>
      <c r="C18" s="13" t="s">
        <v>16</v>
      </c>
      <c r="D18" s="13">
        <f t="shared" si="0"/>
        <v>0</v>
      </c>
      <c r="E18" s="13">
        <f t="shared" si="1"/>
        <v>1</v>
      </c>
      <c r="F18" s="5" t="s">
        <v>32</v>
      </c>
      <c r="G18" s="5">
        <v>2</v>
      </c>
      <c r="H18" s="5">
        <v>181849.32532599126</v>
      </c>
      <c r="I18" s="5">
        <v>90924.66266299563</v>
      </c>
      <c r="J18" s="5">
        <v>18.777372078842273</v>
      </c>
      <c r="K18" s="5">
        <v>1.6944396441509468E-8</v>
      </c>
    </row>
    <row r="19" spans="1:14" ht="15.5" x14ac:dyDescent="0.35">
      <c r="A19" s="2">
        <v>141</v>
      </c>
      <c r="B19" s="52">
        <v>165.44</v>
      </c>
      <c r="C19" s="13" t="s">
        <v>16</v>
      </c>
      <c r="D19" s="13">
        <f t="shared" si="0"/>
        <v>0</v>
      </c>
      <c r="E19" s="13">
        <f t="shared" si="1"/>
        <v>1</v>
      </c>
      <c r="F19" s="5" t="s">
        <v>33</v>
      </c>
      <c r="G19" s="5">
        <v>374</v>
      </c>
      <c r="H19" s="5">
        <v>1811000.159829448</v>
      </c>
      <c r="I19" s="5">
        <v>4842.2464166562777</v>
      </c>
      <c r="J19" s="5"/>
      <c r="K19" s="5"/>
    </row>
    <row r="20" spans="1:14" ht="16" thickBot="1" x14ac:dyDescent="0.4">
      <c r="A20" s="2">
        <v>150</v>
      </c>
      <c r="B20" s="52">
        <v>234.85</v>
      </c>
      <c r="C20" s="13" t="s">
        <v>16</v>
      </c>
      <c r="D20" s="13">
        <f t="shared" si="0"/>
        <v>0</v>
      </c>
      <c r="E20" s="13">
        <f t="shared" si="1"/>
        <v>1</v>
      </c>
      <c r="F20" s="6" t="s">
        <v>34</v>
      </c>
      <c r="G20" s="6">
        <v>376</v>
      </c>
      <c r="H20" s="6">
        <v>1992849.4851554392</v>
      </c>
      <c r="I20" s="6"/>
      <c r="J20" s="6"/>
      <c r="K20" s="6"/>
    </row>
    <row r="21" spans="1:14" ht="16" thickBot="1" x14ac:dyDescent="0.4">
      <c r="A21" s="2">
        <v>151</v>
      </c>
      <c r="B21" s="52">
        <v>264.87</v>
      </c>
      <c r="C21" s="13" t="s">
        <v>16</v>
      </c>
      <c r="D21" s="13">
        <f t="shared" si="0"/>
        <v>0</v>
      </c>
      <c r="E21" s="13">
        <f t="shared" si="1"/>
        <v>1</v>
      </c>
    </row>
    <row r="22" spans="1:14" ht="15.5" x14ac:dyDescent="0.35">
      <c r="A22" s="2">
        <v>176</v>
      </c>
      <c r="B22" s="52">
        <v>358.06</v>
      </c>
      <c r="C22" s="13" t="s">
        <v>16</v>
      </c>
      <c r="D22" s="13">
        <f t="shared" si="0"/>
        <v>0</v>
      </c>
      <c r="E22" s="13">
        <f t="shared" si="1"/>
        <v>1</v>
      </c>
      <c r="F22" s="7"/>
      <c r="G22" s="7" t="s">
        <v>35</v>
      </c>
      <c r="H22" s="7" t="s">
        <v>26</v>
      </c>
      <c r="I22" s="7" t="s">
        <v>36</v>
      </c>
      <c r="J22" s="7" t="s">
        <v>37</v>
      </c>
      <c r="K22" s="7" t="s">
        <v>38</v>
      </c>
      <c r="L22" s="7" t="s">
        <v>39</v>
      </c>
      <c r="M22" s="7" t="s">
        <v>40</v>
      </c>
      <c r="N22" s="7" t="s">
        <v>41</v>
      </c>
    </row>
    <row r="23" spans="1:14" ht="15.5" x14ac:dyDescent="0.35">
      <c r="A23" s="2">
        <v>192</v>
      </c>
      <c r="B23" s="52">
        <v>217.35</v>
      </c>
      <c r="C23" s="13" t="s">
        <v>16</v>
      </c>
      <c r="D23" s="13">
        <f t="shared" si="0"/>
        <v>0</v>
      </c>
      <c r="E23" s="13">
        <f t="shared" si="1"/>
        <v>1</v>
      </c>
      <c r="F23" s="5" t="s">
        <v>14</v>
      </c>
      <c r="G23" s="5">
        <v>179.41474624068357</v>
      </c>
      <c r="H23" s="5">
        <v>9.9082787530919472</v>
      </c>
      <c r="I23" s="5">
        <v>18.107559416886204</v>
      </c>
      <c r="J23" s="5">
        <v>4.5142256961954259E-53</v>
      </c>
      <c r="K23" s="5">
        <v>159.93182838917573</v>
      </c>
      <c r="L23" s="5">
        <v>198.89766409219141</v>
      </c>
      <c r="M23" s="5">
        <v>159.93182838917573</v>
      </c>
      <c r="N23" s="5">
        <v>198.89766409219141</v>
      </c>
    </row>
    <row r="24" spans="1:14" ht="15.5" x14ac:dyDescent="0.35">
      <c r="A24" s="2">
        <v>219</v>
      </c>
      <c r="B24" s="52">
        <v>461.21</v>
      </c>
      <c r="C24" s="13" t="s">
        <v>16</v>
      </c>
      <c r="D24" s="13">
        <f t="shared" si="0"/>
        <v>0</v>
      </c>
      <c r="E24" s="13">
        <f t="shared" si="1"/>
        <v>1</v>
      </c>
      <c r="F24" s="5" t="s">
        <v>42</v>
      </c>
      <c r="G24" s="5">
        <v>15.247319609749342</v>
      </c>
      <c r="H24" s="5">
        <v>2.6492425250198788</v>
      </c>
      <c r="I24" s="5">
        <v>5.755350620319267</v>
      </c>
      <c r="J24" s="5">
        <v>1.8026113766144558E-8</v>
      </c>
      <c r="K24" s="5">
        <v>10.038042017758229</v>
      </c>
      <c r="L24" s="5">
        <v>20.456597201740454</v>
      </c>
      <c r="M24" s="5">
        <v>10.038042017758229</v>
      </c>
      <c r="N24" s="5">
        <v>20.456597201740454</v>
      </c>
    </row>
    <row r="25" spans="1:14" ht="16" thickBot="1" x14ac:dyDescent="0.4">
      <c r="A25" s="2">
        <v>228</v>
      </c>
      <c r="B25" s="52">
        <v>186.59</v>
      </c>
      <c r="C25" s="13" t="s">
        <v>16</v>
      </c>
      <c r="D25" s="13">
        <f t="shared" si="0"/>
        <v>0</v>
      </c>
      <c r="E25" s="13">
        <f t="shared" si="1"/>
        <v>1</v>
      </c>
      <c r="F25" s="6" t="s">
        <v>65</v>
      </c>
      <c r="G25" s="6">
        <v>75.653732020186084</v>
      </c>
      <c r="H25" s="6">
        <v>14.263246975987734</v>
      </c>
      <c r="I25" s="6">
        <v>5.3041030662618143</v>
      </c>
      <c r="J25" s="6">
        <v>1.9424195071674065E-7</v>
      </c>
      <c r="K25" s="6">
        <v>47.607521769771061</v>
      </c>
      <c r="L25" s="6">
        <v>103.6999422706011</v>
      </c>
      <c r="M25" s="6">
        <v>47.607521769771061</v>
      </c>
      <c r="N25" s="6">
        <v>103.6999422706011</v>
      </c>
    </row>
    <row r="26" spans="1:14" ht="15.5" x14ac:dyDescent="0.35">
      <c r="A26" s="2">
        <v>240</v>
      </c>
      <c r="B26" s="52">
        <v>236.19</v>
      </c>
      <c r="C26" s="13" t="s">
        <v>16</v>
      </c>
      <c r="D26" s="13">
        <f t="shared" si="0"/>
        <v>0</v>
      </c>
      <c r="E26" s="13">
        <f t="shared" si="1"/>
        <v>1</v>
      </c>
    </row>
    <row r="27" spans="1:14" ht="15.5" x14ac:dyDescent="0.35">
      <c r="A27" s="2">
        <v>248</v>
      </c>
      <c r="B27" s="52">
        <v>356.44</v>
      </c>
      <c r="C27" s="13" t="s">
        <v>16</v>
      </c>
      <c r="D27" s="13">
        <f t="shared" si="0"/>
        <v>0</v>
      </c>
      <c r="E27" s="13">
        <f t="shared" si="1"/>
        <v>1</v>
      </c>
    </row>
    <row r="28" spans="1:14" ht="15.5" x14ac:dyDescent="0.35">
      <c r="A28" s="2">
        <v>249</v>
      </c>
      <c r="B28" s="52">
        <v>308.83999999999997</v>
      </c>
      <c r="C28" s="13" t="s">
        <v>16</v>
      </c>
      <c r="D28" s="13">
        <f t="shared" si="0"/>
        <v>0</v>
      </c>
      <c r="E28" s="13">
        <f t="shared" si="1"/>
        <v>1</v>
      </c>
    </row>
    <row r="29" spans="1:14" ht="15.5" x14ac:dyDescent="0.35">
      <c r="A29" s="2">
        <v>256</v>
      </c>
      <c r="B29" s="52">
        <v>479.85</v>
      </c>
      <c r="C29" s="13" t="s">
        <v>16</v>
      </c>
      <c r="D29" s="13">
        <f t="shared" si="0"/>
        <v>0</v>
      </c>
      <c r="E29" s="13">
        <f t="shared" si="1"/>
        <v>1</v>
      </c>
    </row>
    <row r="30" spans="1:14" ht="15.5" x14ac:dyDescent="0.35">
      <c r="A30" s="2">
        <v>273</v>
      </c>
      <c r="B30" s="52">
        <v>150.94999999999999</v>
      </c>
      <c r="C30" s="13" t="s">
        <v>16</v>
      </c>
      <c r="D30" s="13">
        <f t="shared" si="0"/>
        <v>0</v>
      </c>
      <c r="E30" s="13">
        <f t="shared" si="1"/>
        <v>1</v>
      </c>
    </row>
    <row r="31" spans="1:14" ht="15.5" x14ac:dyDescent="0.35">
      <c r="A31" s="2">
        <v>277</v>
      </c>
      <c r="B31" s="52">
        <v>266.63</v>
      </c>
      <c r="C31" s="13" t="s">
        <v>16</v>
      </c>
      <c r="D31" s="13">
        <f t="shared" si="0"/>
        <v>0</v>
      </c>
      <c r="E31" s="13">
        <f t="shared" si="1"/>
        <v>1</v>
      </c>
    </row>
    <row r="32" spans="1:14" ht="15.5" x14ac:dyDescent="0.35">
      <c r="A32" s="2">
        <v>296</v>
      </c>
      <c r="B32" s="52">
        <v>225.12</v>
      </c>
      <c r="C32" s="13" t="s">
        <v>16</v>
      </c>
      <c r="D32" s="13">
        <f t="shared" si="0"/>
        <v>0</v>
      </c>
      <c r="E32" s="13">
        <f t="shared" si="1"/>
        <v>1</v>
      </c>
    </row>
    <row r="33" spans="1:5" ht="15.5" x14ac:dyDescent="0.35">
      <c r="A33" s="2">
        <v>298</v>
      </c>
      <c r="B33" s="52">
        <v>288.87</v>
      </c>
      <c r="C33" s="13" t="s">
        <v>16</v>
      </c>
      <c r="D33" s="13">
        <f t="shared" si="0"/>
        <v>0</v>
      </c>
      <c r="E33" s="13">
        <f t="shared" si="1"/>
        <v>1</v>
      </c>
    </row>
    <row r="34" spans="1:5" ht="15.5" x14ac:dyDescent="0.35">
      <c r="A34" s="2">
        <v>300</v>
      </c>
      <c r="B34" s="52">
        <v>402.75</v>
      </c>
      <c r="C34" s="13" t="s">
        <v>16</v>
      </c>
      <c r="D34" s="13">
        <f t="shared" si="0"/>
        <v>0</v>
      </c>
      <c r="E34" s="13">
        <f t="shared" si="1"/>
        <v>1</v>
      </c>
    </row>
    <row r="35" spans="1:5" ht="15.5" x14ac:dyDescent="0.35">
      <c r="A35" s="2">
        <v>310</v>
      </c>
      <c r="B35" s="52">
        <v>222.2</v>
      </c>
      <c r="C35" s="13" t="s">
        <v>16</v>
      </c>
      <c r="D35" s="13">
        <f t="shared" si="0"/>
        <v>0</v>
      </c>
      <c r="E35" s="13">
        <f t="shared" si="1"/>
        <v>1</v>
      </c>
    </row>
    <row r="36" spans="1:5" ht="15.5" x14ac:dyDescent="0.35">
      <c r="A36" s="2">
        <v>311</v>
      </c>
      <c r="B36" s="52">
        <v>415.89</v>
      </c>
      <c r="C36" s="13" t="s">
        <v>16</v>
      </c>
      <c r="D36" s="13">
        <f t="shared" si="0"/>
        <v>0</v>
      </c>
      <c r="E36" s="13">
        <f t="shared" si="1"/>
        <v>1</v>
      </c>
    </row>
    <row r="37" spans="1:5" ht="15.5" x14ac:dyDescent="0.35">
      <c r="A37" s="2">
        <v>335</v>
      </c>
      <c r="B37" s="52">
        <v>174.76</v>
      </c>
      <c r="C37" s="13" t="s">
        <v>16</v>
      </c>
      <c r="D37" s="13">
        <f t="shared" si="0"/>
        <v>0</v>
      </c>
      <c r="E37" s="13">
        <f t="shared" si="1"/>
        <v>1</v>
      </c>
    </row>
    <row r="38" spans="1:5" ht="15.5" x14ac:dyDescent="0.35">
      <c r="A38" s="2">
        <v>340</v>
      </c>
      <c r="B38" s="52">
        <v>167.43</v>
      </c>
      <c r="C38" s="13" t="s">
        <v>16</v>
      </c>
      <c r="D38" s="13">
        <f t="shared" si="0"/>
        <v>0</v>
      </c>
      <c r="E38" s="13">
        <f t="shared" si="1"/>
        <v>1</v>
      </c>
    </row>
    <row r="39" spans="1:5" ht="15.5" x14ac:dyDescent="0.35">
      <c r="A39" s="2">
        <v>343</v>
      </c>
      <c r="B39" s="52">
        <v>200.58</v>
      </c>
      <c r="C39" s="13" t="s">
        <v>16</v>
      </c>
      <c r="D39" s="13">
        <f t="shared" si="0"/>
        <v>0</v>
      </c>
      <c r="E39" s="13">
        <f t="shared" si="1"/>
        <v>1</v>
      </c>
    </row>
    <row r="40" spans="1:5" ht="15.5" x14ac:dyDescent="0.35">
      <c r="A40" s="2">
        <v>344</v>
      </c>
      <c r="B40" s="52">
        <v>276.14</v>
      </c>
      <c r="C40" s="13" t="s">
        <v>16</v>
      </c>
      <c r="D40" s="13">
        <f t="shared" si="0"/>
        <v>0</v>
      </c>
      <c r="E40" s="13">
        <f t="shared" si="1"/>
        <v>1</v>
      </c>
    </row>
    <row r="41" spans="1:5" ht="15.5" x14ac:dyDescent="0.35">
      <c r="A41" s="2">
        <v>347</v>
      </c>
      <c r="B41" s="52">
        <v>264.07</v>
      </c>
      <c r="C41" s="13" t="s">
        <v>16</v>
      </c>
      <c r="D41" s="13">
        <f t="shared" si="0"/>
        <v>0</v>
      </c>
      <c r="E41" s="13">
        <f t="shared" si="1"/>
        <v>1</v>
      </c>
    </row>
    <row r="42" spans="1:5" ht="15.5" x14ac:dyDescent="0.35">
      <c r="A42" s="2">
        <v>351</v>
      </c>
      <c r="B42" s="52">
        <v>194.22</v>
      </c>
      <c r="C42" s="13" t="s">
        <v>16</v>
      </c>
      <c r="D42" s="13">
        <f t="shared" si="0"/>
        <v>0</v>
      </c>
      <c r="E42" s="13">
        <f t="shared" si="1"/>
        <v>1</v>
      </c>
    </row>
    <row r="43" spans="1:5" ht="15.5" x14ac:dyDescent="0.35">
      <c r="A43" s="2">
        <v>358</v>
      </c>
      <c r="B43" s="52">
        <v>389.41</v>
      </c>
      <c r="C43" s="13" t="s">
        <v>16</v>
      </c>
      <c r="D43" s="13">
        <f t="shared" si="0"/>
        <v>0</v>
      </c>
      <c r="E43" s="13">
        <f t="shared" si="1"/>
        <v>1</v>
      </c>
    </row>
    <row r="44" spans="1:5" ht="15.5" x14ac:dyDescent="0.35">
      <c r="A44" s="2">
        <v>360</v>
      </c>
      <c r="B44" s="52">
        <v>179.72</v>
      </c>
      <c r="C44" s="13" t="s">
        <v>16</v>
      </c>
      <c r="D44" s="13">
        <f t="shared" si="0"/>
        <v>0</v>
      </c>
      <c r="E44" s="13">
        <f t="shared" si="1"/>
        <v>1</v>
      </c>
    </row>
    <row r="45" spans="1:5" ht="15.5" x14ac:dyDescent="0.35">
      <c r="A45" s="2">
        <v>364</v>
      </c>
      <c r="B45" s="52">
        <v>161.84</v>
      </c>
      <c r="C45" s="13" t="s">
        <v>16</v>
      </c>
      <c r="D45" s="13">
        <f t="shared" si="0"/>
        <v>0</v>
      </c>
      <c r="E45" s="13">
        <f t="shared" si="1"/>
        <v>1</v>
      </c>
    </row>
    <row r="46" spans="1:5" ht="15.5" x14ac:dyDescent="0.35">
      <c r="A46" s="2">
        <v>366</v>
      </c>
      <c r="B46" s="52">
        <v>401.88</v>
      </c>
      <c r="C46" s="13" t="s">
        <v>16</v>
      </c>
      <c r="D46" s="13">
        <f t="shared" si="0"/>
        <v>0</v>
      </c>
      <c r="E46" s="13">
        <f t="shared" si="1"/>
        <v>1</v>
      </c>
    </row>
    <row r="47" spans="1:5" ht="15.5" x14ac:dyDescent="0.35">
      <c r="A47" s="2">
        <v>368</v>
      </c>
      <c r="B47" s="52">
        <v>192.94</v>
      </c>
      <c r="C47" s="13" t="s">
        <v>16</v>
      </c>
      <c r="D47" s="13">
        <f t="shared" si="0"/>
        <v>0</v>
      </c>
      <c r="E47" s="13">
        <f t="shared" si="1"/>
        <v>1</v>
      </c>
    </row>
    <row r="48" spans="1:5" ht="15.5" x14ac:dyDescent="0.35">
      <c r="A48" s="2">
        <v>14</v>
      </c>
      <c r="B48" s="52">
        <v>108.15</v>
      </c>
      <c r="C48" s="13">
        <v>1</v>
      </c>
      <c r="D48" s="13">
        <f t="shared" si="0"/>
        <v>1</v>
      </c>
      <c r="E48" s="13">
        <f t="shared" si="1"/>
        <v>0</v>
      </c>
    </row>
    <row r="49" spans="1:5" ht="15.5" x14ac:dyDescent="0.35">
      <c r="A49" s="2">
        <v>16</v>
      </c>
      <c r="B49" s="52">
        <v>164.58</v>
      </c>
      <c r="C49" s="13">
        <v>1</v>
      </c>
      <c r="D49" s="13">
        <f t="shared" si="0"/>
        <v>1</v>
      </c>
      <c r="E49" s="13">
        <f t="shared" si="1"/>
        <v>0</v>
      </c>
    </row>
    <row r="50" spans="1:5" ht="15.5" x14ac:dyDescent="0.35">
      <c r="A50" s="2">
        <v>72</v>
      </c>
      <c r="B50" s="52">
        <v>149.59</v>
      </c>
      <c r="C50" s="13">
        <v>1</v>
      </c>
      <c r="D50" s="13">
        <f t="shared" si="0"/>
        <v>1</v>
      </c>
      <c r="E50" s="13">
        <f t="shared" si="1"/>
        <v>0</v>
      </c>
    </row>
    <row r="51" spans="1:5" ht="15.5" x14ac:dyDescent="0.35">
      <c r="A51" s="2">
        <v>83</v>
      </c>
      <c r="B51" s="52">
        <v>120.52</v>
      </c>
      <c r="C51" s="13">
        <v>1</v>
      </c>
      <c r="D51" s="13">
        <f t="shared" si="0"/>
        <v>1</v>
      </c>
      <c r="E51" s="13">
        <f t="shared" si="1"/>
        <v>0</v>
      </c>
    </row>
    <row r="52" spans="1:5" ht="15.5" x14ac:dyDescent="0.35">
      <c r="A52" s="2">
        <v>86</v>
      </c>
      <c r="B52" s="52">
        <v>147.37</v>
      </c>
      <c r="C52" s="13">
        <v>1</v>
      </c>
      <c r="D52" s="13">
        <f t="shared" si="0"/>
        <v>1</v>
      </c>
      <c r="E52" s="13">
        <f t="shared" si="1"/>
        <v>0</v>
      </c>
    </row>
    <row r="53" spans="1:5" ht="15.5" x14ac:dyDescent="0.35">
      <c r="A53" s="2">
        <v>93</v>
      </c>
      <c r="B53" s="52">
        <v>244.94</v>
      </c>
      <c r="C53" s="13">
        <v>1</v>
      </c>
      <c r="D53" s="13">
        <f t="shared" si="0"/>
        <v>1</v>
      </c>
      <c r="E53" s="13">
        <f t="shared" si="1"/>
        <v>0</v>
      </c>
    </row>
    <row r="54" spans="1:5" ht="15.5" x14ac:dyDescent="0.35">
      <c r="A54" s="2">
        <v>98</v>
      </c>
      <c r="B54" s="52">
        <v>175.64</v>
      </c>
      <c r="C54" s="13">
        <v>1</v>
      </c>
      <c r="D54" s="13">
        <f t="shared" si="0"/>
        <v>1</v>
      </c>
      <c r="E54" s="13">
        <f t="shared" si="1"/>
        <v>0</v>
      </c>
    </row>
    <row r="55" spans="1:5" ht="15.5" x14ac:dyDescent="0.35">
      <c r="A55" s="2">
        <v>131</v>
      </c>
      <c r="B55" s="52">
        <v>165.05</v>
      </c>
      <c r="C55" s="13">
        <v>1</v>
      </c>
      <c r="D55" s="13">
        <f t="shared" si="0"/>
        <v>1</v>
      </c>
      <c r="E55" s="13">
        <f t="shared" si="1"/>
        <v>0</v>
      </c>
    </row>
    <row r="56" spans="1:5" ht="15.5" x14ac:dyDescent="0.35">
      <c r="A56" s="2">
        <v>136</v>
      </c>
      <c r="B56" s="52">
        <v>304.41000000000003</v>
      </c>
      <c r="C56" s="13">
        <v>1</v>
      </c>
      <c r="D56" s="13">
        <f t="shared" si="0"/>
        <v>1</v>
      </c>
      <c r="E56" s="13">
        <f t="shared" si="1"/>
        <v>0</v>
      </c>
    </row>
    <row r="57" spans="1:5" ht="15.5" x14ac:dyDescent="0.35">
      <c r="A57" s="2">
        <v>147</v>
      </c>
      <c r="B57" s="52">
        <v>177.01</v>
      </c>
      <c r="C57" s="13">
        <v>1</v>
      </c>
      <c r="D57" s="13">
        <f t="shared" si="0"/>
        <v>1</v>
      </c>
      <c r="E57" s="13">
        <f t="shared" si="1"/>
        <v>0</v>
      </c>
    </row>
    <row r="58" spans="1:5" ht="15.5" x14ac:dyDescent="0.35">
      <c r="A58" s="2">
        <v>148</v>
      </c>
      <c r="B58" s="52">
        <v>223.65</v>
      </c>
      <c r="C58" s="13">
        <v>1</v>
      </c>
      <c r="D58" s="13">
        <f t="shared" si="0"/>
        <v>1</v>
      </c>
      <c r="E58" s="13">
        <f t="shared" si="1"/>
        <v>0</v>
      </c>
    </row>
    <row r="59" spans="1:5" ht="15.5" x14ac:dyDescent="0.35">
      <c r="A59" s="2">
        <v>164</v>
      </c>
      <c r="B59" s="52">
        <v>191.16</v>
      </c>
      <c r="C59" s="13">
        <v>1</v>
      </c>
      <c r="D59" s="13">
        <f t="shared" si="0"/>
        <v>1</v>
      </c>
      <c r="E59" s="13">
        <f t="shared" si="1"/>
        <v>0</v>
      </c>
    </row>
    <row r="60" spans="1:5" ht="15.5" x14ac:dyDescent="0.35">
      <c r="A60" s="2">
        <v>167</v>
      </c>
      <c r="B60" s="52">
        <v>136.11000000000001</v>
      </c>
      <c r="C60" s="13">
        <v>1</v>
      </c>
      <c r="D60" s="13">
        <f t="shared" si="0"/>
        <v>1</v>
      </c>
      <c r="E60" s="13">
        <f t="shared" si="1"/>
        <v>0</v>
      </c>
    </row>
    <row r="61" spans="1:5" ht="15.5" x14ac:dyDescent="0.35">
      <c r="A61" s="2">
        <v>183</v>
      </c>
      <c r="B61" s="52">
        <v>173.57</v>
      </c>
      <c r="C61" s="13">
        <v>1</v>
      </c>
      <c r="D61" s="13">
        <f t="shared" si="0"/>
        <v>1</v>
      </c>
      <c r="E61" s="13">
        <f t="shared" si="1"/>
        <v>0</v>
      </c>
    </row>
    <row r="62" spans="1:5" ht="15.5" x14ac:dyDescent="0.35">
      <c r="A62" s="2">
        <v>186</v>
      </c>
      <c r="B62" s="52">
        <v>73.650000000000006</v>
      </c>
      <c r="C62" s="13">
        <v>1</v>
      </c>
      <c r="D62" s="13">
        <f t="shared" si="0"/>
        <v>1</v>
      </c>
      <c r="E62" s="13">
        <f t="shared" si="1"/>
        <v>0</v>
      </c>
    </row>
    <row r="63" spans="1:5" ht="15.5" x14ac:dyDescent="0.35">
      <c r="A63" s="2">
        <v>220</v>
      </c>
      <c r="B63" s="52">
        <v>216.64</v>
      </c>
      <c r="C63" s="13">
        <v>1</v>
      </c>
      <c r="D63" s="13">
        <f t="shared" si="0"/>
        <v>1</v>
      </c>
      <c r="E63" s="13">
        <f t="shared" si="1"/>
        <v>0</v>
      </c>
    </row>
    <row r="64" spans="1:5" ht="15.5" x14ac:dyDescent="0.35">
      <c r="A64" s="2">
        <v>226</v>
      </c>
      <c r="B64" s="52">
        <v>153.1</v>
      </c>
      <c r="C64" s="13">
        <v>1</v>
      </c>
      <c r="D64" s="13">
        <f t="shared" si="0"/>
        <v>1</v>
      </c>
      <c r="E64" s="13">
        <f t="shared" si="1"/>
        <v>0</v>
      </c>
    </row>
    <row r="65" spans="1:5" ht="15.5" x14ac:dyDescent="0.35">
      <c r="A65" s="2">
        <v>231</v>
      </c>
      <c r="B65" s="52">
        <v>307.12</v>
      </c>
      <c r="C65" s="13">
        <v>1</v>
      </c>
      <c r="D65" s="13">
        <f t="shared" si="0"/>
        <v>1</v>
      </c>
      <c r="E65" s="13">
        <f t="shared" si="1"/>
        <v>0</v>
      </c>
    </row>
    <row r="66" spans="1:5" ht="15.5" x14ac:dyDescent="0.35">
      <c r="A66" s="2">
        <v>264</v>
      </c>
      <c r="B66" s="52">
        <v>101.75</v>
      </c>
      <c r="C66" s="13">
        <v>1</v>
      </c>
      <c r="D66" s="13">
        <f t="shared" ref="D66:D129" si="3">IF(C66&lt;&gt;"NA",C66,0)</f>
        <v>1</v>
      </c>
      <c r="E66" s="13">
        <f t="shared" ref="E66:E129" si="4">IF(C66="NA",1,0)</f>
        <v>0</v>
      </c>
    </row>
    <row r="67" spans="1:5" ht="15.5" x14ac:dyDescent="0.35">
      <c r="A67" s="2">
        <v>295</v>
      </c>
      <c r="B67" s="52">
        <v>127.89</v>
      </c>
      <c r="C67" s="13">
        <v>1</v>
      </c>
      <c r="D67" s="13">
        <f t="shared" si="3"/>
        <v>1</v>
      </c>
      <c r="E67" s="13">
        <f t="shared" si="4"/>
        <v>0</v>
      </c>
    </row>
    <row r="68" spans="1:5" ht="15.5" x14ac:dyDescent="0.35">
      <c r="A68" s="2">
        <v>304</v>
      </c>
      <c r="B68" s="52">
        <v>74.319999999999993</v>
      </c>
      <c r="C68" s="13">
        <v>1</v>
      </c>
      <c r="D68" s="13">
        <f t="shared" si="3"/>
        <v>1</v>
      </c>
      <c r="E68" s="13">
        <f t="shared" si="4"/>
        <v>0</v>
      </c>
    </row>
    <row r="69" spans="1:5" ht="15.5" x14ac:dyDescent="0.35">
      <c r="A69" s="2">
        <v>327</v>
      </c>
      <c r="B69" s="52">
        <v>137.05000000000001</v>
      </c>
      <c r="C69" s="13">
        <v>1</v>
      </c>
      <c r="D69" s="13">
        <f t="shared" si="3"/>
        <v>1</v>
      </c>
      <c r="E69" s="13">
        <f t="shared" si="4"/>
        <v>0</v>
      </c>
    </row>
    <row r="70" spans="1:5" ht="15.5" x14ac:dyDescent="0.35">
      <c r="A70" s="2">
        <v>328</v>
      </c>
      <c r="B70" s="52">
        <v>171</v>
      </c>
      <c r="C70" s="13">
        <v>1</v>
      </c>
      <c r="D70" s="13">
        <f t="shared" si="3"/>
        <v>1</v>
      </c>
      <c r="E70" s="13">
        <f t="shared" si="4"/>
        <v>0</v>
      </c>
    </row>
    <row r="71" spans="1:5" ht="15.5" x14ac:dyDescent="0.35">
      <c r="A71" s="2">
        <v>336</v>
      </c>
      <c r="B71" s="52">
        <v>119.97</v>
      </c>
      <c r="C71" s="13">
        <v>1</v>
      </c>
      <c r="D71" s="13">
        <f t="shared" si="3"/>
        <v>1</v>
      </c>
      <c r="E71" s="13">
        <f t="shared" si="4"/>
        <v>0</v>
      </c>
    </row>
    <row r="72" spans="1:5" ht="15.5" x14ac:dyDescent="0.35">
      <c r="A72" s="2">
        <v>339</v>
      </c>
      <c r="B72" s="52">
        <v>163.74</v>
      </c>
      <c r="C72" s="13">
        <v>1</v>
      </c>
      <c r="D72" s="13">
        <f t="shared" si="3"/>
        <v>1</v>
      </c>
      <c r="E72" s="13">
        <f t="shared" si="4"/>
        <v>0</v>
      </c>
    </row>
    <row r="73" spans="1:5" ht="15.5" x14ac:dyDescent="0.35">
      <c r="A73" s="2">
        <v>341</v>
      </c>
      <c r="B73" s="52">
        <v>137.88999999999999</v>
      </c>
      <c r="C73" s="13">
        <v>1</v>
      </c>
      <c r="D73" s="13">
        <f t="shared" si="3"/>
        <v>1</v>
      </c>
      <c r="E73" s="13">
        <f t="shared" si="4"/>
        <v>0</v>
      </c>
    </row>
    <row r="74" spans="1:5" ht="15.5" x14ac:dyDescent="0.35">
      <c r="A74" s="2">
        <v>345</v>
      </c>
      <c r="B74" s="52">
        <v>299.79000000000002</v>
      </c>
      <c r="C74" s="13">
        <v>1</v>
      </c>
      <c r="D74" s="13">
        <f t="shared" si="3"/>
        <v>1</v>
      </c>
      <c r="E74" s="13">
        <f t="shared" si="4"/>
        <v>0</v>
      </c>
    </row>
    <row r="75" spans="1:5" ht="15.5" x14ac:dyDescent="0.35">
      <c r="A75" s="2">
        <v>352</v>
      </c>
      <c r="B75" s="52">
        <v>120.15</v>
      </c>
      <c r="C75" s="13">
        <v>1</v>
      </c>
      <c r="D75" s="13">
        <f t="shared" si="3"/>
        <v>1</v>
      </c>
      <c r="E75" s="13">
        <f t="shared" si="4"/>
        <v>0</v>
      </c>
    </row>
    <row r="76" spans="1:5" ht="15.5" x14ac:dyDescent="0.35">
      <c r="A76" s="2">
        <v>354</v>
      </c>
      <c r="B76" s="52">
        <v>122.54</v>
      </c>
      <c r="C76" s="13">
        <v>1</v>
      </c>
      <c r="D76" s="13">
        <f t="shared" si="3"/>
        <v>1</v>
      </c>
      <c r="E76" s="13">
        <f t="shared" si="4"/>
        <v>0</v>
      </c>
    </row>
    <row r="77" spans="1:5" ht="15.5" x14ac:dyDescent="0.35">
      <c r="A77" s="2">
        <v>373</v>
      </c>
      <c r="B77" s="52">
        <v>184.46</v>
      </c>
      <c r="C77" s="13">
        <v>1</v>
      </c>
      <c r="D77" s="13">
        <f t="shared" si="3"/>
        <v>1</v>
      </c>
      <c r="E77" s="13">
        <f t="shared" si="4"/>
        <v>0</v>
      </c>
    </row>
    <row r="78" spans="1:5" ht="15.5" x14ac:dyDescent="0.35">
      <c r="A78" s="2">
        <v>2</v>
      </c>
      <c r="B78" s="52">
        <v>170.17</v>
      </c>
      <c r="C78" s="13">
        <v>2</v>
      </c>
      <c r="D78" s="13">
        <f t="shared" si="3"/>
        <v>2</v>
      </c>
      <c r="E78" s="13">
        <f t="shared" si="4"/>
        <v>0</v>
      </c>
    </row>
    <row r="79" spans="1:5" ht="15.5" x14ac:dyDescent="0.35">
      <c r="A79" s="2">
        <v>5</v>
      </c>
      <c r="B79" s="52">
        <v>409.04</v>
      </c>
      <c r="C79" s="13">
        <v>2</v>
      </c>
      <c r="D79" s="13">
        <f t="shared" si="3"/>
        <v>2</v>
      </c>
      <c r="E79" s="13">
        <f t="shared" si="4"/>
        <v>0</v>
      </c>
    </row>
    <row r="80" spans="1:5" ht="15.5" x14ac:dyDescent="0.35">
      <c r="A80" s="2">
        <v>10</v>
      </c>
      <c r="B80" s="52">
        <v>258.19</v>
      </c>
      <c r="C80" s="13">
        <v>2</v>
      </c>
      <c r="D80" s="13">
        <f t="shared" si="3"/>
        <v>2</v>
      </c>
      <c r="E80" s="13">
        <f t="shared" si="4"/>
        <v>0</v>
      </c>
    </row>
    <row r="81" spans="1:5" ht="15.5" x14ac:dyDescent="0.35">
      <c r="A81" s="2">
        <v>12</v>
      </c>
      <c r="B81" s="52">
        <v>381.47</v>
      </c>
      <c r="C81" s="13">
        <v>2</v>
      </c>
      <c r="D81" s="13">
        <f t="shared" si="3"/>
        <v>2</v>
      </c>
      <c r="E81" s="13">
        <f t="shared" si="4"/>
        <v>0</v>
      </c>
    </row>
    <row r="82" spans="1:5" ht="15.5" x14ac:dyDescent="0.35">
      <c r="A82" s="2">
        <v>15</v>
      </c>
      <c r="B82" s="52">
        <v>136.47</v>
      </c>
      <c r="C82" s="13">
        <v>2</v>
      </c>
      <c r="D82" s="13">
        <f t="shared" si="3"/>
        <v>2</v>
      </c>
      <c r="E82" s="13">
        <f t="shared" si="4"/>
        <v>0</v>
      </c>
    </row>
    <row r="83" spans="1:5" ht="15.5" x14ac:dyDescent="0.35">
      <c r="A83" s="2">
        <v>21</v>
      </c>
      <c r="B83" s="52">
        <v>258.7</v>
      </c>
      <c r="C83" s="13">
        <v>2</v>
      </c>
      <c r="D83" s="13">
        <f t="shared" si="3"/>
        <v>2</v>
      </c>
      <c r="E83" s="13">
        <f t="shared" si="4"/>
        <v>0</v>
      </c>
    </row>
    <row r="84" spans="1:5" ht="15.5" x14ac:dyDescent="0.35">
      <c r="A84" s="2">
        <v>23</v>
      </c>
      <c r="B84" s="52">
        <v>189.28</v>
      </c>
      <c r="C84" s="13">
        <v>2</v>
      </c>
      <c r="D84" s="13">
        <f t="shared" si="3"/>
        <v>2</v>
      </c>
      <c r="E84" s="13">
        <f t="shared" si="4"/>
        <v>0</v>
      </c>
    </row>
    <row r="85" spans="1:5" ht="15.5" x14ac:dyDescent="0.35">
      <c r="A85" s="2">
        <v>26</v>
      </c>
      <c r="B85" s="52">
        <v>172.6</v>
      </c>
      <c r="C85" s="13">
        <v>2</v>
      </c>
      <c r="D85" s="13">
        <f t="shared" si="3"/>
        <v>2</v>
      </c>
      <c r="E85" s="13">
        <f t="shared" si="4"/>
        <v>0</v>
      </c>
    </row>
    <row r="86" spans="1:5" ht="15.5" x14ac:dyDescent="0.35">
      <c r="A86" s="2">
        <v>33</v>
      </c>
      <c r="B86" s="52">
        <v>171.65</v>
      </c>
      <c r="C86" s="13">
        <v>2</v>
      </c>
      <c r="D86" s="13">
        <f t="shared" si="3"/>
        <v>2</v>
      </c>
      <c r="E86" s="13">
        <f t="shared" si="4"/>
        <v>0</v>
      </c>
    </row>
    <row r="87" spans="1:5" ht="15.5" x14ac:dyDescent="0.35">
      <c r="A87" s="2">
        <v>36</v>
      </c>
      <c r="B87" s="52">
        <v>165.84</v>
      </c>
      <c r="C87" s="13">
        <v>2</v>
      </c>
      <c r="D87" s="13">
        <f t="shared" si="3"/>
        <v>2</v>
      </c>
      <c r="E87" s="13">
        <f t="shared" si="4"/>
        <v>0</v>
      </c>
    </row>
    <row r="88" spans="1:5" ht="15.5" x14ac:dyDescent="0.35">
      <c r="A88" s="2">
        <v>48</v>
      </c>
      <c r="B88" s="52">
        <v>198.71</v>
      </c>
      <c r="C88" s="13">
        <v>2</v>
      </c>
      <c r="D88" s="13">
        <f t="shared" si="3"/>
        <v>2</v>
      </c>
      <c r="E88" s="13">
        <f t="shared" si="4"/>
        <v>0</v>
      </c>
    </row>
    <row r="89" spans="1:5" ht="15.5" x14ac:dyDescent="0.35">
      <c r="A89" s="2">
        <v>50</v>
      </c>
      <c r="B89" s="52">
        <v>238.28</v>
      </c>
      <c r="C89" s="13">
        <v>2</v>
      </c>
      <c r="D89" s="13">
        <f t="shared" si="3"/>
        <v>2</v>
      </c>
      <c r="E89" s="13">
        <f t="shared" si="4"/>
        <v>0</v>
      </c>
    </row>
    <row r="90" spans="1:5" ht="15.5" x14ac:dyDescent="0.35">
      <c r="A90" s="2">
        <v>59</v>
      </c>
      <c r="B90" s="52">
        <v>181.66</v>
      </c>
      <c r="C90" s="13">
        <v>2</v>
      </c>
      <c r="D90" s="13">
        <f t="shared" si="3"/>
        <v>2</v>
      </c>
      <c r="E90" s="13">
        <f t="shared" si="4"/>
        <v>0</v>
      </c>
    </row>
    <row r="91" spans="1:5" ht="15.5" x14ac:dyDescent="0.35">
      <c r="A91" s="2">
        <v>60</v>
      </c>
      <c r="B91" s="52">
        <v>199.95</v>
      </c>
      <c r="C91" s="13">
        <v>2</v>
      </c>
      <c r="D91" s="13">
        <f t="shared" si="3"/>
        <v>2</v>
      </c>
      <c r="E91" s="13">
        <f t="shared" si="4"/>
        <v>0</v>
      </c>
    </row>
    <row r="92" spans="1:5" ht="15.5" x14ac:dyDescent="0.35">
      <c r="A92" s="2">
        <v>67</v>
      </c>
      <c r="B92" s="52">
        <v>190.61</v>
      </c>
      <c r="C92" s="13">
        <v>2</v>
      </c>
      <c r="D92" s="13">
        <f t="shared" si="3"/>
        <v>2</v>
      </c>
      <c r="E92" s="13">
        <f t="shared" si="4"/>
        <v>0</v>
      </c>
    </row>
    <row r="93" spans="1:5" ht="15.5" x14ac:dyDescent="0.35">
      <c r="A93" s="2">
        <v>68</v>
      </c>
      <c r="B93" s="52">
        <v>224.61</v>
      </c>
      <c r="C93" s="13">
        <v>2</v>
      </c>
      <c r="D93" s="13">
        <f t="shared" si="3"/>
        <v>2</v>
      </c>
      <c r="E93" s="13">
        <f t="shared" si="4"/>
        <v>0</v>
      </c>
    </row>
    <row r="94" spans="1:5" ht="15.5" x14ac:dyDescent="0.35">
      <c r="A94" s="2">
        <v>73</v>
      </c>
      <c r="B94" s="52">
        <v>180.64</v>
      </c>
      <c r="C94" s="13">
        <v>2</v>
      </c>
      <c r="D94" s="13">
        <f t="shared" si="3"/>
        <v>2</v>
      </c>
      <c r="E94" s="13">
        <f t="shared" si="4"/>
        <v>0</v>
      </c>
    </row>
    <row r="95" spans="1:5" ht="15.5" x14ac:dyDescent="0.35">
      <c r="A95" s="2">
        <v>77</v>
      </c>
      <c r="B95" s="52">
        <v>268.32</v>
      </c>
      <c r="C95" s="13">
        <v>2</v>
      </c>
      <c r="D95" s="13">
        <f t="shared" si="3"/>
        <v>2</v>
      </c>
      <c r="E95" s="13">
        <f t="shared" si="4"/>
        <v>0</v>
      </c>
    </row>
    <row r="96" spans="1:5" ht="15.5" x14ac:dyDescent="0.35">
      <c r="A96" s="2">
        <v>78</v>
      </c>
      <c r="B96" s="52">
        <v>323.20999999999998</v>
      </c>
      <c r="C96" s="13">
        <v>2</v>
      </c>
      <c r="D96" s="13">
        <f t="shared" si="3"/>
        <v>2</v>
      </c>
      <c r="E96" s="13">
        <f t="shared" si="4"/>
        <v>0</v>
      </c>
    </row>
    <row r="97" spans="1:5" ht="15.5" x14ac:dyDescent="0.35">
      <c r="A97" s="2">
        <v>81</v>
      </c>
      <c r="B97" s="52">
        <v>311.79000000000002</v>
      </c>
      <c r="C97" s="13">
        <v>2</v>
      </c>
      <c r="D97" s="13">
        <f t="shared" si="3"/>
        <v>2</v>
      </c>
      <c r="E97" s="13">
        <f t="shared" si="4"/>
        <v>0</v>
      </c>
    </row>
    <row r="98" spans="1:5" ht="15.5" x14ac:dyDescent="0.35">
      <c r="A98" s="2">
        <v>101</v>
      </c>
      <c r="B98" s="52">
        <v>389.88</v>
      </c>
      <c r="C98" s="13">
        <v>2</v>
      </c>
      <c r="D98" s="13">
        <f t="shared" si="3"/>
        <v>2</v>
      </c>
      <c r="E98" s="13">
        <f t="shared" si="4"/>
        <v>0</v>
      </c>
    </row>
    <row r="99" spans="1:5" ht="15.5" x14ac:dyDescent="0.35">
      <c r="A99" s="2">
        <v>102</v>
      </c>
      <c r="B99" s="52">
        <v>169.73</v>
      </c>
      <c r="C99" s="13">
        <v>2</v>
      </c>
      <c r="D99" s="13">
        <f t="shared" si="3"/>
        <v>2</v>
      </c>
      <c r="E99" s="13">
        <f t="shared" si="4"/>
        <v>0</v>
      </c>
    </row>
    <row r="100" spans="1:5" ht="15.5" x14ac:dyDescent="0.35">
      <c r="A100" s="2">
        <v>113</v>
      </c>
      <c r="B100" s="52">
        <v>264.64999999999998</v>
      </c>
      <c r="C100" s="13">
        <v>2</v>
      </c>
      <c r="D100" s="13">
        <f t="shared" si="3"/>
        <v>2</v>
      </c>
      <c r="E100" s="13">
        <f t="shared" si="4"/>
        <v>0</v>
      </c>
    </row>
    <row r="101" spans="1:5" ht="15.5" x14ac:dyDescent="0.35">
      <c r="A101" s="2">
        <v>115</v>
      </c>
      <c r="B101" s="52">
        <v>282.14999999999998</v>
      </c>
      <c r="C101" s="13">
        <v>2</v>
      </c>
      <c r="D101" s="13">
        <f t="shared" si="3"/>
        <v>2</v>
      </c>
      <c r="E101" s="13">
        <f t="shared" si="4"/>
        <v>0</v>
      </c>
    </row>
    <row r="102" spans="1:5" ht="15.5" x14ac:dyDescent="0.35">
      <c r="A102" s="2">
        <v>132</v>
      </c>
      <c r="B102" s="52">
        <v>311.57</v>
      </c>
      <c r="C102" s="13">
        <v>2</v>
      </c>
      <c r="D102" s="13">
        <f t="shared" si="3"/>
        <v>2</v>
      </c>
      <c r="E102" s="13">
        <f t="shared" si="4"/>
        <v>0</v>
      </c>
    </row>
    <row r="103" spans="1:5" ht="15.5" x14ac:dyDescent="0.35">
      <c r="A103" s="2">
        <v>137</v>
      </c>
      <c r="B103" s="52">
        <v>211.74</v>
      </c>
      <c r="C103" s="13">
        <v>2</v>
      </c>
      <c r="D103" s="13">
        <f t="shared" si="3"/>
        <v>2</v>
      </c>
      <c r="E103" s="13">
        <f t="shared" si="4"/>
        <v>0</v>
      </c>
    </row>
    <row r="104" spans="1:5" ht="15.5" x14ac:dyDescent="0.35">
      <c r="A104" s="2">
        <v>145</v>
      </c>
      <c r="B104" s="52">
        <v>152.58000000000001</v>
      </c>
      <c r="C104" s="13">
        <v>2</v>
      </c>
      <c r="D104" s="13">
        <f t="shared" si="3"/>
        <v>2</v>
      </c>
      <c r="E104" s="13">
        <f t="shared" si="4"/>
        <v>0</v>
      </c>
    </row>
    <row r="105" spans="1:5" ht="15.5" x14ac:dyDescent="0.35">
      <c r="A105" s="2">
        <v>149</v>
      </c>
      <c r="B105" s="52">
        <v>243.14</v>
      </c>
      <c r="C105" s="13">
        <v>2</v>
      </c>
      <c r="D105" s="13">
        <f t="shared" si="3"/>
        <v>2</v>
      </c>
      <c r="E105" s="13">
        <f t="shared" si="4"/>
        <v>0</v>
      </c>
    </row>
    <row r="106" spans="1:5" ht="15.5" x14ac:dyDescent="0.35">
      <c r="A106" s="2">
        <v>154</v>
      </c>
      <c r="B106" s="52">
        <v>126.88</v>
      </c>
      <c r="C106" s="13">
        <v>2</v>
      </c>
      <c r="D106" s="13">
        <f t="shared" si="3"/>
        <v>2</v>
      </c>
      <c r="E106" s="13">
        <f t="shared" si="4"/>
        <v>0</v>
      </c>
    </row>
    <row r="107" spans="1:5" ht="15.5" x14ac:dyDescent="0.35">
      <c r="A107" s="2">
        <v>160</v>
      </c>
      <c r="B107" s="52">
        <v>209.35</v>
      </c>
      <c r="C107" s="13">
        <v>2</v>
      </c>
      <c r="D107" s="13">
        <f t="shared" si="3"/>
        <v>2</v>
      </c>
      <c r="E107" s="13">
        <f t="shared" si="4"/>
        <v>0</v>
      </c>
    </row>
    <row r="108" spans="1:5" ht="15.5" x14ac:dyDescent="0.35">
      <c r="A108" s="2">
        <v>162</v>
      </c>
      <c r="B108" s="52">
        <v>210.47</v>
      </c>
      <c r="C108" s="13">
        <v>2</v>
      </c>
      <c r="D108" s="13">
        <f t="shared" si="3"/>
        <v>2</v>
      </c>
      <c r="E108" s="13">
        <f t="shared" si="4"/>
        <v>0</v>
      </c>
    </row>
    <row r="109" spans="1:5" ht="15.5" x14ac:dyDescent="0.35">
      <c r="A109" s="2">
        <v>166</v>
      </c>
      <c r="B109" s="52">
        <v>172.75</v>
      </c>
      <c r="C109" s="13">
        <v>2</v>
      </c>
      <c r="D109" s="13">
        <f t="shared" si="3"/>
        <v>2</v>
      </c>
      <c r="E109" s="13">
        <f t="shared" si="4"/>
        <v>0</v>
      </c>
    </row>
    <row r="110" spans="1:5" ht="15.5" x14ac:dyDescent="0.35">
      <c r="A110" s="2">
        <v>177</v>
      </c>
      <c r="B110" s="52">
        <v>135.19</v>
      </c>
      <c r="C110" s="13">
        <v>2</v>
      </c>
      <c r="D110" s="13">
        <f t="shared" si="3"/>
        <v>2</v>
      </c>
      <c r="E110" s="13">
        <f t="shared" si="4"/>
        <v>0</v>
      </c>
    </row>
    <row r="111" spans="1:5" ht="15.5" x14ac:dyDescent="0.35">
      <c r="A111" s="2">
        <v>185</v>
      </c>
      <c r="B111" s="52">
        <v>127.42</v>
      </c>
      <c r="C111" s="13">
        <v>2</v>
      </c>
      <c r="D111" s="13">
        <f t="shared" si="3"/>
        <v>2</v>
      </c>
      <c r="E111" s="13">
        <f t="shared" si="4"/>
        <v>0</v>
      </c>
    </row>
    <row r="112" spans="1:5" ht="15.5" x14ac:dyDescent="0.35">
      <c r="A112" s="2">
        <v>189</v>
      </c>
      <c r="B112" s="52">
        <v>259.45</v>
      </c>
      <c r="C112" s="13">
        <v>2</v>
      </c>
      <c r="D112" s="13">
        <f t="shared" si="3"/>
        <v>2</v>
      </c>
      <c r="E112" s="13">
        <f t="shared" si="4"/>
        <v>0</v>
      </c>
    </row>
    <row r="113" spans="1:5" ht="15.5" x14ac:dyDescent="0.35">
      <c r="A113" s="2">
        <v>190</v>
      </c>
      <c r="B113" s="52">
        <v>323.32</v>
      </c>
      <c r="C113" s="13">
        <v>2</v>
      </c>
      <c r="D113" s="13">
        <f t="shared" si="3"/>
        <v>2</v>
      </c>
      <c r="E113" s="13">
        <f t="shared" si="4"/>
        <v>0</v>
      </c>
    </row>
    <row r="114" spans="1:5" ht="15.5" x14ac:dyDescent="0.35">
      <c r="A114" s="2">
        <v>210</v>
      </c>
      <c r="B114" s="52">
        <v>179.77</v>
      </c>
      <c r="C114" s="13">
        <v>2</v>
      </c>
      <c r="D114" s="13">
        <f t="shared" si="3"/>
        <v>2</v>
      </c>
      <c r="E114" s="13">
        <f t="shared" si="4"/>
        <v>0</v>
      </c>
    </row>
    <row r="115" spans="1:5" ht="15.5" x14ac:dyDescent="0.35">
      <c r="A115" s="2">
        <v>211</v>
      </c>
      <c r="B115" s="52">
        <v>348.35</v>
      </c>
      <c r="C115" s="13">
        <v>2</v>
      </c>
      <c r="D115" s="13">
        <f t="shared" si="3"/>
        <v>2</v>
      </c>
      <c r="E115" s="13">
        <f t="shared" si="4"/>
        <v>0</v>
      </c>
    </row>
    <row r="116" spans="1:5" ht="15.5" x14ac:dyDescent="0.35">
      <c r="A116" s="2">
        <v>221</v>
      </c>
      <c r="B116" s="52">
        <v>160.41</v>
      </c>
      <c r="C116" s="13">
        <v>2</v>
      </c>
      <c r="D116" s="13">
        <f t="shared" si="3"/>
        <v>2</v>
      </c>
      <c r="E116" s="13">
        <f t="shared" si="4"/>
        <v>0</v>
      </c>
    </row>
    <row r="117" spans="1:5" ht="15.5" x14ac:dyDescent="0.35">
      <c r="A117" s="2">
        <v>224</v>
      </c>
      <c r="B117" s="52">
        <v>230.43</v>
      </c>
      <c r="C117" s="13">
        <v>2</v>
      </c>
      <c r="D117" s="13">
        <f t="shared" si="3"/>
        <v>2</v>
      </c>
      <c r="E117" s="13">
        <f t="shared" si="4"/>
        <v>0</v>
      </c>
    </row>
    <row r="118" spans="1:5" ht="15.5" x14ac:dyDescent="0.35">
      <c r="A118" s="2">
        <v>234</v>
      </c>
      <c r="B118" s="52">
        <v>339.98</v>
      </c>
      <c r="C118" s="13">
        <v>2</v>
      </c>
      <c r="D118" s="13">
        <f t="shared" si="3"/>
        <v>2</v>
      </c>
      <c r="E118" s="13">
        <f t="shared" si="4"/>
        <v>0</v>
      </c>
    </row>
    <row r="119" spans="1:5" ht="15.5" x14ac:dyDescent="0.35">
      <c r="A119" s="2">
        <v>237</v>
      </c>
      <c r="B119" s="52">
        <v>246.53</v>
      </c>
      <c r="C119" s="13">
        <v>2</v>
      </c>
      <c r="D119" s="13">
        <f t="shared" si="3"/>
        <v>2</v>
      </c>
      <c r="E119" s="13">
        <f t="shared" si="4"/>
        <v>0</v>
      </c>
    </row>
    <row r="120" spans="1:5" ht="15.5" x14ac:dyDescent="0.35">
      <c r="A120" s="2">
        <v>239</v>
      </c>
      <c r="B120" s="52">
        <v>334.39</v>
      </c>
      <c r="C120" s="13">
        <v>2</v>
      </c>
      <c r="D120" s="13">
        <f t="shared" si="3"/>
        <v>2</v>
      </c>
      <c r="E120" s="13">
        <f t="shared" si="4"/>
        <v>0</v>
      </c>
    </row>
    <row r="121" spans="1:5" ht="15.5" x14ac:dyDescent="0.35">
      <c r="A121" s="2">
        <v>255</v>
      </c>
      <c r="B121" s="52">
        <v>164.8</v>
      </c>
      <c r="C121" s="13">
        <v>2</v>
      </c>
      <c r="D121" s="13">
        <f t="shared" si="3"/>
        <v>2</v>
      </c>
      <c r="E121" s="13">
        <f t="shared" si="4"/>
        <v>0</v>
      </c>
    </row>
    <row r="122" spans="1:5" ht="15.5" x14ac:dyDescent="0.35">
      <c r="A122" s="2">
        <v>257</v>
      </c>
      <c r="B122" s="52">
        <v>144.16</v>
      </c>
      <c r="C122" s="13">
        <v>2</v>
      </c>
      <c r="D122" s="13">
        <f t="shared" si="3"/>
        <v>2</v>
      </c>
      <c r="E122" s="13">
        <f t="shared" si="4"/>
        <v>0</v>
      </c>
    </row>
    <row r="123" spans="1:5" ht="15.5" x14ac:dyDescent="0.35">
      <c r="A123" s="2">
        <v>259</v>
      </c>
      <c r="B123" s="52">
        <v>129.83000000000001</v>
      </c>
      <c r="C123" s="13">
        <v>2</v>
      </c>
      <c r="D123" s="13">
        <f t="shared" si="3"/>
        <v>2</v>
      </c>
      <c r="E123" s="13">
        <f t="shared" si="4"/>
        <v>0</v>
      </c>
    </row>
    <row r="124" spans="1:5" ht="15.5" x14ac:dyDescent="0.35">
      <c r="A124" s="2">
        <v>260</v>
      </c>
      <c r="B124" s="52">
        <v>124.36</v>
      </c>
      <c r="C124" s="13">
        <v>2</v>
      </c>
      <c r="D124" s="13">
        <f t="shared" si="3"/>
        <v>2</v>
      </c>
      <c r="E124" s="13">
        <f t="shared" si="4"/>
        <v>0</v>
      </c>
    </row>
    <row r="125" spans="1:5" ht="15.5" x14ac:dyDescent="0.35">
      <c r="A125" s="2">
        <v>266</v>
      </c>
      <c r="B125" s="52">
        <v>221.03</v>
      </c>
      <c r="C125" s="13">
        <v>2</v>
      </c>
      <c r="D125" s="13">
        <f t="shared" si="3"/>
        <v>2</v>
      </c>
      <c r="E125" s="13">
        <f t="shared" si="4"/>
        <v>0</v>
      </c>
    </row>
    <row r="126" spans="1:5" ht="15.5" x14ac:dyDescent="0.35">
      <c r="A126" s="2">
        <v>267</v>
      </c>
      <c r="B126" s="52">
        <v>212.15</v>
      </c>
      <c r="C126" s="13">
        <v>2</v>
      </c>
      <c r="D126" s="13">
        <f t="shared" si="3"/>
        <v>2</v>
      </c>
      <c r="E126" s="13">
        <f t="shared" si="4"/>
        <v>0</v>
      </c>
    </row>
    <row r="127" spans="1:5" ht="15.5" x14ac:dyDescent="0.35">
      <c r="A127" s="2">
        <v>270</v>
      </c>
      <c r="B127" s="52">
        <v>204.11</v>
      </c>
      <c r="C127" s="13">
        <v>2</v>
      </c>
      <c r="D127" s="13">
        <f t="shared" si="3"/>
        <v>2</v>
      </c>
      <c r="E127" s="13">
        <f t="shared" si="4"/>
        <v>0</v>
      </c>
    </row>
    <row r="128" spans="1:5" ht="15.5" x14ac:dyDescent="0.35">
      <c r="A128" s="2">
        <v>282</v>
      </c>
      <c r="B128" s="52">
        <v>233.33</v>
      </c>
      <c r="C128" s="13">
        <v>2</v>
      </c>
      <c r="D128" s="13">
        <f t="shared" si="3"/>
        <v>2</v>
      </c>
      <c r="E128" s="13">
        <f t="shared" si="4"/>
        <v>0</v>
      </c>
    </row>
    <row r="129" spans="1:5" ht="15.5" x14ac:dyDescent="0.35">
      <c r="A129" s="2">
        <v>284</v>
      </c>
      <c r="B129" s="52">
        <v>131.38999999999999</v>
      </c>
      <c r="C129" s="13">
        <v>2</v>
      </c>
      <c r="D129" s="13">
        <f t="shared" si="3"/>
        <v>2</v>
      </c>
      <c r="E129" s="13">
        <f t="shared" si="4"/>
        <v>0</v>
      </c>
    </row>
    <row r="130" spans="1:5" ht="15.5" x14ac:dyDescent="0.35">
      <c r="A130" s="2">
        <v>288</v>
      </c>
      <c r="B130" s="52">
        <v>171.72</v>
      </c>
      <c r="C130" s="13">
        <v>2</v>
      </c>
      <c r="D130" s="13">
        <f t="shared" ref="D130:D193" si="5">IF(C130&lt;&gt;"NA",C130,0)</f>
        <v>2</v>
      </c>
      <c r="E130" s="13">
        <f t="shared" ref="E130:E193" si="6">IF(C130="NA",1,0)</f>
        <v>0</v>
      </c>
    </row>
    <row r="131" spans="1:5" ht="15.5" x14ac:dyDescent="0.35">
      <c r="A131" s="2">
        <v>293</v>
      </c>
      <c r="B131" s="52">
        <v>289.88</v>
      </c>
      <c r="C131" s="13">
        <v>2</v>
      </c>
      <c r="D131" s="13">
        <f t="shared" si="5"/>
        <v>2</v>
      </c>
      <c r="E131" s="13">
        <f t="shared" si="6"/>
        <v>0</v>
      </c>
    </row>
    <row r="132" spans="1:5" ht="15.5" x14ac:dyDescent="0.35">
      <c r="A132" s="2">
        <v>301</v>
      </c>
      <c r="B132" s="52">
        <v>181.03</v>
      </c>
      <c r="C132" s="13">
        <v>2</v>
      </c>
      <c r="D132" s="13">
        <f t="shared" si="5"/>
        <v>2</v>
      </c>
      <c r="E132" s="13">
        <f t="shared" si="6"/>
        <v>0</v>
      </c>
    </row>
    <row r="133" spans="1:5" ht="15.5" x14ac:dyDescent="0.35">
      <c r="A133" s="2">
        <v>316</v>
      </c>
      <c r="B133" s="52">
        <v>176.73</v>
      </c>
      <c r="C133" s="13">
        <v>2</v>
      </c>
      <c r="D133" s="13">
        <f t="shared" si="5"/>
        <v>2</v>
      </c>
      <c r="E133" s="13">
        <f t="shared" si="6"/>
        <v>0</v>
      </c>
    </row>
    <row r="134" spans="1:5" ht="15.5" x14ac:dyDescent="0.35">
      <c r="A134" s="2">
        <v>319</v>
      </c>
      <c r="B134" s="52">
        <v>214.35</v>
      </c>
      <c r="C134" s="13">
        <v>2</v>
      </c>
      <c r="D134" s="13">
        <f t="shared" si="5"/>
        <v>2</v>
      </c>
      <c r="E134" s="13">
        <f t="shared" si="6"/>
        <v>0</v>
      </c>
    </row>
    <row r="135" spans="1:5" ht="15.5" x14ac:dyDescent="0.35">
      <c r="A135" s="2">
        <v>321</v>
      </c>
      <c r="B135" s="52">
        <v>123.9</v>
      </c>
      <c r="C135" s="13">
        <v>2</v>
      </c>
      <c r="D135" s="13">
        <f t="shared" si="5"/>
        <v>2</v>
      </c>
      <c r="E135" s="13">
        <f t="shared" si="6"/>
        <v>0</v>
      </c>
    </row>
    <row r="136" spans="1:5" ht="15.5" x14ac:dyDescent="0.35">
      <c r="A136" s="2">
        <v>322</v>
      </c>
      <c r="B136" s="52">
        <v>263.68</v>
      </c>
      <c r="C136" s="13">
        <v>2</v>
      </c>
      <c r="D136" s="13">
        <f t="shared" si="5"/>
        <v>2</v>
      </c>
      <c r="E136" s="13">
        <f t="shared" si="6"/>
        <v>0</v>
      </c>
    </row>
    <row r="137" spans="1:5" ht="15.5" x14ac:dyDescent="0.35">
      <c r="A137" s="2">
        <v>332</v>
      </c>
      <c r="B137" s="52">
        <v>165.63</v>
      </c>
      <c r="C137" s="13">
        <v>2</v>
      </c>
      <c r="D137" s="13">
        <f t="shared" si="5"/>
        <v>2</v>
      </c>
      <c r="E137" s="13">
        <f t="shared" si="6"/>
        <v>0</v>
      </c>
    </row>
    <row r="138" spans="1:5" ht="15.5" x14ac:dyDescent="0.35">
      <c r="A138" s="2">
        <v>333</v>
      </c>
      <c r="B138" s="52">
        <v>150.4</v>
      </c>
      <c r="C138" s="13">
        <v>2</v>
      </c>
      <c r="D138" s="13">
        <f t="shared" si="5"/>
        <v>2</v>
      </c>
      <c r="E138" s="13">
        <f t="shared" si="6"/>
        <v>0</v>
      </c>
    </row>
    <row r="139" spans="1:5" ht="15.5" x14ac:dyDescent="0.35">
      <c r="A139" s="2">
        <v>348</v>
      </c>
      <c r="B139" s="52">
        <v>170.97</v>
      </c>
      <c r="C139" s="13">
        <v>2</v>
      </c>
      <c r="D139" s="13">
        <f t="shared" si="5"/>
        <v>2</v>
      </c>
      <c r="E139" s="13">
        <f t="shared" si="6"/>
        <v>0</v>
      </c>
    </row>
    <row r="140" spans="1:5" ht="15.5" x14ac:dyDescent="0.35">
      <c r="A140" s="2">
        <v>356</v>
      </c>
      <c r="B140" s="52">
        <v>184.57</v>
      </c>
      <c r="C140" s="13">
        <v>2</v>
      </c>
      <c r="D140" s="13">
        <f t="shared" si="5"/>
        <v>2</v>
      </c>
      <c r="E140" s="13">
        <f t="shared" si="6"/>
        <v>0</v>
      </c>
    </row>
    <row r="141" spans="1:5" ht="15.5" x14ac:dyDescent="0.35">
      <c r="A141" s="2">
        <v>357</v>
      </c>
      <c r="B141" s="52">
        <v>215.37</v>
      </c>
      <c r="C141" s="13">
        <v>2</v>
      </c>
      <c r="D141" s="13">
        <f t="shared" si="5"/>
        <v>2</v>
      </c>
      <c r="E141" s="13">
        <f t="shared" si="6"/>
        <v>0</v>
      </c>
    </row>
    <row r="142" spans="1:5" ht="15.5" x14ac:dyDescent="0.35">
      <c r="A142" s="2">
        <v>359</v>
      </c>
      <c r="B142" s="52">
        <v>172.15</v>
      </c>
      <c r="C142" s="13">
        <v>2</v>
      </c>
      <c r="D142" s="13">
        <f t="shared" si="5"/>
        <v>2</v>
      </c>
      <c r="E142" s="13">
        <f t="shared" si="6"/>
        <v>0</v>
      </c>
    </row>
    <row r="143" spans="1:5" ht="15.5" x14ac:dyDescent="0.35">
      <c r="A143" s="2">
        <v>361</v>
      </c>
      <c r="B143" s="52">
        <v>207.85</v>
      </c>
      <c r="C143" s="13">
        <v>2</v>
      </c>
      <c r="D143" s="13">
        <f t="shared" si="5"/>
        <v>2</v>
      </c>
      <c r="E143" s="13">
        <f t="shared" si="6"/>
        <v>0</v>
      </c>
    </row>
    <row r="144" spans="1:5" ht="15.5" x14ac:dyDescent="0.35">
      <c r="A144" s="2">
        <v>367</v>
      </c>
      <c r="B144" s="52">
        <v>222.94</v>
      </c>
      <c r="C144" s="13">
        <v>2</v>
      </c>
      <c r="D144" s="13">
        <f t="shared" si="5"/>
        <v>2</v>
      </c>
      <c r="E144" s="13">
        <f t="shared" si="6"/>
        <v>0</v>
      </c>
    </row>
    <row r="145" spans="1:5" ht="15.5" x14ac:dyDescent="0.35">
      <c r="A145" s="2">
        <v>372</v>
      </c>
      <c r="B145" s="52">
        <v>208.31</v>
      </c>
      <c r="C145" s="13">
        <v>2</v>
      </c>
      <c r="D145" s="13">
        <f t="shared" si="5"/>
        <v>2</v>
      </c>
      <c r="E145" s="13">
        <f t="shared" si="6"/>
        <v>0</v>
      </c>
    </row>
    <row r="146" spans="1:5" ht="15.5" x14ac:dyDescent="0.35">
      <c r="A146" s="2">
        <v>9</v>
      </c>
      <c r="B146" s="52">
        <v>229.66</v>
      </c>
      <c r="C146" s="13">
        <v>3</v>
      </c>
      <c r="D146" s="13">
        <f t="shared" si="5"/>
        <v>3</v>
      </c>
      <c r="E146" s="13">
        <f t="shared" si="6"/>
        <v>0</v>
      </c>
    </row>
    <row r="147" spans="1:5" ht="15.5" x14ac:dyDescent="0.35">
      <c r="A147" s="2">
        <v>24</v>
      </c>
      <c r="B147" s="52">
        <v>242.82</v>
      </c>
      <c r="C147" s="13">
        <v>3</v>
      </c>
      <c r="D147" s="13">
        <f t="shared" si="5"/>
        <v>3</v>
      </c>
      <c r="E147" s="13">
        <f t="shared" si="6"/>
        <v>0</v>
      </c>
    </row>
    <row r="148" spans="1:5" ht="15.5" x14ac:dyDescent="0.35">
      <c r="A148" s="2">
        <v>37</v>
      </c>
      <c r="B148" s="52">
        <v>297.14</v>
      </c>
      <c r="C148" s="13">
        <v>3</v>
      </c>
      <c r="D148" s="13">
        <f t="shared" si="5"/>
        <v>3</v>
      </c>
      <c r="E148" s="13">
        <f t="shared" si="6"/>
        <v>0</v>
      </c>
    </row>
    <row r="149" spans="1:5" ht="15.5" x14ac:dyDescent="0.35">
      <c r="A149" s="2">
        <v>53</v>
      </c>
      <c r="B149" s="52">
        <v>211.54</v>
      </c>
      <c r="C149" s="13">
        <v>3</v>
      </c>
      <c r="D149" s="13">
        <f t="shared" si="5"/>
        <v>3</v>
      </c>
      <c r="E149" s="13">
        <f t="shared" si="6"/>
        <v>0</v>
      </c>
    </row>
    <row r="150" spans="1:5" ht="15.5" x14ac:dyDescent="0.35">
      <c r="A150" s="2">
        <v>54</v>
      </c>
      <c r="B150" s="52">
        <v>179.45</v>
      </c>
      <c r="C150" s="13">
        <v>3</v>
      </c>
      <c r="D150" s="13">
        <f t="shared" si="5"/>
        <v>3</v>
      </c>
      <c r="E150" s="13">
        <f t="shared" si="6"/>
        <v>0</v>
      </c>
    </row>
    <row r="151" spans="1:5" ht="15.5" x14ac:dyDescent="0.35">
      <c r="A151" s="2">
        <v>61</v>
      </c>
      <c r="B151" s="52">
        <v>198.57</v>
      </c>
      <c r="C151" s="13">
        <v>3</v>
      </c>
      <c r="D151" s="13">
        <f t="shared" si="5"/>
        <v>3</v>
      </c>
      <c r="E151" s="13">
        <f t="shared" si="6"/>
        <v>0</v>
      </c>
    </row>
    <row r="152" spans="1:5" ht="15.5" x14ac:dyDescent="0.35">
      <c r="A152" s="2">
        <v>62</v>
      </c>
      <c r="B152" s="52">
        <v>241.74</v>
      </c>
      <c r="C152" s="13">
        <v>3</v>
      </c>
      <c r="D152" s="13">
        <f t="shared" si="5"/>
        <v>3</v>
      </c>
      <c r="E152" s="13">
        <f t="shared" si="6"/>
        <v>0</v>
      </c>
    </row>
    <row r="153" spans="1:5" ht="15.5" x14ac:dyDescent="0.35">
      <c r="A153" s="2">
        <v>66</v>
      </c>
      <c r="B153" s="52">
        <v>204.36</v>
      </c>
      <c r="C153" s="13">
        <v>3</v>
      </c>
      <c r="D153" s="13">
        <f t="shared" si="5"/>
        <v>3</v>
      </c>
      <c r="E153" s="13">
        <f t="shared" si="6"/>
        <v>0</v>
      </c>
    </row>
    <row r="154" spans="1:5" ht="15.5" x14ac:dyDescent="0.35">
      <c r="A154" s="2">
        <v>85</v>
      </c>
      <c r="B154" s="52">
        <v>190.68</v>
      </c>
      <c r="C154" s="13">
        <v>3</v>
      </c>
      <c r="D154" s="13">
        <f t="shared" si="5"/>
        <v>3</v>
      </c>
      <c r="E154" s="13">
        <f t="shared" si="6"/>
        <v>0</v>
      </c>
    </row>
    <row r="155" spans="1:5" ht="15.5" x14ac:dyDescent="0.35">
      <c r="A155" s="2">
        <v>87</v>
      </c>
      <c r="B155" s="52">
        <v>245.27</v>
      </c>
      <c r="C155" s="13">
        <v>3</v>
      </c>
      <c r="D155" s="13">
        <f t="shared" si="5"/>
        <v>3</v>
      </c>
      <c r="E155" s="13">
        <f t="shared" si="6"/>
        <v>0</v>
      </c>
    </row>
    <row r="156" spans="1:5" ht="15.5" x14ac:dyDescent="0.35">
      <c r="A156" s="2">
        <v>92</v>
      </c>
      <c r="B156" s="52">
        <v>262.49</v>
      </c>
      <c r="C156" s="13">
        <v>3</v>
      </c>
      <c r="D156" s="13">
        <f t="shared" si="5"/>
        <v>3</v>
      </c>
      <c r="E156" s="13">
        <f t="shared" si="6"/>
        <v>0</v>
      </c>
    </row>
    <row r="157" spans="1:5" ht="15.5" x14ac:dyDescent="0.35">
      <c r="A157" s="2">
        <v>100</v>
      </c>
      <c r="B157" s="52">
        <v>197.19</v>
      </c>
      <c r="C157" s="13">
        <v>3</v>
      </c>
      <c r="D157" s="13">
        <f t="shared" si="5"/>
        <v>3</v>
      </c>
      <c r="E157" s="13">
        <f t="shared" si="6"/>
        <v>0</v>
      </c>
    </row>
    <row r="158" spans="1:5" ht="15.5" x14ac:dyDescent="0.35">
      <c r="A158" s="2">
        <v>108</v>
      </c>
      <c r="B158" s="52">
        <v>234.73</v>
      </c>
      <c r="C158" s="13">
        <v>3</v>
      </c>
      <c r="D158" s="13">
        <f t="shared" si="5"/>
        <v>3</v>
      </c>
      <c r="E158" s="13">
        <f t="shared" si="6"/>
        <v>0</v>
      </c>
    </row>
    <row r="159" spans="1:5" ht="15.5" x14ac:dyDescent="0.35">
      <c r="A159" s="2">
        <v>110</v>
      </c>
      <c r="B159" s="52">
        <v>202.8</v>
      </c>
      <c r="C159" s="13">
        <v>3</v>
      </c>
      <c r="D159" s="13">
        <f t="shared" si="5"/>
        <v>3</v>
      </c>
      <c r="E159" s="13">
        <f t="shared" si="6"/>
        <v>0</v>
      </c>
    </row>
    <row r="160" spans="1:5" ht="15.5" x14ac:dyDescent="0.35">
      <c r="A160" s="2">
        <v>119</v>
      </c>
      <c r="B160" s="52">
        <v>245.11</v>
      </c>
      <c r="C160" s="13">
        <v>3</v>
      </c>
      <c r="D160" s="13">
        <f t="shared" si="5"/>
        <v>3</v>
      </c>
      <c r="E160" s="13">
        <f t="shared" si="6"/>
        <v>0</v>
      </c>
    </row>
    <row r="161" spans="1:5" ht="15.5" x14ac:dyDescent="0.35">
      <c r="A161" s="2">
        <v>123</v>
      </c>
      <c r="B161" s="52">
        <v>288.14</v>
      </c>
      <c r="C161" s="13">
        <v>3</v>
      </c>
      <c r="D161" s="13">
        <f t="shared" si="5"/>
        <v>3</v>
      </c>
      <c r="E161" s="13">
        <f t="shared" si="6"/>
        <v>0</v>
      </c>
    </row>
    <row r="162" spans="1:5" ht="15.5" x14ac:dyDescent="0.35">
      <c r="A162" s="2">
        <v>129</v>
      </c>
      <c r="B162" s="52">
        <v>175.06</v>
      </c>
      <c r="C162" s="13">
        <v>3</v>
      </c>
      <c r="D162" s="13">
        <f t="shared" si="5"/>
        <v>3</v>
      </c>
      <c r="E162" s="13">
        <f t="shared" si="6"/>
        <v>0</v>
      </c>
    </row>
    <row r="163" spans="1:5" ht="15.5" x14ac:dyDescent="0.35">
      <c r="A163" s="2">
        <v>138</v>
      </c>
      <c r="B163" s="52">
        <v>252.01</v>
      </c>
      <c r="C163" s="13">
        <v>3</v>
      </c>
      <c r="D163" s="13">
        <f t="shared" si="5"/>
        <v>3</v>
      </c>
      <c r="E163" s="13">
        <f t="shared" si="6"/>
        <v>0</v>
      </c>
    </row>
    <row r="164" spans="1:5" ht="15.5" x14ac:dyDescent="0.35">
      <c r="A164" s="2">
        <v>139</v>
      </c>
      <c r="B164" s="52">
        <v>327.27999999999997</v>
      </c>
      <c r="C164" s="13">
        <v>3</v>
      </c>
      <c r="D164" s="13">
        <f t="shared" si="5"/>
        <v>3</v>
      </c>
      <c r="E164" s="13">
        <f t="shared" si="6"/>
        <v>0</v>
      </c>
    </row>
    <row r="165" spans="1:5" ht="15.5" x14ac:dyDescent="0.35">
      <c r="A165" s="2">
        <v>140</v>
      </c>
      <c r="B165" s="52">
        <v>204.31</v>
      </c>
      <c r="C165" s="13">
        <v>3</v>
      </c>
      <c r="D165" s="13">
        <f t="shared" si="5"/>
        <v>3</v>
      </c>
      <c r="E165" s="13">
        <f t="shared" si="6"/>
        <v>0</v>
      </c>
    </row>
    <row r="166" spans="1:5" ht="15.5" x14ac:dyDescent="0.35">
      <c r="A166" s="2">
        <v>142</v>
      </c>
      <c r="B166" s="52">
        <v>256.45</v>
      </c>
      <c r="C166" s="13">
        <v>3</v>
      </c>
      <c r="D166" s="13">
        <f t="shared" si="5"/>
        <v>3</v>
      </c>
      <c r="E166" s="13">
        <f t="shared" si="6"/>
        <v>0</v>
      </c>
    </row>
    <row r="167" spans="1:5" ht="15.5" x14ac:dyDescent="0.35">
      <c r="A167" s="2">
        <v>144</v>
      </c>
      <c r="B167" s="52">
        <v>402.44</v>
      </c>
      <c r="C167" s="13">
        <v>3</v>
      </c>
      <c r="D167" s="13">
        <f t="shared" si="5"/>
        <v>3</v>
      </c>
      <c r="E167" s="13">
        <f t="shared" si="6"/>
        <v>0</v>
      </c>
    </row>
    <row r="168" spans="1:5" ht="15.5" x14ac:dyDescent="0.35">
      <c r="A168" s="2">
        <v>146</v>
      </c>
      <c r="B168" s="52">
        <v>194.21</v>
      </c>
      <c r="C168" s="13">
        <v>3</v>
      </c>
      <c r="D168" s="13">
        <f t="shared" si="5"/>
        <v>3</v>
      </c>
      <c r="E168" s="13">
        <f t="shared" si="6"/>
        <v>0</v>
      </c>
    </row>
    <row r="169" spans="1:5" ht="15.5" x14ac:dyDescent="0.35">
      <c r="A169" s="2">
        <v>153</v>
      </c>
      <c r="B169" s="52">
        <v>199.62</v>
      </c>
      <c r="C169" s="13">
        <v>3</v>
      </c>
      <c r="D169" s="13">
        <f t="shared" si="5"/>
        <v>3</v>
      </c>
      <c r="E169" s="13">
        <f t="shared" si="6"/>
        <v>0</v>
      </c>
    </row>
    <row r="170" spans="1:5" ht="15.5" x14ac:dyDescent="0.35">
      <c r="A170" s="2">
        <v>155</v>
      </c>
      <c r="B170" s="52">
        <v>358.04</v>
      </c>
      <c r="C170" s="13">
        <v>3</v>
      </c>
      <c r="D170" s="13">
        <f t="shared" si="5"/>
        <v>3</v>
      </c>
      <c r="E170" s="13">
        <f t="shared" si="6"/>
        <v>0</v>
      </c>
    </row>
    <row r="171" spans="1:5" ht="15.5" x14ac:dyDescent="0.35">
      <c r="A171" s="2">
        <v>165</v>
      </c>
      <c r="B171" s="52">
        <v>381.94</v>
      </c>
      <c r="C171" s="13">
        <v>3</v>
      </c>
      <c r="D171" s="13">
        <f t="shared" si="5"/>
        <v>3</v>
      </c>
      <c r="E171" s="13">
        <f t="shared" si="6"/>
        <v>0</v>
      </c>
    </row>
    <row r="172" spans="1:5" ht="15.5" x14ac:dyDescent="0.35">
      <c r="A172" s="2">
        <v>169</v>
      </c>
      <c r="B172" s="52">
        <v>172.41</v>
      </c>
      <c r="C172" s="13">
        <v>3</v>
      </c>
      <c r="D172" s="13">
        <f t="shared" si="5"/>
        <v>3</v>
      </c>
      <c r="E172" s="13">
        <f t="shared" si="6"/>
        <v>0</v>
      </c>
    </row>
    <row r="173" spans="1:5" ht="15.5" x14ac:dyDescent="0.35">
      <c r="A173" s="2">
        <v>172</v>
      </c>
      <c r="B173" s="52">
        <v>248.99</v>
      </c>
      <c r="C173" s="13">
        <v>3</v>
      </c>
      <c r="D173" s="13">
        <f t="shared" si="5"/>
        <v>3</v>
      </c>
      <c r="E173" s="13">
        <f t="shared" si="6"/>
        <v>0</v>
      </c>
    </row>
    <row r="174" spans="1:5" ht="15.5" x14ac:dyDescent="0.35">
      <c r="A174" s="2">
        <v>179</v>
      </c>
      <c r="B174" s="52">
        <v>187.61</v>
      </c>
      <c r="C174" s="13">
        <v>3</v>
      </c>
      <c r="D174" s="13">
        <f t="shared" si="5"/>
        <v>3</v>
      </c>
      <c r="E174" s="13">
        <f t="shared" si="6"/>
        <v>0</v>
      </c>
    </row>
    <row r="175" spans="1:5" ht="15.5" x14ac:dyDescent="0.35">
      <c r="A175" s="2">
        <v>182</v>
      </c>
      <c r="B175" s="52">
        <v>252.12</v>
      </c>
      <c r="C175" s="13">
        <v>3</v>
      </c>
      <c r="D175" s="13">
        <f t="shared" si="5"/>
        <v>3</v>
      </c>
      <c r="E175" s="13">
        <f t="shared" si="6"/>
        <v>0</v>
      </c>
    </row>
    <row r="176" spans="1:5" ht="15.5" x14ac:dyDescent="0.35">
      <c r="A176" s="2">
        <v>187</v>
      </c>
      <c r="B176" s="52">
        <v>234.65</v>
      </c>
      <c r="C176" s="13">
        <v>3</v>
      </c>
      <c r="D176" s="13">
        <f t="shared" si="5"/>
        <v>3</v>
      </c>
      <c r="E176" s="13">
        <f t="shared" si="6"/>
        <v>0</v>
      </c>
    </row>
    <row r="177" spans="1:5" ht="15.5" x14ac:dyDescent="0.35">
      <c r="A177" s="2">
        <v>188</v>
      </c>
      <c r="B177" s="52">
        <v>326.82</v>
      </c>
      <c r="C177" s="13">
        <v>3</v>
      </c>
      <c r="D177" s="13">
        <f t="shared" si="5"/>
        <v>3</v>
      </c>
      <c r="E177" s="13">
        <f t="shared" si="6"/>
        <v>0</v>
      </c>
    </row>
    <row r="178" spans="1:5" ht="15.5" x14ac:dyDescent="0.35">
      <c r="A178" s="2">
        <v>193</v>
      </c>
      <c r="B178" s="52">
        <v>217.27</v>
      </c>
      <c r="C178" s="13">
        <v>3</v>
      </c>
      <c r="D178" s="13">
        <f t="shared" si="5"/>
        <v>3</v>
      </c>
      <c r="E178" s="13">
        <f t="shared" si="6"/>
        <v>0</v>
      </c>
    </row>
    <row r="179" spans="1:5" ht="15.5" x14ac:dyDescent="0.35">
      <c r="A179" s="2">
        <v>197</v>
      </c>
      <c r="B179" s="52">
        <v>146.96</v>
      </c>
      <c r="C179" s="13">
        <v>3</v>
      </c>
      <c r="D179" s="13">
        <f t="shared" si="5"/>
        <v>3</v>
      </c>
      <c r="E179" s="13">
        <f t="shared" si="6"/>
        <v>0</v>
      </c>
    </row>
    <row r="180" spans="1:5" ht="15.5" x14ac:dyDescent="0.35">
      <c r="A180" s="2">
        <v>200</v>
      </c>
      <c r="B180" s="52">
        <v>185.54</v>
      </c>
      <c r="C180" s="13">
        <v>3</v>
      </c>
      <c r="D180" s="13">
        <f t="shared" si="5"/>
        <v>3</v>
      </c>
      <c r="E180" s="13">
        <f t="shared" si="6"/>
        <v>0</v>
      </c>
    </row>
    <row r="181" spans="1:5" ht="15.5" x14ac:dyDescent="0.35">
      <c r="A181" s="2">
        <v>205</v>
      </c>
      <c r="B181" s="52">
        <v>262.10000000000002</v>
      </c>
      <c r="C181" s="13">
        <v>3</v>
      </c>
      <c r="D181" s="13">
        <f t="shared" si="5"/>
        <v>3</v>
      </c>
      <c r="E181" s="13">
        <f t="shared" si="6"/>
        <v>0</v>
      </c>
    </row>
    <row r="182" spans="1:5" ht="15.5" x14ac:dyDescent="0.35">
      <c r="A182" s="2">
        <v>206</v>
      </c>
      <c r="B182" s="52">
        <v>245.5</v>
      </c>
      <c r="C182" s="13">
        <v>3</v>
      </c>
      <c r="D182" s="13">
        <f t="shared" si="5"/>
        <v>3</v>
      </c>
      <c r="E182" s="13">
        <f t="shared" si="6"/>
        <v>0</v>
      </c>
    </row>
    <row r="183" spans="1:5" ht="15.5" x14ac:dyDescent="0.35">
      <c r="A183" s="2">
        <v>212</v>
      </c>
      <c r="B183" s="52">
        <v>219.32</v>
      </c>
      <c r="C183" s="13">
        <v>3</v>
      </c>
      <c r="D183" s="13">
        <f t="shared" si="5"/>
        <v>3</v>
      </c>
      <c r="E183" s="13">
        <f t="shared" si="6"/>
        <v>0</v>
      </c>
    </row>
    <row r="184" spans="1:5" ht="15.5" x14ac:dyDescent="0.35">
      <c r="A184" s="2">
        <v>213</v>
      </c>
      <c r="B184" s="52">
        <v>204.52</v>
      </c>
      <c r="C184" s="13">
        <v>3</v>
      </c>
      <c r="D184" s="13">
        <f t="shared" si="5"/>
        <v>3</v>
      </c>
      <c r="E184" s="13">
        <f t="shared" si="6"/>
        <v>0</v>
      </c>
    </row>
    <row r="185" spans="1:5" ht="15.5" x14ac:dyDescent="0.35">
      <c r="A185" s="2">
        <v>216</v>
      </c>
      <c r="B185" s="52">
        <v>194.63</v>
      </c>
      <c r="C185" s="13">
        <v>3</v>
      </c>
      <c r="D185" s="13">
        <f t="shared" si="5"/>
        <v>3</v>
      </c>
      <c r="E185" s="13">
        <f t="shared" si="6"/>
        <v>0</v>
      </c>
    </row>
    <row r="186" spans="1:5" ht="15.5" x14ac:dyDescent="0.35">
      <c r="A186" s="2">
        <v>218</v>
      </c>
      <c r="B186" s="52">
        <v>185.44</v>
      </c>
      <c r="C186" s="13">
        <v>3</v>
      </c>
      <c r="D186" s="13">
        <f t="shared" si="5"/>
        <v>3</v>
      </c>
      <c r="E186" s="13">
        <f t="shared" si="6"/>
        <v>0</v>
      </c>
    </row>
    <row r="187" spans="1:5" ht="15.5" x14ac:dyDescent="0.35">
      <c r="A187" s="2">
        <v>230</v>
      </c>
      <c r="B187" s="52">
        <v>184.98</v>
      </c>
      <c r="C187" s="13">
        <v>3</v>
      </c>
      <c r="D187" s="13">
        <f t="shared" si="5"/>
        <v>3</v>
      </c>
      <c r="E187" s="13">
        <f t="shared" si="6"/>
        <v>0</v>
      </c>
    </row>
    <row r="188" spans="1:5" ht="15.5" x14ac:dyDescent="0.35">
      <c r="A188" s="2">
        <v>236</v>
      </c>
      <c r="B188" s="52">
        <v>161.22</v>
      </c>
      <c r="C188" s="13">
        <v>3</v>
      </c>
      <c r="D188" s="13">
        <f t="shared" si="5"/>
        <v>3</v>
      </c>
      <c r="E188" s="13">
        <f t="shared" si="6"/>
        <v>0</v>
      </c>
    </row>
    <row r="189" spans="1:5" ht="15.5" x14ac:dyDescent="0.35">
      <c r="A189" s="2">
        <v>241</v>
      </c>
      <c r="B189" s="52">
        <v>145.83000000000001</v>
      </c>
      <c r="C189" s="13">
        <v>3</v>
      </c>
      <c r="D189" s="13">
        <f t="shared" si="5"/>
        <v>3</v>
      </c>
      <c r="E189" s="13">
        <f t="shared" si="6"/>
        <v>0</v>
      </c>
    </row>
    <row r="190" spans="1:5" ht="15.5" x14ac:dyDescent="0.35">
      <c r="A190" s="2">
        <v>242</v>
      </c>
      <c r="B190" s="52">
        <v>157.05000000000001</v>
      </c>
      <c r="C190" s="13">
        <v>3</v>
      </c>
      <c r="D190" s="13">
        <f t="shared" si="5"/>
        <v>3</v>
      </c>
      <c r="E190" s="13">
        <f t="shared" si="6"/>
        <v>0</v>
      </c>
    </row>
    <row r="191" spans="1:5" ht="15.5" x14ac:dyDescent="0.35">
      <c r="A191" s="2">
        <v>244</v>
      </c>
      <c r="B191" s="52">
        <v>381.89</v>
      </c>
      <c r="C191" s="13">
        <v>3</v>
      </c>
      <c r="D191" s="13">
        <f t="shared" si="5"/>
        <v>3</v>
      </c>
      <c r="E191" s="13">
        <f t="shared" si="6"/>
        <v>0</v>
      </c>
    </row>
    <row r="192" spans="1:5" ht="15.5" x14ac:dyDescent="0.35">
      <c r="A192" s="2">
        <v>246</v>
      </c>
      <c r="B192" s="52">
        <v>255.86</v>
      </c>
      <c r="C192" s="13">
        <v>3</v>
      </c>
      <c r="D192" s="13">
        <f t="shared" si="5"/>
        <v>3</v>
      </c>
      <c r="E192" s="13">
        <f t="shared" si="6"/>
        <v>0</v>
      </c>
    </row>
    <row r="193" spans="1:5" ht="15.5" x14ac:dyDescent="0.35">
      <c r="A193" s="2">
        <v>251</v>
      </c>
      <c r="B193" s="52">
        <v>186.53</v>
      </c>
      <c r="C193" s="13">
        <v>3</v>
      </c>
      <c r="D193" s="13">
        <f t="shared" si="5"/>
        <v>3</v>
      </c>
      <c r="E193" s="13">
        <f t="shared" si="6"/>
        <v>0</v>
      </c>
    </row>
    <row r="194" spans="1:5" ht="15.5" x14ac:dyDescent="0.35">
      <c r="A194" s="2">
        <v>252</v>
      </c>
      <c r="B194" s="52">
        <v>132.93</v>
      </c>
      <c r="C194" s="13">
        <v>3</v>
      </c>
      <c r="D194" s="13">
        <f t="shared" ref="D194:D257" si="7">IF(C194&lt;&gt;"NA",C194,0)</f>
        <v>3</v>
      </c>
      <c r="E194" s="13">
        <f t="shared" ref="E194:E257" si="8">IF(C194="NA",1,0)</f>
        <v>0</v>
      </c>
    </row>
    <row r="195" spans="1:5" ht="15.5" x14ac:dyDescent="0.35">
      <c r="A195" s="2">
        <v>268</v>
      </c>
      <c r="B195" s="52">
        <v>225.09</v>
      </c>
      <c r="C195" s="13">
        <v>3</v>
      </c>
      <c r="D195" s="13">
        <f t="shared" si="7"/>
        <v>3</v>
      </c>
      <c r="E195" s="13">
        <f t="shared" si="8"/>
        <v>0</v>
      </c>
    </row>
    <row r="196" spans="1:5" ht="15.5" x14ac:dyDescent="0.35">
      <c r="A196" s="2">
        <v>274</v>
      </c>
      <c r="B196" s="52">
        <v>262.31</v>
      </c>
      <c r="C196" s="13">
        <v>3</v>
      </c>
      <c r="D196" s="13">
        <f t="shared" si="7"/>
        <v>3</v>
      </c>
      <c r="E196" s="13">
        <f t="shared" si="8"/>
        <v>0</v>
      </c>
    </row>
    <row r="197" spans="1:5" ht="15.5" x14ac:dyDescent="0.35">
      <c r="A197" s="2">
        <v>283</v>
      </c>
      <c r="B197" s="52">
        <v>261.29000000000002</v>
      </c>
      <c r="C197" s="13">
        <v>3</v>
      </c>
      <c r="D197" s="13">
        <f t="shared" si="7"/>
        <v>3</v>
      </c>
      <c r="E197" s="13">
        <f t="shared" si="8"/>
        <v>0</v>
      </c>
    </row>
    <row r="198" spans="1:5" ht="15.5" x14ac:dyDescent="0.35">
      <c r="A198" s="2">
        <v>285</v>
      </c>
      <c r="B198" s="52">
        <v>213.63</v>
      </c>
      <c r="C198" s="13">
        <v>3</v>
      </c>
      <c r="D198" s="13">
        <f t="shared" si="7"/>
        <v>3</v>
      </c>
      <c r="E198" s="13">
        <f t="shared" si="8"/>
        <v>0</v>
      </c>
    </row>
    <row r="199" spans="1:5" ht="15.5" x14ac:dyDescent="0.35">
      <c r="A199" s="2">
        <v>290</v>
      </c>
      <c r="B199" s="52">
        <v>301.52999999999997</v>
      </c>
      <c r="C199" s="13">
        <v>3</v>
      </c>
      <c r="D199" s="13">
        <f t="shared" si="7"/>
        <v>3</v>
      </c>
      <c r="E199" s="13">
        <f t="shared" si="8"/>
        <v>0</v>
      </c>
    </row>
    <row r="200" spans="1:5" ht="15.5" x14ac:dyDescent="0.35">
      <c r="A200" s="2">
        <v>291</v>
      </c>
      <c r="B200" s="52">
        <v>350.63</v>
      </c>
      <c r="C200" s="13">
        <v>3</v>
      </c>
      <c r="D200" s="13">
        <f t="shared" si="7"/>
        <v>3</v>
      </c>
      <c r="E200" s="13">
        <f t="shared" si="8"/>
        <v>0</v>
      </c>
    </row>
    <row r="201" spans="1:5" ht="15.5" x14ac:dyDescent="0.35">
      <c r="A201" s="2">
        <v>297</v>
      </c>
      <c r="B201" s="52">
        <v>152.01</v>
      </c>
      <c r="C201" s="13">
        <v>3</v>
      </c>
      <c r="D201" s="13">
        <f t="shared" si="7"/>
        <v>3</v>
      </c>
      <c r="E201" s="13">
        <f t="shared" si="8"/>
        <v>0</v>
      </c>
    </row>
    <row r="202" spans="1:5" ht="15.5" x14ac:dyDescent="0.35">
      <c r="A202" s="2">
        <v>299</v>
      </c>
      <c r="B202" s="52">
        <v>313.91000000000003</v>
      </c>
      <c r="C202" s="13">
        <v>3</v>
      </c>
      <c r="D202" s="13">
        <f t="shared" si="7"/>
        <v>3</v>
      </c>
      <c r="E202" s="13">
        <f t="shared" si="8"/>
        <v>0</v>
      </c>
    </row>
    <row r="203" spans="1:5" ht="15.5" x14ac:dyDescent="0.35">
      <c r="A203" s="2">
        <v>302</v>
      </c>
      <c r="B203" s="52">
        <v>162.11000000000001</v>
      </c>
      <c r="C203" s="13">
        <v>3</v>
      </c>
      <c r="D203" s="13">
        <f t="shared" si="7"/>
        <v>3</v>
      </c>
      <c r="E203" s="13">
        <f t="shared" si="8"/>
        <v>0</v>
      </c>
    </row>
    <row r="204" spans="1:5" ht="15.5" x14ac:dyDescent="0.35">
      <c r="A204" s="2">
        <v>307</v>
      </c>
      <c r="B204" s="52">
        <v>252.22</v>
      </c>
      <c r="C204" s="13">
        <v>3</v>
      </c>
      <c r="D204" s="13">
        <f t="shared" si="7"/>
        <v>3</v>
      </c>
      <c r="E204" s="13">
        <f t="shared" si="8"/>
        <v>0</v>
      </c>
    </row>
    <row r="205" spans="1:5" ht="15.5" x14ac:dyDescent="0.35">
      <c r="A205" s="2">
        <v>309</v>
      </c>
      <c r="B205" s="52">
        <v>222.22</v>
      </c>
      <c r="C205" s="13">
        <v>3</v>
      </c>
      <c r="D205" s="13">
        <f t="shared" si="7"/>
        <v>3</v>
      </c>
      <c r="E205" s="13">
        <f t="shared" si="8"/>
        <v>0</v>
      </c>
    </row>
    <row r="206" spans="1:5" ht="15.5" x14ac:dyDescent="0.35">
      <c r="A206" s="2">
        <v>313</v>
      </c>
      <c r="B206" s="52">
        <v>194.9</v>
      </c>
      <c r="C206" s="13">
        <v>3</v>
      </c>
      <c r="D206" s="13">
        <f t="shared" si="7"/>
        <v>3</v>
      </c>
      <c r="E206" s="13">
        <f t="shared" si="8"/>
        <v>0</v>
      </c>
    </row>
    <row r="207" spans="1:5" ht="15.5" x14ac:dyDescent="0.35">
      <c r="A207" s="2">
        <v>320</v>
      </c>
      <c r="B207" s="52">
        <v>264.01</v>
      </c>
      <c r="C207" s="13">
        <v>3</v>
      </c>
      <c r="D207" s="13">
        <f t="shared" si="7"/>
        <v>3</v>
      </c>
      <c r="E207" s="13">
        <f t="shared" si="8"/>
        <v>0</v>
      </c>
    </row>
    <row r="208" spans="1:5" ht="15.5" x14ac:dyDescent="0.35">
      <c r="A208" s="2">
        <v>324</v>
      </c>
      <c r="B208" s="52">
        <v>151.26</v>
      </c>
      <c r="C208" s="13">
        <v>3</v>
      </c>
      <c r="D208" s="13">
        <f t="shared" si="7"/>
        <v>3</v>
      </c>
      <c r="E208" s="13">
        <f t="shared" si="8"/>
        <v>0</v>
      </c>
    </row>
    <row r="209" spans="1:5" ht="15.5" x14ac:dyDescent="0.35">
      <c r="A209" s="2">
        <v>325</v>
      </c>
      <c r="B209" s="52">
        <v>188.43</v>
      </c>
      <c r="C209" s="13">
        <v>3</v>
      </c>
      <c r="D209" s="13">
        <f t="shared" si="7"/>
        <v>3</v>
      </c>
      <c r="E209" s="13">
        <f t="shared" si="8"/>
        <v>0</v>
      </c>
    </row>
    <row r="210" spans="1:5" ht="15.5" x14ac:dyDescent="0.35">
      <c r="A210" s="2">
        <v>329</v>
      </c>
      <c r="B210" s="52">
        <v>200.7</v>
      </c>
      <c r="C210" s="13">
        <v>3</v>
      </c>
      <c r="D210" s="13">
        <f t="shared" si="7"/>
        <v>3</v>
      </c>
      <c r="E210" s="13">
        <f t="shared" si="8"/>
        <v>0</v>
      </c>
    </row>
    <row r="211" spans="1:5" ht="15.5" x14ac:dyDescent="0.35">
      <c r="A211" s="2">
        <v>338</v>
      </c>
      <c r="B211" s="52">
        <v>164.59</v>
      </c>
      <c r="C211" s="13">
        <v>3</v>
      </c>
      <c r="D211" s="13">
        <f t="shared" si="7"/>
        <v>3</v>
      </c>
      <c r="E211" s="13">
        <f t="shared" si="8"/>
        <v>0</v>
      </c>
    </row>
    <row r="212" spans="1:5" ht="15.5" x14ac:dyDescent="0.35">
      <c r="A212" s="2">
        <v>342</v>
      </c>
      <c r="B212" s="52">
        <v>209.14</v>
      </c>
      <c r="C212" s="13">
        <v>3</v>
      </c>
      <c r="D212" s="13">
        <f t="shared" si="7"/>
        <v>3</v>
      </c>
      <c r="E212" s="13">
        <f t="shared" si="8"/>
        <v>0</v>
      </c>
    </row>
    <row r="213" spans="1:5" ht="15.5" x14ac:dyDescent="0.35">
      <c r="A213" s="2">
        <v>353</v>
      </c>
      <c r="B213" s="52">
        <v>189.64</v>
      </c>
      <c r="C213" s="13">
        <v>3</v>
      </c>
      <c r="D213" s="13">
        <f t="shared" si="7"/>
        <v>3</v>
      </c>
      <c r="E213" s="13">
        <f t="shared" si="8"/>
        <v>0</v>
      </c>
    </row>
    <row r="214" spans="1:5" ht="15.5" x14ac:dyDescent="0.35">
      <c r="A214" s="2">
        <v>362</v>
      </c>
      <c r="B214" s="52">
        <v>207.81</v>
      </c>
      <c r="C214" s="13">
        <v>3</v>
      </c>
      <c r="D214" s="13">
        <f t="shared" si="7"/>
        <v>3</v>
      </c>
      <c r="E214" s="13">
        <f t="shared" si="8"/>
        <v>0</v>
      </c>
    </row>
    <row r="215" spans="1:5" ht="15.5" x14ac:dyDescent="0.35">
      <c r="A215" s="2">
        <v>370</v>
      </c>
      <c r="B215" s="52">
        <v>307.33</v>
      </c>
      <c r="C215" s="13">
        <v>3</v>
      </c>
      <c r="D215" s="13">
        <f t="shared" si="7"/>
        <v>3</v>
      </c>
      <c r="E215" s="13">
        <f t="shared" si="8"/>
        <v>0</v>
      </c>
    </row>
    <row r="216" spans="1:5" ht="15.5" x14ac:dyDescent="0.35">
      <c r="A216" s="2">
        <v>377</v>
      </c>
      <c r="B216" s="52">
        <v>215.05</v>
      </c>
      <c r="C216" s="13">
        <v>3</v>
      </c>
      <c r="D216" s="13">
        <f t="shared" si="7"/>
        <v>3</v>
      </c>
      <c r="E216" s="13">
        <f t="shared" si="8"/>
        <v>0</v>
      </c>
    </row>
    <row r="217" spans="1:5" ht="15.5" x14ac:dyDescent="0.35">
      <c r="A217" s="2">
        <v>1</v>
      </c>
      <c r="B217" s="52">
        <v>363.88</v>
      </c>
      <c r="C217" s="13">
        <v>4</v>
      </c>
      <c r="D217" s="13">
        <f t="shared" si="7"/>
        <v>4</v>
      </c>
      <c r="E217" s="13">
        <f t="shared" si="8"/>
        <v>0</v>
      </c>
    </row>
    <row r="218" spans="1:5" ht="15.5" x14ac:dyDescent="0.35">
      <c r="A218" s="2">
        <v>3</v>
      </c>
      <c r="B218" s="52">
        <v>246.17</v>
      </c>
      <c r="C218" s="13">
        <v>4</v>
      </c>
      <c r="D218" s="13">
        <f t="shared" si="7"/>
        <v>4</v>
      </c>
      <c r="E218" s="13">
        <f t="shared" si="8"/>
        <v>0</v>
      </c>
    </row>
    <row r="219" spans="1:5" ht="15.5" x14ac:dyDescent="0.35">
      <c r="A219" s="2">
        <v>8</v>
      </c>
      <c r="B219" s="52">
        <v>152.88</v>
      </c>
      <c r="C219" s="13">
        <v>4</v>
      </c>
      <c r="D219" s="13">
        <f t="shared" si="7"/>
        <v>4</v>
      </c>
      <c r="E219" s="13">
        <f t="shared" si="8"/>
        <v>0</v>
      </c>
    </row>
    <row r="220" spans="1:5" ht="15.5" x14ac:dyDescent="0.35">
      <c r="A220" s="2">
        <v>13</v>
      </c>
      <c r="B220" s="52">
        <v>439.27</v>
      </c>
      <c r="C220" s="13">
        <v>4</v>
      </c>
      <c r="D220" s="13">
        <f t="shared" si="7"/>
        <v>4</v>
      </c>
      <c r="E220" s="13">
        <f t="shared" si="8"/>
        <v>0</v>
      </c>
    </row>
    <row r="221" spans="1:5" ht="15.5" x14ac:dyDescent="0.35">
      <c r="A221" s="2">
        <v>17</v>
      </c>
      <c r="B221" s="52">
        <v>439.22</v>
      </c>
      <c r="C221" s="13">
        <v>4</v>
      </c>
      <c r="D221" s="13">
        <f t="shared" si="7"/>
        <v>4</v>
      </c>
      <c r="E221" s="13">
        <f t="shared" si="8"/>
        <v>0</v>
      </c>
    </row>
    <row r="222" spans="1:5" ht="15.5" x14ac:dyDescent="0.35">
      <c r="A222" s="2">
        <v>22</v>
      </c>
      <c r="B222" s="52">
        <v>235.66</v>
      </c>
      <c r="C222" s="13">
        <v>4</v>
      </c>
      <c r="D222" s="13">
        <f t="shared" si="7"/>
        <v>4</v>
      </c>
      <c r="E222" s="13">
        <f t="shared" si="8"/>
        <v>0</v>
      </c>
    </row>
    <row r="223" spans="1:5" ht="15.5" x14ac:dyDescent="0.35">
      <c r="A223" s="2">
        <v>27</v>
      </c>
      <c r="B223" s="52">
        <v>228.34</v>
      </c>
      <c r="C223" s="13">
        <v>4</v>
      </c>
      <c r="D223" s="13">
        <f t="shared" si="7"/>
        <v>4</v>
      </c>
      <c r="E223" s="13">
        <f t="shared" si="8"/>
        <v>0</v>
      </c>
    </row>
    <row r="224" spans="1:5" ht="15.5" x14ac:dyDescent="0.35">
      <c r="A224" s="2">
        <v>30</v>
      </c>
      <c r="B224" s="52">
        <v>186.84</v>
      </c>
      <c r="C224" s="13">
        <v>4</v>
      </c>
      <c r="D224" s="13">
        <f t="shared" si="7"/>
        <v>4</v>
      </c>
      <c r="E224" s="13">
        <f t="shared" si="8"/>
        <v>0</v>
      </c>
    </row>
    <row r="225" spans="1:5" ht="15.5" x14ac:dyDescent="0.35">
      <c r="A225" s="2">
        <v>31</v>
      </c>
      <c r="B225" s="52">
        <v>193.13</v>
      </c>
      <c r="C225" s="13">
        <v>4</v>
      </c>
      <c r="D225" s="13">
        <f t="shared" si="7"/>
        <v>4</v>
      </c>
      <c r="E225" s="13">
        <f t="shared" si="8"/>
        <v>0</v>
      </c>
    </row>
    <row r="226" spans="1:5" ht="15.5" x14ac:dyDescent="0.35">
      <c r="A226" s="2">
        <v>32</v>
      </c>
      <c r="B226" s="52">
        <v>196.53</v>
      </c>
      <c r="C226" s="13">
        <v>4</v>
      </c>
      <c r="D226" s="13">
        <f t="shared" si="7"/>
        <v>4</v>
      </c>
      <c r="E226" s="13">
        <f t="shared" si="8"/>
        <v>0</v>
      </c>
    </row>
    <row r="227" spans="1:5" ht="15.5" x14ac:dyDescent="0.35">
      <c r="A227" s="2">
        <v>41</v>
      </c>
      <c r="B227" s="52">
        <v>196.81</v>
      </c>
      <c r="C227" s="13">
        <v>4</v>
      </c>
      <c r="D227" s="13">
        <f t="shared" si="7"/>
        <v>4</v>
      </c>
      <c r="E227" s="13">
        <f t="shared" si="8"/>
        <v>0</v>
      </c>
    </row>
    <row r="228" spans="1:5" ht="15.5" x14ac:dyDescent="0.35">
      <c r="A228" s="2">
        <v>42</v>
      </c>
      <c r="B228" s="52">
        <v>245.31</v>
      </c>
      <c r="C228" s="13">
        <v>4</v>
      </c>
      <c r="D228" s="13">
        <f t="shared" si="7"/>
        <v>4</v>
      </c>
      <c r="E228" s="13">
        <f t="shared" si="8"/>
        <v>0</v>
      </c>
    </row>
    <row r="229" spans="1:5" ht="15.5" x14ac:dyDescent="0.35">
      <c r="A229" s="2">
        <v>46</v>
      </c>
      <c r="B229" s="52">
        <v>86.37</v>
      </c>
      <c r="C229" s="13">
        <v>4</v>
      </c>
      <c r="D229" s="13">
        <f t="shared" si="7"/>
        <v>4</v>
      </c>
      <c r="E229" s="13">
        <f t="shared" si="8"/>
        <v>0</v>
      </c>
    </row>
    <row r="230" spans="1:5" ht="15.5" x14ac:dyDescent="0.35">
      <c r="A230" s="2">
        <v>51</v>
      </c>
      <c r="B230" s="52">
        <v>312.33999999999997</v>
      </c>
      <c r="C230" s="13">
        <v>4</v>
      </c>
      <c r="D230" s="13">
        <f t="shared" si="7"/>
        <v>4</v>
      </c>
      <c r="E230" s="13">
        <f t="shared" si="8"/>
        <v>0</v>
      </c>
    </row>
    <row r="231" spans="1:5" ht="15.5" x14ac:dyDescent="0.35">
      <c r="A231" s="2">
        <v>55</v>
      </c>
      <c r="B231" s="52">
        <v>252.79</v>
      </c>
      <c r="C231" s="13">
        <v>4</v>
      </c>
      <c r="D231" s="13">
        <f t="shared" si="7"/>
        <v>4</v>
      </c>
      <c r="E231" s="13">
        <f t="shared" si="8"/>
        <v>0</v>
      </c>
    </row>
    <row r="232" spans="1:5" ht="15.5" x14ac:dyDescent="0.35">
      <c r="A232" s="2">
        <v>57</v>
      </c>
      <c r="B232" s="52">
        <v>168.08</v>
      </c>
      <c r="C232" s="13">
        <v>4</v>
      </c>
      <c r="D232" s="13">
        <f t="shared" si="7"/>
        <v>4</v>
      </c>
      <c r="E232" s="13">
        <f t="shared" si="8"/>
        <v>0</v>
      </c>
    </row>
    <row r="233" spans="1:5" ht="15.5" x14ac:dyDescent="0.35">
      <c r="A233" s="2">
        <v>64</v>
      </c>
      <c r="B233" s="52">
        <v>300.33</v>
      </c>
      <c r="C233" s="13">
        <v>4</v>
      </c>
      <c r="D233" s="13">
        <f t="shared" si="7"/>
        <v>4</v>
      </c>
      <c r="E233" s="13">
        <f t="shared" si="8"/>
        <v>0</v>
      </c>
    </row>
    <row r="234" spans="1:5" ht="15.5" x14ac:dyDescent="0.35">
      <c r="A234" s="2">
        <v>65</v>
      </c>
      <c r="B234" s="52">
        <v>209.75</v>
      </c>
      <c r="C234" s="13">
        <v>4</v>
      </c>
      <c r="D234" s="13">
        <f t="shared" si="7"/>
        <v>4</v>
      </c>
      <c r="E234" s="13">
        <f t="shared" si="8"/>
        <v>0</v>
      </c>
    </row>
    <row r="235" spans="1:5" ht="15.5" x14ac:dyDescent="0.35">
      <c r="A235" s="2">
        <v>69</v>
      </c>
      <c r="B235" s="52">
        <v>216.37</v>
      </c>
      <c r="C235" s="13">
        <v>4</v>
      </c>
      <c r="D235" s="13">
        <f t="shared" si="7"/>
        <v>4</v>
      </c>
      <c r="E235" s="13">
        <f t="shared" si="8"/>
        <v>0</v>
      </c>
    </row>
    <row r="236" spans="1:5" ht="15.5" x14ac:dyDescent="0.35">
      <c r="A236" s="2">
        <v>71</v>
      </c>
      <c r="B236" s="52">
        <v>358.04</v>
      </c>
      <c r="C236" s="13">
        <v>4</v>
      </c>
      <c r="D236" s="13">
        <f t="shared" si="7"/>
        <v>4</v>
      </c>
      <c r="E236" s="13">
        <f t="shared" si="8"/>
        <v>0</v>
      </c>
    </row>
    <row r="237" spans="1:5" ht="15.5" x14ac:dyDescent="0.35">
      <c r="A237" s="2">
        <v>79</v>
      </c>
      <c r="B237" s="52">
        <v>295.91000000000003</v>
      </c>
      <c r="C237" s="13">
        <v>4</v>
      </c>
      <c r="D237" s="13">
        <f t="shared" si="7"/>
        <v>4</v>
      </c>
      <c r="E237" s="13">
        <f t="shared" si="8"/>
        <v>0</v>
      </c>
    </row>
    <row r="238" spans="1:5" ht="15.5" x14ac:dyDescent="0.35">
      <c r="A238" s="2">
        <v>89</v>
      </c>
      <c r="B238" s="52">
        <v>308.17</v>
      </c>
      <c r="C238" s="13">
        <v>4</v>
      </c>
      <c r="D238" s="13">
        <f t="shared" si="7"/>
        <v>4</v>
      </c>
      <c r="E238" s="13">
        <f t="shared" si="8"/>
        <v>0</v>
      </c>
    </row>
    <row r="239" spans="1:5" ht="15.5" x14ac:dyDescent="0.35">
      <c r="A239" s="2">
        <v>97</v>
      </c>
      <c r="B239" s="52">
        <v>120.97</v>
      </c>
      <c r="C239" s="13">
        <v>4</v>
      </c>
      <c r="D239" s="13">
        <f t="shared" si="7"/>
        <v>4</v>
      </c>
      <c r="E239" s="13">
        <f t="shared" si="8"/>
        <v>0</v>
      </c>
    </row>
    <row r="240" spans="1:5" ht="15.5" x14ac:dyDescent="0.35">
      <c r="A240" s="2">
        <v>106</v>
      </c>
      <c r="B240" s="52">
        <v>210.41</v>
      </c>
      <c r="C240" s="13">
        <v>4</v>
      </c>
      <c r="D240" s="13">
        <f t="shared" si="7"/>
        <v>4</v>
      </c>
      <c r="E240" s="13">
        <f t="shared" si="8"/>
        <v>0</v>
      </c>
    </row>
    <row r="241" spans="1:5" ht="15.5" x14ac:dyDescent="0.35">
      <c r="A241" s="2">
        <v>109</v>
      </c>
      <c r="B241" s="52">
        <v>191.47</v>
      </c>
      <c r="C241" s="13">
        <v>4</v>
      </c>
      <c r="D241" s="13">
        <f t="shared" si="7"/>
        <v>4</v>
      </c>
      <c r="E241" s="13">
        <f t="shared" si="8"/>
        <v>0</v>
      </c>
    </row>
    <row r="242" spans="1:5" ht="15.5" x14ac:dyDescent="0.35">
      <c r="A242" s="2">
        <v>114</v>
      </c>
      <c r="B242" s="52">
        <v>289.48</v>
      </c>
      <c r="C242" s="13">
        <v>4</v>
      </c>
      <c r="D242" s="13">
        <f t="shared" si="7"/>
        <v>4</v>
      </c>
      <c r="E242" s="13">
        <f t="shared" si="8"/>
        <v>0</v>
      </c>
    </row>
    <row r="243" spans="1:5" ht="15.5" x14ac:dyDescent="0.35">
      <c r="A243" s="2">
        <v>116</v>
      </c>
      <c r="B243" s="52">
        <v>109.99</v>
      </c>
      <c r="C243" s="13">
        <v>4</v>
      </c>
      <c r="D243" s="13">
        <f t="shared" si="7"/>
        <v>4</v>
      </c>
      <c r="E243" s="13">
        <f t="shared" si="8"/>
        <v>0</v>
      </c>
    </row>
    <row r="244" spans="1:5" ht="15.5" x14ac:dyDescent="0.35">
      <c r="A244" s="2">
        <v>120</v>
      </c>
      <c r="B244" s="52">
        <v>179.03</v>
      </c>
      <c r="C244" s="13">
        <v>4</v>
      </c>
      <c r="D244" s="13">
        <f t="shared" si="7"/>
        <v>4</v>
      </c>
      <c r="E244" s="13">
        <f t="shared" si="8"/>
        <v>0</v>
      </c>
    </row>
    <row r="245" spans="1:5" ht="15.5" x14ac:dyDescent="0.35">
      <c r="A245" s="2">
        <v>121</v>
      </c>
      <c r="B245" s="52">
        <v>236.81</v>
      </c>
      <c r="C245" s="13">
        <v>4</v>
      </c>
      <c r="D245" s="13">
        <f t="shared" si="7"/>
        <v>4</v>
      </c>
      <c r="E245" s="13">
        <f t="shared" si="8"/>
        <v>0</v>
      </c>
    </row>
    <row r="246" spans="1:5" ht="15.5" x14ac:dyDescent="0.35">
      <c r="A246" s="2">
        <v>128</v>
      </c>
      <c r="B246" s="52">
        <v>235.86</v>
      </c>
      <c r="C246" s="13">
        <v>4</v>
      </c>
      <c r="D246" s="13">
        <f t="shared" si="7"/>
        <v>4</v>
      </c>
      <c r="E246" s="13">
        <f t="shared" si="8"/>
        <v>0</v>
      </c>
    </row>
    <row r="247" spans="1:5" ht="15.5" x14ac:dyDescent="0.35">
      <c r="A247" s="2">
        <v>134</v>
      </c>
      <c r="B247" s="52">
        <v>216.79</v>
      </c>
      <c r="C247" s="13">
        <v>4</v>
      </c>
      <c r="D247" s="13">
        <f t="shared" si="7"/>
        <v>4</v>
      </c>
      <c r="E247" s="13">
        <f t="shared" si="8"/>
        <v>0</v>
      </c>
    </row>
    <row r="248" spans="1:5" ht="15.5" x14ac:dyDescent="0.35">
      <c r="A248" s="2">
        <v>143</v>
      </c>
      <c r="B248" s="52">
        <v>214.36</v>
      </c>
      <c r="C248" s="13">
        <v>4</v>
      </c>
      <c r="D248" s="13">
        <f t="shared" si="7"/>
        <v>4</v>
      </c>
      <c r="E248" s="13">
        <f t="shared" si="8"/>
        <v>0</v>
      </c>
    </row>
    <row r="249" spans="1:5" ht="15.5" x14ac:dyDescent="0.35">
      <c r="A249" s="2">
        <v>152</v>
      </c>
      <c r="B249" s="52">
        <v>286.7</v>
      </c>
      <c r="C249" s="13">
        <v>4</v>
      </c>
      <c r="D249" s="13">
        <f t="shared" si="7"/>
        <v>4</v>
      </c>
      <c r="E249" s="13">
        <f t="shared" si="8"/>
        <v>0</v>
      </c>
    </row>
    <row r="250" spans="1:5" ht="15.5" x14ac:dyDescent="0.35">
      <c r="A250" s="2">
        <v>163</v>
      </c>
      <c r="B250" s="52">
        <v>400.01</v>
      </c>
      <c r="C250" s="13">
        <v>4</v>
      </c>
      <c r="D250" s="13">
        <f t="shared" si="7"/>
        <v>4</v>
      </c>
      <c r="E250" s="13">
        <f t="shared" si="8"/>
        <v>0</v>
      </c>
    </row>
    <row r="251" spans="1:5" ht="15.5" x14ac:dyDescent="0.35">
      <c r="A251" s="2">
        <v>168</v>
      </c>
      <c r="B251" s="52">
        <v>274.45999999999998</v>
      </c>
      <c r="C251" s="13">
        <v>4</v>
      </c>
      <c r="D251" s="13">
        <f t="shared" si="7"/>
        <v>4</v>
      </c>
      <c r="E251" s="13">
        <f t="shared" si="8"/>
        <v>0</v>
      </c>
    </row>
    <row r="252" spans="1:5" ht="15.5" x14ac:dyDescent="0.35">
      <c r="A252" s="2">
        <v>173</v>
      </c>
      <c r="B252" s="52">
        <v>194.42</v>
      </c>
      <c r="C252" s="13">
        <v>4</v>
      </c>
      <c r="D252" s="13">
        <f t="shared" si="7"/>
        <v>4</v>
      </c>
      <c r="E252" s="13">
        <f t="shared" si="8"/>
        <v>0</v>
      </c>
    </row>
    <row r="253" spans="1:5" ht="15.5" x14ac:dyDescent="0.35">
      <c r="A253" s="2">
        <v>175</v>
      </c>
      <c r="B253" s="52">
        <v>225.91</v>
      </c>
      <c r="C253" s="13">
        <v>4</v>
      </c>
      <c r="D253" s="13">
        <f t="shared" si="7"/>
        <v>4</v>
      </c>
      <c r="E253" s="13">
        <f t="shared" si="8"/>
        <v>0</v>
      </c>
    </row>
    <row r="254" spans="1:5" ht="15.5" x14ac:dyDescent="0.35">
      <c r="A254" s="2">
        <v>180</v>
      </c>
      <c r="B254" s="52">
        <v>420.76</v>
      </c>
      <c r="C254" s="13">
        <v>4</v>
      </c>
      <c r="D254" s="13">
        <f t="shared" si="7"/>
        <v>4</v>
      </c>
      <c r="E254" s="13">
        <f t="shared" si="8"/>
        <v>0</v>
      </c>
    </row>
    <row r="255" spans="1:5" ht="15.5" x14ac:dyDescent="0.35">
      <c r="A255" s="2">
        <v>181</v>
      </c>
      <c r="B255" s="52">
        <v>200.54</v>
      </c>
      <c r="C255" s="13">
        <v>4</v>
      </c>
      <c r="D255" s="13">
        <f t="shared" si="7"/>
        <v>4</v>
      </c>
      <c r="E255" s="13">
        <f t="shared" si="8"/>
        <v>0</v>
      </c>
    </row>
    <row r="256" spans="1:5" ht="15.5" x14ac:dyDescent="0.35">
      <c r="A256" s="2">
        <v>184</v>
      </c>
      <c r="B256" s="52">
        <v>392.65</v>
      </c>
      <c r="C256" s="13">
        <v>4</v>
      </c>
      <c r="D256" s="13">
        <f t="shared" si="7"/>
        <v>4</v>
      </c>
      <c r="E256" s="13">
        <f t="shared" si="8"/>
        <v>0</v>
      </c>
    </row>
    <row r="257" spans="1:5" ht="15.5" x14ac:dyDescent="0.35">
      <c r="A257" s="2">
        <v>191</v>
      </c>
      <c r="B257" s="52">
        <v>330.76</v>
      </c>
      <c r="C257" s="13">
        <v>4</v>
      </c>
      <c r="D257" s="13">
        <f t="shared" si="7"/>
        <v>4</v>
      </c>
      <c r="E257" s="13">
        <f t="shared" si="8"/>
        <v>0</v>
      </c>
    </row>
    <row r="258" spans="1:5" ht="15.5" x14ac:dyDescent="0.35">
      <c r="A258" s="2">
        <v>194</v>
      </c>
      <c r="B258" s="52">
        <v>279.72000000000003</v>
      </c>
      <c r="C258" s="13">
        <v>4</v>
      </c>
      <c r="D258" s="13">
        <f t="shared" ref="D258:D321" si="9">IF(C258&lt;&gt;"NA",C258,0)</f>
        <v>4</v>
      </c>
      <c r="E258" s="13">
        <f t="shared" ref="E258:E321" si="10">IF(C258="NA",1,0)</f>
        <v>0</v>
      </c>
    </row>
    <row r="259" spans="1:5" ht="15.5" x14ac:dyDescent="0.35">
      <c r="A259" s="2">
        <v>195</v>
      </c>
      <c r="B259" s="52">
        <v>148.57</v>
      </c>
      <c r="C259" s="13">
        <v>4</v>
      </c>
      <c r="D259" s="13">
        <f t="shared" si="9"/>
        <v>4</v>
      </c>
      <c r="E259" s="13">
        <f t="shared" si="10"/>
        <v>0</v>
      </c>
    </row>
    <row r="260" spans="1:5" ht="15.5" x14ac:dyDescent="0.35">
      <c r="A260" s="2">
        <v>196</v>
      </c>
      <c r="B260" s="52">
        <v>221.99</v>
      </c>
      <c r="C260" s="13">
        <v>4</v>
      </c>
      <c r="D260" s="13">
        <f t="shared" si="9"/>
        <v>4</v>
      </c>
      <c r="E260" s="13">
        <f t="shared" si="10"/>
        <v>0</v>
      </c>
    </row>
    <row r="261" spans="1:5" ht="15.5" x14ac:dyDescent="0.35">
      <c r="A261" s="2">
        <v>198</v>
      </c>
      <c r="B261" s="52">
        <v>165.05</v>
      </c>
      <c r="C261" s="13">
        <v>4</v>
      </c>
      <c r="D261" s="13">
        <f t="shared" si="9"/>
        <v>4</v>
      </c>
      <c r="E261" s="13">
        <f t="shared" si="10"/>
        <v>0</v>
      </c>
    </row>
    <row r="262" spans="1:5" ht="15.5" x14ac:dyDescent="0.35">
      <c r="A262" s="2">
        <v>202</v>
      </c>
      <c r="B262" s="52">
        <v>183.96</v>
      </c>
      <c r="C262" s="13">
        <v>4</v>
      </c>
      <c r="D262" s="13">
        <f t="shared" si="9"/>
        <v>4</v>
      </c>
      <c r="E262" s="13">
        <f t="shared" si="10"/>
        <v>0</v>
      </c>
    </row>
    <row r="263" spans="1:5" ht="15.5" x14ac:dyDescent="0.35">
      <c r="A263" s="2">
        <v>208</v>
      </c>
      <c r="B263" s="52">
        <v>302.93</v>
      </c>
      <c r="C263" s="13">
        <v>4</v>
      </c>
      <c r="D263" s="13">
        <f t="shared" si="9"/>
        <v>4</v>
      </c>
      <c r="E263" s="13">
        <f t="shared" si="10"/>
        <v>0</v>
      </c>
    </row>
    <row r="264" spans="1:5" ht="15.5" x14ac:dyDescent="0.35">
      <c r="A264" s="2">
        <v>214</v>
      </c>
      <c r="B264" s="52">
        <v>232.62</v>
      </c>
      <c r="C264" s="13">
        <v>4</v>
      </c>
      <c r="D264" s="13">
        <f t="shared" si="9"/>
        <v>4</v>
      </c>
      <c r="E264" s="13">
        <f t="shared" si="10"/>
        <v>0</v>
      </c>
    </row>
    <row r="265" spans="1:5" ht="15.5" x14ac:dyDescent="0.35">
      <c r="A265" s="2">
        <v>215</v>
      </c>
      <c r="B265" s="52">
        <v>216.59</v>
      </c>
      <c r="C265" s="13">
        <v>4</v>
      </c>
      <c r="D265" s="13">
        <f t="shared" si="9"/>
        <v>4</v>
      </c>
      <c r="E265" s="13">
        <f t="shared" si="10"/>
        <v>0</v>
      </c>
    </row>
    <row r="266" spans="1:5" ht="15.5" x14ac:dyDescent="0.35">
      <c r="A266" s="2">
        <v>217</v>
      </c>
      <c r="B266" s="52">
        <v>211.55</v>
      </c>
      <c r="C266" s="13">
        <v>4</v>
      </c>
      <c r="D266" s="13">
        <f t="shared" si="9"/>
        <v>4</v>
      </c>
      <c r="E266" s="13">
        <f t="shared" si="10"/>
        <v>0</v>
      </c>
    </row>
    <row r="267" spans="1:5" ht="15.5" x14ac:dyDescent="0.35">
      <c r="A267" s="2">
        <v>222</v>
      </c>
      <c r="B267" s="52">
        <v>291.52</v>
      </c>
      <c r="C267" s="13">
        <v>4</v>
      </c>
      <c r="D267" s="13">
        <f t="shared" si="9"/>
        <v>4</v>
      </c>
      <c r="E267" s="13">
        <f t="shared" si="10"/>
        <v>0</v>
      </c>
    </row>
    <row r="268" spans="1:5" ht="15.5" x14ac:dyDescent="0.35">
      <c r="A268" s="2">
        <v>223</v>
      </c>
      <c r="B268" s="52">
        <v>230.73</v>
      </c>
      <c r="C268" s="13">
        <v>4</v>
      </c>
      <c r="D268" s="13">
        <f t="shared" si="9"/>
        <v>4</v>
      </c>
      <c r="E268" s="13">
        <f t="shared" si="10"/>
        <v>0</v>
      </c>
    </row>
    <row r="269" spans="1:5" ht="15.5" x14ac:dyDescent="0.35">
      <c r="A269" s="2">
        <v>229</v>
      </c>
      <c r="B269" s="52">
        <v>209.41</v>
      </c>
      <c r="C269" s="13">
        <v>4</v>
      </c>
      <c r="D269" s="13">
        <f t="shared" si="9"/>
        <v>4</v>
      </c>
      <c r="E269" s="13">
        <f t="shared" si="10"/>
        <v>0</v>
      </c>
    </row>
    <row r="270" spans="1:5" ht="15.5" x14ac:dyDescent="0.35">
      <c r="A270" s="2">
        <v>232</v>
      </c>
      <c r="B270" s="52">
        <v>219.3</v>
      </c>
      <c r="C270" s="13">
        <v>4</v>
      </c>
      <c r="D270" s="13">
        <f t="shared" si="9"/>
        <v>4</v>
      </c>
      <c r="E270" s="13">
        <f t="shared" si="10"/>
        <v>0</v>
      </c>
    </row>
    <row r="271" spans="1:5" ht="15.5" x14ac:dyDescent="0.35">
      <c r="A271" s="2">
        <v>233</v>
      </c>
      <c r="B271" s="52">
        <v>248.56</v>
      </c>
      <c r="C271" s="13">
        <v>4</v>
      </c>
      <c r="D271" s="13">
        <f t="shared" si="9"/>
        <v>4</v>
      </c>
      <c r="E271" s="13">
        <f t="shared" si="10"/>
        <v>0</v>
      </c>
    </row>
    <row r="272" spans="1:5" ht="15.5" x14ac:dyDescent="0.35">
      <c r="A272" s="2">
        <v>238</v>
      </c>
      <c r="B272" s="52">
        <v>339.99</v>
      </c>
      <c r="C272" s="13">
        <v>4</v>
      </c>
      <c r="D272" s="13">
        <f t="shared" si="9"/>
        <v>4</v>
      </c>
      <c r="E272" s="13">
        <f t="shared" si="10"/>
        <v>0</v>
      </c>
    </row>
    <row r="273" spans="1:5" ht="15.5" x14ac:dyDescent="0.35">
      <c r="A273" s="2">
        <v>247</v>
      </c>
      <c r="B273" s="52">
        <v>241.41</v>
      </c>
      <c r="C273" s="13">
        <v>4</v>
      </c>
      <c r="D273" s="13">
        <f t="shared" si="9"/>
        <v>4</v>
      </c>
      <c r="E273" s="13">
        <f t="shared" si="10"/>
        <v>0</v>
      </c>
    </row>
    <row r="274" spans="1:5" ht="15.5" x14ac:dyDescent="0.35">
      <c r="A274" s="2">
        <v>254</v>
      </c>
      <c r="B274" s="52">
        <v>352.27</v>
      </c>
      <c r="C274" s="13">
        <v>4</v>
      </c>
      <c r="D274" s="13">
        <f t="shared" si="9"/>
        <v>4</v>
      </c>
      <c r="E274" s="13">
        <f t="shared" si="10"/>
        <v>0</v>
      </c>
    </row>
    <row r="275" spans="1:5" ht="15.5" x14ac:dyDescent="0.35">
      <c r="A275" s="2">
        <v>258</v>
      </c>
      <c r="B275" s="52">
        <v>242.6</v>
      </c>
      <c r="C275" s="13">
        <v>4</v>
      </c>
      <c r="D275" s="13">
        <f t="shared" si="9"/>
        <v>4</v>
      </c>
      <c r="E275" s="13">
        <f t="shared" si="10"/>
        <v>0</v>
      </c>
    </row>
    <row r="276" spans="1:5" ht="15.5" x14ac:dyDescent="0.35">
      <c r="A276" s="2">
        <v>263</v>
      </c>
      <c r="B276" s="52">
        <v>242.74</v>
      </c>
      <c r="C276" s="13">
        <v>4</v>
      </c>
      <c r="D276" s="13">
        <f t="shared" si="9"/>
        <v>4</v>
      </c>
      <c r="E276" s="13">
        <f t="shared" si="10"/>
        <v>0</v>
      </c>
    </row>
    <row r="277" spans="1:5" ht="15.5" x14ac:dyDescent="0.35">
      <c r="A277" s="2">
        <v>265</v>
      </c>
      <c r="B277" s="52">
        <v>241.69</v>
      </c>
      <c r="C277" s="13">
        <v>4</v>
      </c>
      <c r="D277" s="13">
        <f t="shared" si="9"/>
        <v>4</v>
      </c>
      <c r="E277" s="13">
        <f t="shared" si="10"/>
        <v>0</v>
      </c>
    </row>
    <row r="278" spans="1:5" ht="15.5" x14ac:dyDescent="0.35">
      <c r="A278" s="2">
        <v>269</v>
      </c>
      <c r="B278" s="52">
        <v>359.83</v>
      </c>
      <c r="C278" s="13">
        <v>4</v>
      </c>
      <c r="D278" s="13">
        <f t="shared" si="9"/>
        <v>4</v>
      </c>
      <c r="E278" s="13">
        <f t="shared" si="10"/>
        <v>0</v>
      </c>
    </row>
    <row r="279" spans="1:5" ht="15.5" x14ac:dyDescent="0.35">
      <c r="A279" s="2">
        <v>278</v>
      </c>
      <c r="B279" s="52">
        <v>199.33</v>
      </c>
      <c r="C279" s="13">
        <v>4</v>
      </c>
      <c r="D279" s="13">
        <f t="shared" si="9"/>
        <v>4</v>
      </c>
      <c r="E279" s="13">
        <f t="shared" si="10"/>
        <v>0</v>
      </c>
    </row>
    <row r="280" spans="1:5" ht="15.5" x14ac:dyDescent="0.35">
      <c r="A280" s="2">
        <v>279</v>
      </c>
      <c r="B280" s="52">
        <v>331.83</v>
      </c>
      <c r="C280" s="13">
        <v>4</v>
      </c>
      <c r="D280" s="13">
        <f t="shared" si="9"/>
        <v>4</v>
      </c>
      <c r="E280" s="13">
        <f t="shared" si="10"/>
        <v>0</v>
      </c>
    </row>
    <row r="281" spans="1:5" ht="15.5" x14ac:dyDescent="0.35">
      <c r="A281" s="2">
        <v>280</v>
      </c>
      <c r="B281" s="52">
        <v>369.93</v>
      </c>
      <c r="C281" s="13">
        <v>4</v>
      </c>
      <c r="D281" s="13">
        <f t="shared" si="9"/>
        <v>4</v>
      </c>
      <c r="E281" s="13">
        <f t="shared" si="10"/>
        <v>0</v>
      </c>
    </row>
    <row r="282" spans="1:5" ht="15.5" x14ac:dyDescent="0.35">
      <c r="A282" s="2">
        <v>292</v>
      </c>
      <c r="B282" s="52">
        <v>261.91000000000003</v>
      </c>
      <c r="C282" s="13">
        <v>4</v>
      </c>
      <c r="D282" s="13">
        <f t="shared" si="9"/>
        <v>4</v>
      </c>
      <c r="E282" s="13">
        <f t="shared" si="10"/>
        <v>0</v>
      </c>
    </row>
    <row r="283" spans="1:5" ht="15.5" x14ac:dyDescent="0.35">
      <c r="A283" s="2">
        <v>294</v>
      </c>
      <c r="B283" s="52">
        <v>229.46</v>
      </c>
      <c r="C283" s="13">
        <v>4</v>
      </c>
      <c r="D283" s="13">
        <f t="shared" si="9"/>
        <v>4</v>
      </c>
      <c r="E283" s="13">
        <f t="shared" si="10"/>
        <v>0</v>
      </c>
    </row>
    <row r="284" spans="1:5" ht="15.5" x14ac:dyDescent="0.35">
      <c r="A284" s="2">
        <v>303</v>
      </c>
      <c r="B284" s="52">
        <v>319.75</v>
      </c>
      <c r="C284" s="13">
        <v>4</v>
      </c>
      <c r="D284" s="13">
        <f t="shared" si="9"/>
        <v>4</v>
      </c>
      <c r="E284" s="13">
        <f t="shared" si="10"/>
        <v>0</v>
      </c>
    </row>
    <row r="285" spans="1:5" ht="15.5" x14ac:dyDescent="0.35">
      <c r="A285" s="2">
        <v>312</v>
      </c>
      <c r="B285" s="52">
        <v>145.5</v>
      </c>
      <c r="C285" s="13">
        <v>4</v>
      </c>
      <c r="D285" s="13">
        <f t="shared" si="9"/>
        <v>4</v>
      </c>
      <c r="E285" s="13">
        <f t="shared" si="10"/>
        <v>0</v>
      </c>
    </row>
    <row r="286" spans="1:5" ht="15.5" x14ac:dyDescent="0.35">
      <c r="A286" s="2">
        <v>315</v>
      </c>
      <c r="B286" s="52">
        <v>324.39</v>
      </c>
      <c r="C286" s="13">
        <v>4</v>
      </c>
      <c r="D286" s="13">
        <f t="shared" si="9"/>
        <v>4</v>
      </c>
      <c r="E286" s="13">
        <f t="shared" si="10"/>
        <v>0</v>
      </c>
    </row>
    <row r="287" spans="1:5" ht="15.5" x14ac:dyDescent="0.35">
      <c r="A287" s="2">
        <v>317</v>
      </c>
      <c r="B287" s="52">
        <v>258.94</v>
      </c>
      <c r="C287" s="13">
        <v>4</v>
      </c>
      <c r="D287" s="13">
        <f t="shared" si="9"/>
        <v>4</v>
      </c>
      <c r="E287" s="13">
        <f t="shared" si="10"/>
        <v>0</v>
      </c>
    </row>
    <row r="288" spans="1:5" ht="15.5" x14ac:dyDescent="0.35">
      <c r="A288" s="2">
        <v>323</v>
      </c>
      <c r="B288" s="52">
        <v>227.53</v>
      </c>
      <c r="C288" s="13">
        <v>4</v>
      </c>
      <c r="D288" s="13">
        <f t="shared" si="9"/>
        <v>4</v>
      </c>
      <c r="E288" s="13">
        <f t="shared" si="10"/>
        <v>0</v>
      </c>
    </row>
    <row r="289" spans="1:5" ht="15.5" x14ac:dyDescent="0.35">
      <c r="A289" s="2">
        <v>326</v>
      </c>
      <c r="B289" s="52">
        <v>208.99</v>
      </c>
      <c r="C289" s="13">
        <v>4</v>
      </c>
      <c r="D289" s="13">
        <f t="shared" si="9"/>
        <v>4</v>
      </c>
      <c r="E289" s="13">
        <f t="shared" si="10"/>
        <v>0</v>
      </c>
    </row>
    <row r="290" spans="1:5" ht="15.5" x14ac:dyDescent="0.35">
      <c r="A290" s="2">
        <v>331</v>
      </c>
      <c r="B290" s="52">
        <v>190.39</v>
      </c>
      <c r="C290" s="13">
        <v>4</v>
      </c>
      <c r="D290" s="13">
        <f t="shared" si="9"/>
        <v>4</v>
      </c>
      <c r="E290" s="13">
        <f t="shared" si="10"/>
        <v>0</v>
      </c>
    </row>
    <row r="291" spans="1:5" ht="15.5" x14ac:dyDescent="0.35">
      <c r="A291" s="2">
        <v>337</v>
      </c>
      <c r="B291" s="52">
        <v>391.84</v>
      </c>
      <c r="C291" s="13">
        <v>4</v>
      </c>
      <c r="D291" s="13">
        <f t="shared" si="9"/>
        <v>4</v>
      </c>
      <c r="E291" s="13">
        <f t="shared" si="10"/>
        <v>0</v>
      </c>
    </row>
    <row r="292" spans="1:5" ht="15.5" x14ac:dyDescent="0.35">
      <c r="A292" s="2">
        <v>365</v>
      </c>
      <c r="B292" s="52">
        <v>259.58</v>
      </c>
      <c r="C292" s="13">
        <v>4</v>
      </c>
      <c r="D292" s="13">
        <f t="shared" si="9"/>
        <v>4</v>
      </c>
      <c r="E292" s="13">
        <f t="shared" si="10"/>
        <v>0</v>
      </c>
    </row>
    <row r="293" spans="1:5" ht="15.5" x14ac:dyDescent="0.35">
      <c r="A293" s="2">
        <v>369</v>
      </c>
      <c r="B293" s="52">
        <v>162.25</v>
      </c>
      <c r="C293" s="13">
        <v>4</v>
      </c>
      <c r="D293" s="13">
        <f t="shared" si="9"/>
        <v>4</v>
      </c>
      <c r="E293" s="13">
        <f t="shared" si="10"/>
        <v>0</v>
      </c>
    </row>
    <row r="294" spans="1:5" ht="15.5" x14ac:dyDescent="0.35">
      <c r="A294" s="2">
        <v>376</v>
      </c>
      <c r="B294" s="52">
        <v>243.03</v>
      </c>
      <c r="C294" s="13">
        <v>4</v>
      </c>
      <c r="D294" s="13">
        <f t="shared" si="9"/>
        <v>4</v>
      </c>
      <c r="E294" s="13">
        <f t="shared" si="10"/>
        <v>0</v>
      </c>
    </row>
    <row r="295" spans="1:5" ht="15.5" x14ac:dyDescent="0.35">
      <c r="A295" s="2">
        <v>4</v>
      </c>
      <c r="B295" s="52">
        <v>310.22000000000003</v>
      </c>
      <c r="C295" s="13">
        <v>5</v>
      </c>
      <c r="D295" s="13">
        <f t="shared" si="9"/>
        <v>5</v>
      </c>
      <c r="E295" s="13">
        <f t="shared" si="10"/>
        <v>0</v>
      </c>
    </row>
    <row r="296" spans="1:5" ht="15.5" x14ac:dyDescent="0.35">
      <c r="A296" s="2">
        <v>6</v>
      </c>
      <c r="B296" s="52">
        <v>234.78</v>
      </c>
      <c r="C296" s="13">
        <v>5</v>
      </c>
      <c r="D296" s="13">
        <f t="shared" si="9"/>
        <v>5</v>
      </c>
      <c r="E296" s="13">
        <f t="shared" si="10"/>
        <v>0</v>
      </c>
    </row>
    <row r="297" spans="1:5" ht="15.5" x14ac:dyDescent="0.35">
      <c r="A297" s="2">
        <v>11</v>
      </c>
      <c r="B297" s="52">
        <v>248.51</v>
      </c>
      <c r="C297" s="13">
        <v>5</v>
      </c>
      <c r="D297" s="13">
        <f t="shared" si="9"/>
        <v>5</v>
      </c>
      <c r="E297" s="13">
        <f t="shared" si="10"/>
        <v>0</v>
      </c>
    </row>
    <row r="298" spans="1:5" ht="15.5" x14ac:dyDescent="0.35">
      <c r="A298" s="2">
        <v>25</v>
      </c>
      <c r="B298" s="52">
        <v>167.49</v>
      </c>
      <c r="C298" s="13">
        <v>5</v>
      </c>
      <c r="D298" s="13">
        <f t="shared" si="9"/>
        <v>5</v>
      </c>
      <c r="E298" s="13">
        <f t="shared" si="10"/>
        <v>0</v>
      </c>
    </row>
    <row r="299" spans="1:5" ht="15.5" x14ac:dyDescent="0.35">
      <c r="A299" s="2">
        <v>29</v>
      </c>
      <c r="B299" s="52">
        <v>388.68</v>
      </c>
      <c r="C299" s="13">
        <v>5</v>
      </c>
      <c r="D299" s="13">
        <f t="shared" si="9"/>
        <v>5</v>
      </c>
      <c r="E299" s="13">
        <f t="shared" si="10"/>
        <v>0</v>
      </c>
    </row>
    <row r="300" spans="1:5" ht="15.5" x14ac:dyDescent="0.35">
      <c r="A300" s="2">
        <v>34</v>
      </c>
      <c r="B300" s="52">
        <v>180.78</v>
      </c>
      <c r="C300" s="13">
        <v>5</v>
      </c>
      <c r="D300" s="13">
        <f t="shared" si="9"/>
        <v>5</v>
      </c>
      <c r="E300" s="13">
        <f t="shared" si="10"/>
        <v>0</v>
      </c>
    </row>
    <row r="301" spans="1:5" ht="15.5" x14ac:dyDescent="0.35">
      <c r="A301" s="2">
        <v>38</v>
      </c>
      <c r="B301" s="52">
        <v>205.8</v>
      </c>
      <c r="C301" s="13">
        <v>5</v>
      </c>
      <c r="D301" s="13">
        <f t="shared" si="9"/>
        <v>5</v>
      </c>
      <c r="E301" s="13">
        <f t="shared" si="10"/>
        <v>0</v>
      </c>
    </row>
    <row r="302" spans="1:5" ht="15.5" x14ac:dyDescent="0.35">
      <c r="A302" s="2">
        <v>44</v>
      </c>
      <c r="B302" s="52">
        <v>199.28</v>
      </c>
      <c r="C302" s="13">
        <v>5</v>
      </c>
      <c r="D302" s="13">
        <f t="shared" si="9"/>
        <v>5</v>
      </c>
      <c r="E302" s="13">
        <f t="shared" si="10"/>
        <v>0</v>
      </c>
    </row>
    <row r="303" spans="1:5" ht="15.5" x14ac:dyDescent="0.35">
      <c r="A303" s="2">
        <v>47</v>
      </c>
      <c r="B303" s="52">
        <v>192.79</v>
      </c>
      <c r="C303" s="13">
        <v>5</v>
      </c>
      <c r="D303" s="13">
        <f t="shared" si="9"/>
        <v>5</v>
      </c>
      <c r="E303" s="13">
        <f t="shared" si="10"/>
        <v>0</v>
      </c>
    </row>
    <row r="304" spans="1:5" ht="15.5" x14ac:dyDescent="0.35">
      <c r="A304" s="2">
        <v>56</v>
      </c>
      <c r="B304" s="52">
        <v>209.67</v>
      </c>
      <c r="C304" s="13">
        <v>5</v>
      </c>
      <c r="D304" s="13">
        <f t="shared" si="9"/>
        <v>5</v>
      </c>
      <c r="E304" s="13">
        <f t="shared" si="10"/>
        <v>0</v>
      </c>
    </row>
    <row r="305" spans="1:5" ht="15.5" x14ac:dyDescent="0.35">
      <c r="A305" s="2">
        <v>63</v>
      </c>
      <c r="B305" s="52">
        <v>222.64</v>
      </c>
      <c r="C305" s="13">
        <v>5</v>
      </c>
      <c r="D305" s="13">
        <f t="shared" si="9"/>
        <v>5</v>
      </c>
      <c r="E305" s="13">
        <f t="shared" si="10"/>
        <v>0</v>
      </c>
    </row>
    <row r="306" spans="1:5" ht="15.5" x14ac:dyDescent="0.35">
      <c r="A306" s="2">
        <v>74</v>
      </c>
      <c r="B306" s="52">
        <v>316.33</v>
      </c>
      <c r="C306" s="13">
        <v>5</v>
      </c>
      <c r="D306" s="13">
        <f t="shared" si="9"/>
        <v>5</v>
      </c>
      <c r="E306" s="13">
        <f t="shared" si="10"/>
        <v>0</v>
      </c>
    </row>
    <row r="307" spans="1:5" ht="15.5" x14ac:dyDescent="0.35">
      <c r="A307" s="2">
        <v>76</v>
      </c>
      <c r="B307" s="52">
        <v>238.95</v>
      </c>
      <c r="C307" s="13">
        <v>5</v>
      </c>
      <c r="D307" s="13">
        <f t="shared" si="9"/>
        <v>5</v>
      </c>
      <c r="E307" s="13">
        <f t="shared" si="10"/>
        <v>0</v>
      </c>
    </row>
    <row r="308" spans="1:5" ht="15.5" x14ac:dyDescent="0.35">
      <c r="A308" s="2">
        <v>88</v>
      </c>
      <c r="B308" s="52">
        <v>207.38</v>
      </c>
      <c r="C308" s="13">
        <v>5</v>
      </c>
      <c r="D308" s="13">
        <f t="shared" si="9"/>
        <v>5</v>
      </c>
      <c r="E308" s="13">
        <f t="shared" si="10"/>
        <v>0</v>
      </c>
    </row>
    <row r="309" spans="1:5" ht="15.5" x14ac:dyDescent="0.35">
      <c r="A309" s="2">
        <v>91</v>
      </c>
      <c r="B309" s="52">
        <v>308.02999999999997</v>
      </c>
      <c r="C309" s="13">
        <v>5</v>
      </c>
      <c r="D309" s="13">
        <f t="shared" si="9"/>
        <v>5</v>
      </c>
      <c r="E309" s="13">
        <f t="shared" si="10"/>
        <v>0</v>
      </c>
    </row>
    <row r="310" spans="1:5" ht="15.5" x14ac:dyDescent="0.35">
      <c r="A310" s="2">
        <v>99</v>
      </c>
      <c r="B310" s="52">
        <v>221.56</v>
      </c>
      <c r="C310" s="13">
        <v>5</v>
      </c>
      <c r="D310" s="13">
        <f t="shared" si="9"/>
        <v>5</v>
      </c>
      <c r="E310" s="13">
        <f t="shared" si="10"/>
        <v>0</v>
      </c>
    </row>
    <row r="311" spans="1:5" ht="15.5" x14ac:dyDescent="0.35">
      <c r="A311" s="2">
        <v>117</v>
      </c>
      <c r="B311" s="52">
        <v>125.21</v>
      </c>
      <c r="C311" s="13">
        <v>5</v>
      </c>
      <c r="D311" s="13">
        <f t="shared" si="9"/>
        <v>5</v>
      </c>
      <c r="E311" s="13">
        <f t="shared" si="10"/>
        <v>0</v>
      </c>
    </row>
    <row r="312" spans="1:5" ht="15.5" x14ac:dyDescent="0.35">
      <c r="A312" s="2">
        <v>124</v>
      </c>
      <c r="B312" s="52">
        <v>348.34</v>
      </c>
      <c r="C312" s="13">
        <v>5</v>
      </c>
      <c r="D312" s="13">
        <f t="shared" si="9"/>
        <v>5</v>
      </c>
      <c r="E312" s="13">
        <f t="shared" si="10"/>
        <v>0</v>
      </c>
    </row>
    <row r="313" spans="1:5" ht="15.5" x14ac:dyDescent="0.35">
      <c r="A313" s="2">
        <v>125</v>
      </c>
      <c r="B313" s="52">
        <v>256.58</v>
      </c>
      <c r="C313" s="13">
        <v>5</v>
      </c>
      <c r="D313" s="13">
        <f t="shared" si="9"/>
        <v>5</v>
      </c>
      <c r="E313" s="13">
        <f t="shared" si="10"/>
        <v>0</v>
      </c>
    </row>
    <row r="314" spans="1:5" ht="15.5" x14ac:dyDescent="0.35">
      <c r="A314" s="2">
        <v>130</v>
      </c>
      <c r="B314" s="52">
        <v>201.55</v>
      </c>
      <c r="C314" s="13">
        <v>5</v>
      </c>
      <c r="D314" s="13">
        <f t="shared" si="9"/>
        <v>5</v>
      </c>
      <c r="E314" s="13">
        <f t="shared" si="10"/>
        <v>0</v>
      </c>
    </row>
    <row r="315" spans="1:5" ht="15.5" x14ac:dyDescent="0.35">
      <c r="A315" s="2">
        <v>135</v>
      </c>
      <c r="B315" s="52">
        <v>232.7</v>
      </c>
      <c r="C315" s="13">
        <v>5</v>
      </c>
      <c r="D315" s="13">
        <f t="shared" si="9"/>
        <v>5</v>
      </c>
      <c r="E315" s="13">
        <f t="shared" si="10"/>
        <v>0</v>
      </c>
    </row>
    <row r="316" spans="1:5" ht="15.5" x14ac:dyDescent="0.35">
      <c r="A316" s="2">
        <v>158</v>
      </c>
      <c r="B316" s="52">
        <v>191.96</v>
      </c>
      <c r="C316" s="13">
        <v>5</v>
      </c>
      <c r="D316" s="13">
        <f t="shared" si="9"/>
        <v>5</v>
      </c>
      <c r="E316" s="13">
        <f t="shared" si="10"/>
        <v>0</v>
      </c>
    </row>
    <row r="317" spans="1:5" ht="15.5" x14ac:dyDescent="0.35">
      <c r="A317" s="2">
        <v>159</v>
      </c>
      <c r="B317" s="52">
        <v>220.77</v>
      </c>
      <c r="C317" s="13">
        <v>5</v>
      </c>
      <c r="D317" s="13">
        <f t="shared" si="9"/>
        <v>5</v>
      </c>
      <c r="E317" s="13">
        <f t="shared" si="10"/>
        <v>0</v>
      </c>
    </row>
    <row r="318" spans="1:5" ht="15.5" x14ac:dyDescent="0.35">
      <c r="A318" s="2">
        <v>161</v>
      </c>
      <c r="B318" s="52">
        <v>270.72000000000003</v>
      </c>
      <c r="C318" s="13">
        <v>5</v>
      </c>
      <c r="D318" s="13">
        <f t="shared" si="9"/>
        <v>5</v>
      </c>
      <c r="E318" s="13">
        <f t="shared" si="10"/>
        <v>0</v>
      </c>
    </row>
    <row r="319" spans="1:5" ht="15.5" x14ac:dyDescent="0.35">
      <c r="A319" s="2">
        <v>170</v>
      </c>
      <c r="B319" s="52">
        <v>311.79000000000002</v>
      </c>
      <c r="C319" s="13">
        <v>5</v>
      </c>
      <c r="D319" s="13">
        <f t="shared" si="9"/>
        <v>5</v>
      </c>
      <c r="E319" s="13">
        <f t="shared" si="10"/>
        <v>0</v>
      </c>
    </row>
    <row r="320" spans="1:5" ht="15.5" x14ac:dyDescent="0.35">
      <c r="A320" s="2">
        <v>171</v>
      </c>
      <c r="B320" s="52">
        <v>218.6</v>
      </c>
      <c r="C320" s="13">
        <v>5</v>
      </c>
      <c r="D320" s="13">
        <f t="shared" si="9"/>
        <v>5</v>
      </c>
      <c r="E320" s="13">
        <f t="shared" si="10"/>
        <v>0</v>
      </c>
    </row>
    <row r="321" spans="1:5" ht="15.5" x14ac:dyDescent="0.35">
      <c r="A321" s="2">
        <v>174</v>
      </c>
      <c r="B321" s="52">
        <v>298.62</v>
      </c>
      <c r="C321" s="13">
        <v>5</v>
      </c>
      <c r="D321" s="13">
        <f t="shared" si="9"/>
        <v>5</v>
      </c>
      <c r="E321" s="13">
        <f t="shared" si="10"/>
        <v>0</v>
      </c>
    </row>
    <row r="322" spans="1:5" ht="15.5" x14ac:dyDescent="0.35">
      <c r="A322" s="2">
        <v>178</v>
      </c>
      <c r="B322" s="52">
        <v>286.45</v>
      </c>
      <c r="C322" s="13">
        <v>5</v>
      </c>
      <c r="D322" s="13">
        <f t="shared" ref="D322:D378" si="11">IF(C322&lt;&gt;"NA",C322,0)</f>
        <v>5</v>
      </c>
      <c r="E322" s="13">
        <f t="shared" ref="E322:E378" si="12">IF(C322="NA",1,0)</f>
        <v>0</v>
      </c>
    </row>
    <row r="323" spans="1:5" ht="15.5" x14ac:dyDescent="0.35">
      <c r="A323" s="2">
        <v>199</v>
      </c>
      <c r="B323" s="52">
        <v>216.63</v>
      </c>
      <c r="C323" s="13">
        <v>5</v>
      </c>
      <c r="D323" s="13">
        <f t="shared" si="11"/>
        <v>5</v>
      </c>
      <c r="E323" s="13">
        <f t="shared" si="12"/>
        <v>0</v>
      </c>
    </row>
    <row r="324" spans="1:5" ht="15.5" x14ac:dyDescent="0.35">
      <c r="A324" s="2">
        <v>201</v>
      </c>
      <c r="B324" s="52">
        <v>181.78</v>
      </c>
      <c r="C324" s="13">
        <v>5</v>
      </c>
      <c r="D324" s="13">
        <f t="shared" si="11"/>
        <v>5</v>
      </c>
      <c r="E324" s="13">
        <f t="shared" si="12"/>
        <v>0</v>
      </c>
    </row>
    <row r="325" spans="1:5" ht="15.5" x14ac:dyDescent="0.35">
      <c r="A325" s="2">
        <v>203</v>
      </c>
      <c r="B325" s="52">
        <v>237.23</v>
      </c>
      <c r="C325" s="13">
        <v>5</v>
      </c>
      <c r="D325" s="13">
        <f t="shared" si="11"/>
        <v>5</v>
      </c>
      <c r="E325" s="13">
        <f t="shared" si="12"/>
        <v>0</v>
      </c>
    </row>
    <row r="326" spans="1:5" ht="15.5" x14ac:dyDescent="0.35">
      <c r="A326" s="2">
        <v>204</v>
      </c>
      <c r="B326" s="52">
        <v>143.5</v>
      </c>
      <c r="C326" s="13">
        <v>5</v>
      </c>
      <c r="D326" s="13">
        <f t="shared" si="11"/>
        <v>5</v>
      </c>
      <c r="E326" s="13">
        <f t="shared" si="12"/>
        <v>0</v>
      </c>
    </row>
    <row r="327" spans="1:5" ht="15.5" x14ac:dyDescent="0.35">
      <c r="A327" s="2">
        <v>207</v>
      </c>
      <c r="B327" s="52">
        <v>170.58</v>
      </c>
      <c r="C327" s="13">
        <v>5</v>
      </c>
      <c r="D327" s="13">
        <f t="shared" si="11"/>
        <v>5</v>
      </c>
      <c r="E327" s="13">
        <f t="shared" si="12"/>
        <v>0</v>
      </c>
    </row>
    <row r="328" spans="1:5" ht="15.5" x14ac:dyDescent="0.35">
      <c r="A328" s="2">
        <v>225</v>
      </c>
      <c r="B328" s="52">
        <v>216.17</v>
      </c>
      <c r="C328" s="13">
        <v>5</v>
      </c>
      <c r="D328" s="13">
        <f t="shared" si="11"/>
        <v>5</v>
      </c>
      <c r="E328" s="13">
        <f t="shared" si="12"/>
        <v>0</v>
      </c>
    </row>
    <row r="329" spans="1:5" ht="15.5" x14ac:dyDescent="0.35">
      <c r="A329" s="2">
        <v>235</v>
      </c>
      <c r="B329" s="52">
        <v>305.98</v>
      </c>
      <c r="C329" s="13">
        <v>5</v>
      </c>
      <c r="D329" s="13">
        <f t="shared" si="11"/>
        <v>5</v>
      </c>
      <c r="E329" s="13">
        <f t="shared" si="12"/>
        <v>0</v>
      </c>
    </row>
    <row r="330" spans="1:5" ht="15.5" x14ac:dyDescent="0.35">
      <c r="A330" s="2">
        <v>243</v>
      </c>
      <c r="B330" s="52">
        <v>318.12</v>
      </c>
      <c r="C330" s="13">
        <v>5</v>
      </c>
      <c r="D330" s="13">
        <f t="shared" si="11"/>
        <v>5</v>
      </c>
      <c r="E330" s="13">
        <f t="shared" si="12"/>
        <v>0</v>
      </c>
    </row>
    <row r="331" spans="1:5" ht="15.5" x14ac:dyDescent="0.35">
      <c r="A331" s="2">
        <v>245</v>
      </c>
      <c r="B331" s="52">
        <v>207.88</v>
      </c>
      <c r="C331" s="13">
        <v>5</v>
      </c>
      <c r="D331" s="13">
        <f t="shared" si="11"/>
        <v>5</v>
      </c>
      <c r="E331" s="13">
        <f t="shared" si="12"/>
        <v>0</v>
      </c>
    </row>
    <row r="332" spans="1:5" ht="15.5" x14ac:dyDescent="0.35">
      <c r="A332" s="2">
        <v>250</v>
      </c>
      <c r="B332" s="52">
        <v>269.98</v>
      </c>
      <c r="C332" s="13">
        <v>5</v>
      </c>
      <c r="D332" s="13">
        <f t="shared" si="11"/>
        <v>5</v>
      </c>
      <c r="E332" s="13">
        <f t="shared" si="12"/>
        <v>0</v>
      </c>
    </row>
    <row r="333" spans="1:5" ht="15.5" x14ac:dyDescent="0.35">
      <c r="A333" s="2">
        <v>253</v>
      </c>
      <c r="B333" s="52">
        <v>195.22</v>
      </c>
      <c r="C333" s="13">
        <v>5</v>
      </c>
      <c r="D333" s="13">
        <f t="shared" si="11"/>
        <v>5</v>
      </c>
      <c r="E333" s="13">
        <f t="shared" si="12"/>
        <v>0</v>
      </c>
    </row>
    <row r="334" spans="1:5" ht="15.5" x14ac:dyDescent="0.35">
      <c r="A334" s="2">
        <v>261</v>
      </c>
      <c r="B334" s="52">
        <v>281.58</v>
      </c>
      <c r="C334" s="13">
        <v>5</v>
      </c>
      <c r="D334" s="13">
        <f t="shared" si="11"/>
        <v>5</v>
      </c>
      <c r="E334" s="13">
        <f t="shared" si="12"/>
        <v>0</v>
      </c>
    </row>
    <row r="335" spans="1:5" ht="15.5" x14ac:dyDescent="0.35">
      <c r="A335" s="2">
        <v>262</v>
      </c>
      <c r="B335" s="52">
        <v>322.12</v>
      </c>
      <c r="C335" s="13">
        <v>5</v>
      </c>
      <c r="D335" s="13">
        <f t="shared" si="11"/>
        <v>5</v>
      </c>
      <c r="E335" s="13">
        <f t="shared" si="12"/>
        <v>0</v>
      </c>
    </row>
    <row r="336" spans="1:5" ht="15.5" x14ac:dyDescent="0.35">
      <c r="A336" s="2">
        <v>271</v>
      </c>
      <c r="B336" s="52">
        <v>245.38</v>
      </c>
      <c r="C336" s="13">
        <v>5</v>
      </c>
      <c r="D336" s="13">
        <f t="shared" si="11"/>
        <v>5</v>
      </c>
      <c r="E336" s="13">
        <f t="shared" si="12"/>
        <v>0</v>
      </c>
    </row>
    <row r="337" spans="1:5" ht="15.5" x14ac:dyDescent="0.35">
      <c r="A337" s="2">
        <v>272</v>
      </c>
      <c r="B337" s="52">
        <v>279.68</v>
      </c>
      <c r="C337" s="13">
        <v>5</v>
      </c>
      <c r="D337" s="13">
        <f t="shared" si="11"/>
        <v>5</v>
      </c>
      <c r="E337" s="13">
        <f t="shared" si="12"/>
        <v>0</v>
      </c>
    </row>
    <row r="338" spans="1:5" ht="15.5" x14ac:dyDescent="0.35">
      <c r="A338" s="2">
        <v>275</v>
      </c>
      <c r="B338" s="52">
        <v>287.83</v>
      </c>
      <c r="C338" s="13">
        <v>5</v>
      </c>
      <c r="D338" s="13">
        <f t="shared" si="11"/>
        <v>5</v>
      </c>
      <c r="E338" s="13">
        <f t="shared" si="12"/>
        <v>0</v>
      </c>
    </row>
    <row r="339" spans="1:5" ht="15.5" x14ac:dyDescent="0.35">
      <c r="A339" s="2">
        <v>281</v>
      </c>
      <c r="B339" s="52">
        <v>313.70999999999998</v>
      </c>
      <c r="C339" s="13">
        <v>5</v>
      </c>
      <c r="D339" s="13">
        <f t="shared" si="11"/>
        <v>5</v>
      </c>
      <c r="E339" s="13">
        <f t="shared" si="12"/>
        <v>0</v>
      </c>
    </row>
    <row r="340" spans="1:5" ht="15.5" x14ac:dyDescent="0.35">
      <c r="A340" s="2">
        <v>286</v>
      </c>
      <c r="B340" s="52">
        <v>293.62</v>
      </c>
      <c r="C340" s="13">
        <v>5</v>
      </c>
      <c r="D340" s="13">
        <f t="shared" si="11"/>
        <v>5</v>
      </c>
      <c r="E340" s="13">
        <f t="shared" si="12"/>
        <v>0</v>
      </c>
    </row>
    <row r="341" spans="1:5" ht="15.5" x14ac:dyDescent="0.35">
      <c r="A341" s="2">
        <v>289</v>
      </c>
      <c r="B341" s="52">
        <v>300.01</v>
      </c>
      <c r="C341" s="13">
        <v>5</v>
      </c>
      <c r="D341" s="13">
        <f t="shared" si="11"/>
        <v>5</v>
      </c>
      <c r="E341" s="13">
        <f t="shared" si="12"/>
        <v>0</v>
      </c>
    </row>
    <row r="342" spans="1:5" ht="15.5" x14ac:dyDescent="0.35">
      <c r="A342" s="2">
        <v>306</v>
      </c>
      <c r="B342" s="52">
        <v>215.64</v>
      </c>
      <c r="C342" s="13">
        <v>5</v>
      </c>
      <c r="D342" s="13">
        <f t="shared" si="11"/>
        <v>5</v>
      </c>
      <c r="E342" s="13">
        <f t="shared" si="12"/>
        <v>0</v>
      </c>
    </row>
    <row r="343" spans="1:5" ht="15.5" x14ac:dyDescent="0.35">
      <c r="A343" s="2">
        <v>318</v>
      </c>
      <c r="B343" s="52">
        <v>173.96</v>
      </c>
      <c r="C343" s="13">
        <v>5</v>
      </c>
      <c r="D343" s="13">
        <f t="shared" si="11"/>
        <v>5</v>
      </c>
      <c r="E343" s="13">
        <f t="shared" si="12"/>
        <v>0</v>
      </c>
    </row>
    <row r="344" spans="1:5" ht="15.5" x14ac:dyDescent="0.35">
      <c r="A344" s="2">
        <v>330</v>
      </c>
      <c r="B344" s="52">
        <v>286.72000000000003</v>
      </c>
      <c r="C344" s="13">
        <v>5</v>
      </c>
      <c r="D344" s="13">
        <f t="shared" si="11"/>
        <v>5</v>
      </c>
      <c r="E344" s="13">
        <f t="shared" si="12"/>
        <v>0</v>
      </c>
    </row>
    <row r="345" spans="1:5" ht="15.5" x14ac:dyDescent="0.35">
      <c r="A345" s="2">
        <v>346</v>
      </c>
      <c r="B345" s="52">
        <v>171.03</v>
      </c>
      <c r="C345" s="13">
        <v>5</v>
      </c>
      <c r="D345" s="13">
        <f t="shared" si="11"/>
        <v>5</v>
      </c>
      <c r="E345" s="13">
        <f t="shared" si="12"/>
        <v>0</v>
      </c>
    </row>
    <row r="346" spans="1:5" ht="15.5" x14ac:dyDescent="0.35">
      <c r="A346" s="2">
        <v>349</v>
      </c>
      <c r="B346" s="52">
        <v>238.78</v>
      </c>
      <c r="C346" s="13">
        <v>5</v>
      </c>
      <c r="D346" s="13">
        <f t="shared" si="11"/>
        <v>5</v>
      </c>
      <c r="E346" s="13">
        <f t="shared" si="12"/>
        <v>0</v>
      </c>
    </row>
    <row r="347" spans="1:5" ht="15.5" x14ac:dyDescent="0.35">
      <c r="A347" s="2">
        <v>363</v>
      </c>
      <c r="B347" s="52">
        <v>356.8</v>
      </c>
      <c r="C347" s="13">
        <v>5</v>
      </c>
      <c r="D347" s="13">
        <f t="shared" si="11"/>
        <v>5</v>
      </c>
      <c r="E347" s="13">
        <f t="shared" si="12"/>
        <v>0</v>
      </c>
    </row>
    <row r="348" spans="1:5" ht="15.5" x14ac:dyDescent="0.35">
      <c r="A348" s="2">
        <v>7</v>
      </c>
      <c r="B348" s="52">
        <v>195.29</v>
      </c>
      <c r="C348" s="13">
        <v>6</v>
      </c>
      <c r="D348" s="13">
        <f t="shared" si="11"/>
        <v>6</v>
      </c>
      <c r="E348" s="13">
        <f t="shared" si="12"/>
        <v>0</v>
      </c>
    </row>
    <row r="349" spans="1:5" ht="15.5" x14ac:dyDescent="0.35">
      <c r="A349" s="2">
        <v>18</v>
      </c>
      <c r="B349" s="52">
        <v>288.52999999999997</v>
      </c>
      <c r="C349" s="13">
        <v>6</v>
      </c>
      <c r="D349" s="13">
        <f t="shared" si="11"/>
        <v>6</v>
      </c>
      <c r="E349" s="13">
        <f t="shared" si="12"/>
        <v>0</v>
      </c>
    </row>
    <row r="350" spans="1:5" ht="15.5" x14ac:dyDescent="0.35">
      <c r="A350" s="2">
        <v>35</v>
      </c>
      <c r="B350" s="52">
        <v>222.03</v>
      </c>
      <c r="C350" s="13">
        <v>6</v>
      </c>
      <c r="D350" s="13">
        <f t="shared" si="11"/>
        <v>6</v>
      </c>
      <c r="E350" s="13">
        <f t="shared" si="12"/>
        <v>0</v>
      </c>
    </row>
    <row r="351" spans="1:5" ht="15.5" x14ac:dyDescent="0.35">
      <c r="A351" s="2">
        <v>43</v>
      </c>
      <c r="B351" s="52">
        <v>246.66</v>
      </c>
      <c r="C351" s="13">
        <v>6</v>
      </c>
      <c r="D351" s="13">
        <f t="shared" si="11"/>
        <v>6</v>
      </c>
      <c r="E351" s="13">
        <f t="shared" si="12"/>
        <v>0</v>
      </c>
    </row>
    <row r="352" spans="1:5" ht="15.5" x14ac:dyDescent="0.35">
      <c r="A352" s="2">
        <v>45</v>
      </c>
      <c r="B352" s="52">
        <v>194.15</v>
      </c>
      <c r="C352" s="13">
        <v>6</v>
      </c>
      <c r="D352" s="13">
        <f t="shared" si="11"/>
        <v>6</v>
      </c>
      <c r="E352" s="13">
        <f t="shared" si="12"/>
        <v>0</v>
      </c>
    </row>
    <row r="353" spans="1:5" ht="15.5" x14ac:dyDescent="0.35">
      <c r="A353" s="2">
        <v>52</v>
      </c>
      <c r="B353" s="52">
        <v>209.44</v>
      </c>
      <c r="C353" s="13">
        <v>6</v>
      </c>
      <c r="D353" s="13">
        <f t="shared" si="11"/>
        <v>6</v>
      </c>
      <c r="E353" s="13">
        <f t="shared" si="12"/>
        <v>0</v>
      </c>
    </row>
    <row r="354" spans="1:5" ht="15.5" x14ac:dyDescent="0.35">
      <c r="A354" s="2">
        <v>70</v>
      </c>
      <c r="B354" s="52">
        <v>232.33</v>
      </c>
      <c r="C354" s="13">
        <v>6</v>
      </c>
      <c r="D354" s="13">
        <f t="shared" si="11"/>
        <v>6</v>
      </c>
      <c r="E354" s="13">
        <f t="shared" si="12"/>
        <v>0</v>
      </c>
    </row>
    <row r="355" spans="1:5" ht="15.5" x14ac:dyDescent="0.35">
      <c r="A355" s="2">
        <v>80</v>
      </c>
      <c r="B355" s="52">
        <v>261.37</v>
      </c>
      <c r="C355" s="13">
        <v>6</v>
      </c>
      <c r="D355" s="13">
        <f t="shared" si="11"/>
        <v>6</v>
      </c>
      <c r="E355" s="13">
        <f t="shared" si="12"/>
        <v>0</v>
      </c>
    </row>
    <row r="356" spans="1:5" ht="15.5" x14ac:dyDescent="0.35">
      <c r="A356" s="2">
        <v>84</v>
      </c>
      <c r="B356" s="52">
        <v>232.25</v>
      </c>
      <c r="C356" s="13">
        <v>6</v>
      </c>
      <c r="D356" s="13">
        <f t="shared" si="11"/>
        <v>6</v>
      </c>
      <c r="E356" s="13">
        <f t="shared" si="12"/>
        <v>0</v>
      </c>
    </row>
    <row r="357" spans="1:5" ht="15.5" x14ac:dyDescent="0.35">
      <c r="A357" s="2">
        <v>90</v>
      </c>
      <c r="B357" s="52">
        <v>384.35</v>
      </c>
      <c r="C357" s="13">
        <v>6</v>
      </c>
      <c r="D357" s="13">
        <f t="shared" si="11"/>
        <v>6</v>
      </c>
      <c r="E357" s="13">
        <f t="shared" si="12"/>
        <v>0</v>
      </c>
    </row>
    <row r="358" spans="1:5" ht="15.5" x14ac:dyDescent="0.35">
      <c r="A358" s="2">
        <v>96</v>
      </c>
      <c r="B358" s="52">
        <v>320.67</v>
      </c>
      <c r="C358" s="13">
        <v>6</v>
      </c>
      <c r="D358" s="13">
        <f t="shared" si="11"/>
        <v>6</v>
      </c>
      <c r="E358" s="13">
        <f t="shared" si="12"/>
        <v>0</v>
      </c>
    </row>
    <row r="359" spans="1:5" ht="15.5" x14ac:dyDescent="0.35">
      <c r="A359" s="2">
        <v>105</v>
      </c>
      <c r="B359" s="52">
        <v>229.1</v>
      </c>
      <c r="C359" s="13">
        <v>6</v>
      </c>
      <c r="D359" s="13">
        <f t="shared" si="11"/>
        <v>6</v>
      </c>
      <c r="E359" s="13">
        <f t="shared" si="12"/>
        <v>0</v>
      </c>
    </row>
    <row r="360" spans="1:5" ht="15.5" x14ac:dyDescent="0.35">
      <c r="A360" s="2">
        <v>107</v>
      </c>
      <c r="B360" s="52">
        <v>207.22</v>
      </c>
      <c r="C360" s="13">
        <v>6</v>
      </c>
      <c r="D360" s="13">
        <f t="shared" si="11"/>
        <v>6</v>
      </c>
      <c r="E360" s="13">
        <f t="shared" si="12"/>
        <v>0</v>
      </c>
    </row>
    <row r="361" spans="1:5" ht="15.5" x14ac:dyDescent="0.35">
      <c r="A361" s="2">
        <v>112</v>
      </c>
      <c r="B361" s="52">
        <v>225.15</v>
      </c>
      <c r="C361" s="13">
        <v>6</v>
      </c>
      <c r="D361" s="13">
        <f t="shared" si="11"/>
        <v>6</v>
      </c>
      <c r="E361" s="13">
        <f t="shared" si="12"/>
        <v>0</v>
      </c>
    </row>
    <row r="362" spans="1:5" ht="15.5" x14ac:dyDescent="0.35">
      <c r="A362" s="2">
        <v>122</v>
      </c>
      <c r="B362" s="52">
        <v>313.79000000000002</v>
      </c>
      <c r="C362" s="13">
        <v>6</v>
      </c>
      <c r="D362" s="13">
        <f t="shared" si="11"/>
        <v>6</v>
      </c>
      <c r="E362" s="13">
        <f t="shared" si="12"/>
        <v>0</v>
      </c>
    </row>
    <row r="363" spans="1:5" ht="15.5" x14ac:dyDescent="0.35">
      <c r="A363" s="2">
        <v>126</v>
      </c>
      <c r="B363" s="52">
        <v>203.17</v>
      </c>
      <c r="C363" s="13">
        <v>6</v>
      </c>
      <c r="D363" s="13">
        <f t="shared" si="11"/>
        <v>6</v>
      </c>
      <c r="E363" s="13">
        <f t="shared" si="12"/>
        <v>0</v>
      </c>
    </row>
    <row r="364" spans="1:5" ht="15.5" x14ac:dyDescent="0.35">
      <c r="A364" s="2">
        <v>156</v>
      </c>
      <c r="B364" s="52">
        <v>219.41</v>
      </c>
      <c r="C364" s="13">
        <v>6</v>
      </c>
      <c r="D364" s="13">
        <f t="shared" si="11"/>
        <v>6</v>
      </c>
      <c r="E364" s="13">
        <f t="shared" si="12"/>
        <v>0</v>
      </c>
    </row>
    <row r="365" spans="1:5" ht="15.5" x14ac:dyDescent="0.35">
      <c r="A365" s="2">
        <v>157</v>
      </c>
      <c r="B365" s="52">
        <v>331.52</v>
      </c>
      <c r="C365" s="13">
        <v>6</v>
      </c>
      <c r="D365" s="13">
        <f t="shared" si="11"/>
        <v>6</v>
      </c>
      <c r="E365" s="13">
        <f t="shared" si="12"/>
        <v>0</v>
      </c>
    </row>
    <row r="366" spans="1:5" ht="15.5" x14ac:dyDescent="0.35">
      <c r="A366" s="2">
        <v>209</v>
      </c>
      <c r="B366" s="52">
        <v>362.09</v>
      </c>
      <c r="C366" s="13">
        <v>6</v>
      </c>
      <c r="D366" s="13">
        <f t="shared" si="11"/>
        <v>6</v>
      </c>
      <c r="E366" s="13">
        <f t="shared" si="12"/>
        <v>0</v>
      </c>
    </row>
    <row r="367" spans="1:5" ht="15.5" x14ac:dyDescent="0.35">
      <c r="A367" s="2">
        <v>227</v>
      </c>
      <c r="B367" s="52">
        <v>275.52</v>
      </c>
      <c r="C367" s="13">
        <v>6</v>
      </c>
      <c r="D367" s="13">
        <f t="shared" si="11"/>
        <v>6</v>
      </c>
      <c r="E367" s="13">
        <f t="shared" si="12"/>
        <v>0</v>
      </c>
    </row>
    <row r="368" spans="1:5" ht="15.5" x14ac:dyDescent="0.35">
      <c r="A368" s="2">
        <v>276</v>
      </c>
      <c r="B368" s="52">
        <v>316.81</v>
      </c>
      <c r="C368" s="13">
        <v>6</v>
      </c>
      <c r="D368" s="13">
        <f t="shared" si="11"/>
        <v>6</v>
      </c>
      <c r="E368" s="13">
        <f t="shared" si="12"/>
        <v>0</v>
      </c>
    </row>
    <row r="369" spans="1:5" ht="15.5" x14ac:dyDescent="0.35">
      <c r="A369" s="2">
        <v>287</v>
      </c>
      <c r="B369" s="52">
        <v>227.31</v>
      </c>
      <c r="C369" s="13">
        <v>6</v>
      </c>
      <c r="D369" s="13">
        <f t="shared" si="11"/>
        <v>6</v>
      </c>
      <c r="E369" s="13">
        <f t="shared" si="12"/>
        <v>0</v>
      </c>
    </row>
    <row r="370" spans="1:5" ht="15.5" x14ac:dyDescent="0.35">
      <c r="A370" s="2">
        <v>305</v>
      </c>
      <c r="B370" s="52">
        <v>276.10000000000002</v>
      </c>
      <c r="C370" s="13">
        <v>6</v>
      </c>
      <c r="D370" s="13">
        <f t="shared" si="11"/>
        <v>6</v>
      </c>
      <c r="E370" s="13">
        <f t="shared" si="12"/>
        <v>0</v>
      </c>
    </row>
    <row r="371" spans="1:5" ht="15.5" x14ac:dyDescent="0.35">
      <c r="A371" s="2">
        <v>308</v>
      </c>
      <c r="B371" s="52">
        <v>369.98</v>
      </c>
      <c r="C371" s="13">
        <v>6</v>
      </c>
      <c r="D371" s="13">
        <f t="shared" si="11"/>
        <v>6</v>
      </c>
      <c r="E371" s="13">
        <f t="shared" si="12"/>
        <v>0</v>
      </c>
    </row>
    <row r="372" spans="1:5" ht="15.5" x14ac:dyDescent="0.35">
      <c r="A372" s="2">
        <v>314</v>
      </c>
      <c r="B372" s="52">
        <v>187.66</v>
      </c>
      <c r="C372" s="13">
        <v>6</v>
      </c>
      <c r="D372" s="13">
        <f t="shared" si="11"/>
        <v>6</v>
      </c>
      <c r="E372" s="13">
        <f t="shared" si="12"/>
        <v>0</v>
      </c>
    </row>
    <row r="373" spans="1:5" ht="15.5" x14ac:dyDescent="0.35">
      <c r="A373" s="2">
        <v>334</v>
      </c>
      <c r="B373" s="52">
        <v>227.54</v>
      </c>
      <c r="C373" s="13">
        <v>6</v>
      </c>
      <c r="D373" s="13">
        <f t="shared" si="11"/>
        <v>6</v>
      </c>
      <c r="E373" s="13">
        <f t="shared" si="12"/>
        <v>0</v>
      </c>
    </row>
    <row r="374" spans="1:5" ht="15.5" x14ac:dyDescent="0.35">
      <c r="A374" s="2">
        <v>350</v>
      </c>
      <c r="B374" s="52">
        <v>287.35000000000002</v>
      </c>
      <c r="C374" s="13">
        <v>6</v>
      </c>
      <c r="D374" s="13">
        <f t="shared" si="11"/>
        <v>6</v>
      </c>
      <c r="E374" s="13">
        <f t="shared" si="12"/>
        <v>0</v>
      </c>
    </row>
    <row r="375" spans="1:5" ht="15.5" x14ac:dyDescent="0.35">
      <c r="A375" s="2">
        <v>355</v>
      </c>
      <c r="B375" s="52">
        <v>268.3</v>
      </c>
      <c r="C375" s="13">
        <v>6</v>
      </c>
      <c r="D375" s="13">
        <f t="shared" si="11"/>
        <v>6</v>
      </c>
      <c r="E375" s="13">
        <f t="shared" si="12"/>
        <v>0</v>
      </c>
    </row>
    <row r="376" spans="1:5" ht="15.5" x14ac:dyDescent="0.35">
      <c r="A376" s="2">
        <v>371</v>
      </c>
      <c r="B376" s="52">
        <v>117.68</v>
      </c>
      <c r="C376" s="13">
        <v>6</v>
      </c>
      <c r="D376" s="13">
        <f t="shared" si="11"/>
        <v>6</v>
      </c>
      <c r="E376" s="13">
        <f t="shared" si="12"/>
        <v>0</v>
      </c>
    </row>
    <row r="377" spans="1:5" ht="15.5" x14ac:dyDescent="0.35">
      <c r="A377" s="2">
        <v>374</v>
      </c>
      <c r="B377" s="52">
        <v>321.88</v>
      </c>
      <c r="C377" s="13">
        <v>6</v>
      </c>
      <c r="D377" s="13">
        <f t="shared" si="11"/>
        <v>6</v>
      </c>
      <c r="E377" s="13">
        <f t="shared" si="12"/>
        <v>0</v>
      </c>
    </row>
    <row r="378" spans="1:5" ht="15.5" x14ac:dyDescent="0.35">
      <c r="A378" s="2">
        <v>375</v>
      </c>
      <c r="B378" s="52">
        <v>264.91000000000003</v>
      </c>
      <c r="C378" s="13">
        <v>6</v>
      </c>
      <c r="D378" s="13">
        <f t="shared" si="11"/>
        <v>6</v>
      </c>
      <c r="E378" s="13">
        <f t="shared" si="12"/>
        <v>0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8"/>
  <sheetViews>
    <sheetView topLeftCell="A30" workbookViewId="0">
      <selection activeCell="H34" sqref="H34"/>
    </sheetView>
  </sheetViews>
  <sheetFormatPr defaultColWidth="10.90625" defaultRowHeight="14.5" x14ac:dyDescent="0.35"/>
  <sheetData>
    <row r="1" spans="1:8" ht="31" x14ac:dyDescent="0.35">
      <c r="A1" s="1" t="s">
        <v>6</v>
      </c>
      <c r="B1" s="1" t="s">
        <v>5</v>
      </c>
      <c r="C1" s="1" t="s">
        <v>4</v>
      </c>
      <c r="D1" s="1" t="s">
        <v>89</v>
      </c>
      <c r="E1" s="1"/>
      <c r="G1" s="28" t="s">
        <v>19</v>
      </c>
      <c r="H1" s="55" t="s">
        <v>93</v>
      </c>
    </row>
    <row r="2" spans="1:8" ht="15.5" x14ac:dyDescent="0.35">
      <c r="A2" s="2">
        <v>1</v>
      </c>
      <c r="B2" s="3">
        <v>363.88</v>
      </c>
      <c r="C2" s="20">
        <v>4</v>
      </c>
      <c r="D2">
        <f>LN(C2)</f>
        <v>1.3862943611198906</v>
      </c>
    </row>
    <row r="3" spans="1:8" ht="15.5" x14ac:dyDescent="0.35">
      <c r="A3" s="2">
        <v>2</v>
      </c>
      <c r="B3" s="3">
        <v>170.17</v>
      </c>
      <c r="C3" s="20">
        <v>2</v>
      </c>
      <c r="D3">
        <f t="shared" ref="D3:D66" si="0">LN(C3)</f>
        <v>0.69314718055994529</v>
      </c>
    </row>
    <row r="4" spans="1:8" ht="15.5" x14ac:dyDescent="0.35">
      <c r="A4" s="2">
        <v>3</v>
      </c>
      <c r="B4" s="3">
        <v>246.17</v>
      </c>
      <c r="C4" s="20">
        <v>4</v>
      </c>
      <c r="D4">
        <f t="shared" si="0"/>
        <v>1.3862943611198906</v>
      </c>
      <c r="G4" t="s">
        <v>90</v>
      </c>
      <c r="H4" t="s">
        <v>91</v>
      </c>
    </row>
    <row r="5" spans="1:8" ht="15.5" x14ac:dyDescent="0.35">
      <c r="A5" s="2">
        <v>4</v>
      </c>
      <c r="B5" s="3">
        <v>310.22000000000003</v>
      </c>
      <c r="C5" s="20">
        <v>5</v>
      </c>
      <c r="D5">
        <f t="shared" si="0"/>
        <v>1.6094379124341003</v>
      </c>
      <c r="G5">
        <v>1</v>
      </c>
      <c r="H5">
        <f>LN(G5)</f>
        <v>0</v>
      </c>
    </row>
    <row r="6" spans="1:8" ht="15.5" x14ac:dyDescent="0.35">
      <c r="A6" s="2">
        <v>5</v>
      </c>
      <c r="B6" s="3">
        <v>409.04</v>
      </c>
      <c r="C6" s="20">
        <v>2</v>
      </c>
      <c r="D6">
        <f t="shared" si="0"/>
        <v>0.69314718055994529</v>
      </c>
      <c r="G6">
        <v>2</v>
      </c>
      <c r="H6">
        <f t="shared" ref="H6:H10" si="1">LN(G6)</f>
        <v>0.69314718055994529</v>
      </c>
    </row>
    <row r="7" spans="1:8" ht="15.5" x14ac:dyDescent="0.35">
      <c r="A7" s="2">
        <v>6</v>
      </c>
      <c r="B7" s="3">
        <v>234.78</v>
      </c>
      <c r="C7" s="20">
        <v>5</v>
      </c>
      <c r="D7">
        <f t="shared" si="0"/>
        <v>1.6094379124341003</v>
      </c>
      <c r="G7">
        <v>3</v>
      </c>
      <c r="H7">
        <f t="shared" si="1"/>
        <v>1.0986122886681098</v>
      </c>
    </row>
    <row r="8" spans="1:8" ht="15.5" x14ac:dyDescent="0.35">
      <c r="A8" s="2">
        <v>7</v>
      </c>
      <c r="B8" s="3">
        <v>195.29</v>
      </c>
      <c r="C8" s="20">
        <v>6</v>
      </c>
      <c r="D8">
        <f t="shared" si="0"/>
        <v>1.791759469228055</v>
      </c>
      <c r="G8">
        <v>4</v>
      </c>
      <c r="H8">
        <f t="shared" si="1"/>
        <v>1.3862943611198906</v>
      </c>
    </row>
    <row r="9" spans="1:8" ht="15.5" x14ac:dyDescent="0.35">
      <c r="A9" s="2">
        <v>8</v>
      </c>
      <c r="B9" s="3">
        <v>152.88</v>
      </c>
      <c r="C9" s="20">
        <v>4</v>
      </c>
      <c r="D9">
        <f t="shared" si="0"/>
        <v>1.3862943611198906</v>
      </c>
      <c r="G9">
        <v>5</v>
      </c>
      <c r="H9">
        <f t="shared" si="1"/>
        <v>1.6094379124341003</v>
      </c>
    </row>
    <row r="10" spans="1:8" ht="15.5" x14ac:dyDescent="0.35">
      <c r="A10" s="2">
        <v>9</v>
      </c>
      <c r="B10" s="3">
        <v>229.66</v>
      </c>
      <c r="C10" s="20">
        <v>3</v>
      </c>
      <c r="D10">
        <f t="shared" si="0"/>
        <v>1.0986122886681098</v>
      </c>
      <c r="G10">
        <v>6</v>
      </c>
      <c r="H10">
        <f t="shared" si="1"/>
        <v>1.791759469228055</v>
      </c>
    </row>
    <row r="11" spans="1:8" ht="15.5" x14ac:dyDescent="0.35">
      <c r="A11" s="2">
        <v>10</v>
      </c>
      <c r="B11" s="3">
        <v>258.19</v>
      </c>
      <c r="C11" s="20">
        <v>2</v>
      </c>
      <c r="D11">
        <f t="shared" si="0"/>
        <v>0.69314718055994529</v>
      </c>
    </row>
    <row r="12" spans="1:8" ht="15.5" x14ac:dyDescent="0.35">
      <c r="A12" s="2">
        <v>11</v>
      </c>
      <c r="B12" s="3">
        <v>248.51</v>
      </c>
      <c r="C12" s="20">
        <v>5</v>
      </c>
      <c r="D12">
        <f t="shared" si="0"/>
        <v>1.6094379124341003</v>
      </c>
    </row>
    <row r="13" spans="1:8" ht="15.5" x14ac:dyDescent="0.35">
      <c r="A13" s="2">
        <v>12</v>
      </c>
      <c r="B13" s="3">
        <v>381.47</v>
      </c>
      <c r="C13" s="20">
        <v>2</v>
      </c>
      <c r="D13">
        <f t="shared" si="0"/>
        <v>0.69314718055994529</v>
      </c>
      <c r="G13" t="s">
        <v>21</v>
      </c>
    </row>
    <row r="14" spans="1:8" ht="16" thickBot="1" x14ac:dyDescent="0.4">
      <c r="A14" s="2">
        <v>13</v>
      </c>
      <c r="B14" s="3">
        <v>439.27</v>
      </c>
      <c r="C14" s="20">
        <v>4</v>
      </c>
      <c r="D14">
        <f t="shared" si="0"/>
        <v>1.3862943611198906</v>
      </c>
    </row>
    <row r="15" spans="1:8" ht="15.5" x14ac:dyDescent="0.35">
      <c r="A15" s="2">
        <v>14</v>
      </c>
      <c r="B15" s="3">
        <v>108.15</v>
      </c>
      <c r="C15" s="20">
        <v>1</v>
      </c>
      <c r="D15">
        <f t="shared" si="0"/>
        <v>0</v>
      </c>
      <c r="G15" s="4" t="s">
        <v>22</v>
      </c>
      <c r="H15" s="4"/>
    </row>
    <row r="16" spans="1:8" ht="15.5" x14ac:dyDescent="0.35">
      <c r="A16" s="2">
        <v>15</v>
      </c>
      <c r="B16" s="3">
        <v>136.47</v>
      </c>
      <c r="C16" s="20">
        <v>2</v>
      </c>
      <c r="D16">
        <f t="shared" si="0"/>
        <v>0.69314718055994529</v>
      </c>
      <c r="G16" s="5" t="s">
        <v>23</v>
      </c>
      <c r="H16" s="5">
        <v>0.33239108041097754</v>
      </c>
    </row>
    <row r="17" spans="1:15" ht="15.5" x14ac:dyDescent="0.35">
      <c r="A17" s="2">
        <v>16</v>
      </c>
      <c r="B17" s="3">
        <v>164.58</v>
      </c>
      <c r="C17" s="20">
        <v>1</v>
      </c>
      <c r="D17">
        <f t="shared" si="0"/>
        <v>0</v>
      </c>
      <c r="G17" s="5" t="s">
        <v>24</v>
      </c>
      <c r="H17" s="5">
        <v>0.11048383033677693</v>
      </c>
    </row>
    <row r="18" spans="1:15" ht="15.5" x14ac:dyDescent="0.35">
      <c r="A18" s="2">
        <v>17</v>
      </c>
      <c r="B18" s="3">
        <v>439.22</v>
      </c>
      <c r="C18" s="20">
        <v>4</v>
      </c>
      <c r="D18">
        <f t="shared" si="0"/>
        <v>1.3862943611198906</v>
      </c>
      <c r="G18" s="5" t="s">
        <v>25</v>
      </c>
      <c r="H18" s="5">
        <v>0.108111787217675</v>
      </c>
    </row>
    <row r="19" spans="1:15" ht="15.5" x14ac:dyDescent="0.35">
      <c r="A19" s="2">
        <v>18</v>
      </c>
      <c r="B19" s="3">
        <v>288.52999999999997</v>
      </c>
      <c r="C19" s="20">
        <v>6</v>
      </c>
      <c r="D19">
        <f t="shared" si="0"/>
        <v>1.791759469228055</v>
      </c>
      <c r="G19" s="5" t="s">
        <v>26</v>
      </c>
      <c r="H19" s="5">
        <v>68.754090123197599</v>
      </c>
    </row>
    <row r="20" spans="1:15" ht="16" thickBot="1" x14ac:dyDescent="0.4">
      <c r="A20" s="2">
        <v>19</v>
      </c>
      <c r="B20" s="3">
        <v>279.83999999999997</v>
      </c>
      <c r="C20" s="20">
        <v>6</v>
      </c>
      <c r="D20">
        <f t="shared" si="0"/>
        <v>1.791759469228055</v>
      </c>
      <c r="G20" s="6" t="s">
        <v>27</v>
      </c>
      <c r="H20" s="6">
        <v>377</v>
      </c>
    </row>
    <row r="21" spans="1:15" ht="15.5" x14ac:dyDescent="0.35">
      <c r="A21" s="2">
        <v>20</v>
      </c>
      <c r="B21" s="3">
        <v>207.13</v>
      </c>
      <c r="C21" s="20">
        <v>5</v>
      </c>
      <c r="D21">
        <f t="shared" si="0"/>
        <v>1.6094379124341003</v>
      </c>
    </row>
    <row r="22" spans="1:15" ht="16" thickBot="1" x14ac:dyDescent="0.4">
      <c r="A22" s="2">
        <v>21</v>
      </c>
      <c r="B22" s="3">
        <v>258.7</v>
      </c>
      <c r="C22" s="20">
        <v>2</v>
      </c>
      <c r="D22">
        <f t="shared" si="0"/>
        <v>0.69314718055994529</v>
      </c>
      <c r="G22" t="s">
        <v>28</v>
      </c>
    </row>
    <row r="23" spans="1:15" ht="15.5" x14ac:dyDescent="0.35">
      <c r="A23" s="2">
        <v>22</v>
      </c>
      <c r="B23" s="3">
        <v>235.66</v>
      </c>
      <c r="C23" s="20">
        <v>4</v>
      </c>
      <c r="D23">
        <f t="shared" si="0"/>
        <v>1.3862943611198906</v>
      </c>
      <c r="G23" s="7"/>
      <c r="H23" s="7" t="s">
        <v>11</v>
      </c>
      <c r="I23" s="7" t="s">
        <v>29</v>
      </c>
      <c r="J23" s="7" t="s">
        <v>30</v>
      </c>
      <c r="K23" s="7" t="s">
        <v>15</v>
      </c>
      <c r="L23" s="7" t="s">
        <v>31</v>
      </c>
    </row>
    <row r="24" spans="1:15" ht="15.5" x14ac:dyDescent="0.35">
      <c r="A24" s="2">
        <v>23</v>
      </c>
      <c r="B24" s="3">
        <v>189.28</v>
      </c>
      <c r="C24" s="20">
        <v>2</v>
      </c>
      <c r="D24">
        <f t="shared" si="0"/>
        <v>0.69314718055994529</v>
      </c>
      <c r="G24" s="5" t="s">
        <v>32</v>
      </c>
      <c r="H24" s="5">
        <v>1</v>
      </c>
      <c r="I24" s="5">
        <v>220177.64440464671</v>
      </c>
      <c r="J24" s="5">
        <v>220177.64440464671</v>
      </c>
      <c r="K24" s="5">
        <v>46.57749660917078</v>
      </c>
      <c r="L24" s="5">
        <v>3.5522579166924433E-11</v>
      </c>
    </row>
    <row r="25" spans="1:15" ht="15.5" x14ac:dyDescent="0.35">
      <c r="A25" s="2">
        <v>24</v>
      </c>
      <c r="B25" s="3">
        <v>242.82</v>
      </c>
      <c r="C25" s="20">
        <v>3</v>
      </c>
      <c r="D25">
        <f t="shared" si="0"/>
        <v>1.0986122886681098</v>
      </c>
      <c r="G25" s="5" t="s">
        <v>33</v>
      </c>
      <c r="H25" s="5">
        <v>375</v>
      </c>
      <c r="I25" s="5">
        <v>1772671.8407507916</v>
      </c>
      <c r="J25" s="5">
        <v>4727.1249086687776</v>
      </c>
      <c r="K25" s="5"/>
      <c r="L25" s="5"/>
    </row>
    <row r="26" spans="1:15" ht="16" thickBot="1" x14ac:dyDescent="0.4">
      <c r="A26" s="2">
        <v>25</v>
      </c>
      <c r="B26" s="3">
        <v>167.49</v>
      </c>
      <c r="C26" s="20">
        <v>5</v>
      </c>
      <c r="D26">
        <f t="shared" si="0"/>
        <v>1.6094379124341003</v>
      </c>
      <c r="G26" s="6" t="s">
        <v>34</v>
      </c>
      <c r="H26" s="6">
        <v>376</v>
      </c>
      <c r="I26" s="6">
        <v>1992849.4851554383</v>
      </c>
      <c r="J26" s="6"/>
      <c r="K26" s="6"/>
      <c r="L26" s="6"/>
    </row>
    <row r="27" spans="1:15" ht="16" thickBot="1" x14ac:dyDescent="0.4">
      <c r="A27" s="2">
        <v>26</v>
      </c>
      <c r="B27" s="3">
        <v>172.6</v>
      </c>
      <c r="C27" s="20">
        <v>2</v>
      </c>
      <c r="D27">
        <f t="shared" si="0"/>
        <v>0.69314718055994529</v>
      </c>
    </row>
    <row r="28" spans="1:15" ht="15.5" x14ac:dyDescent="0.35">
      <c r="A28" s="2">
        <v>27</v>
      </c>
      <c r="B28" s="3">
        <v>228.34</v>
      </c>
      <c r="C28" s="20">
        <v>4</v>
      </c>
      <c r="D28">
        <f t="shared" si="0"/>
        <v>1.3862943611198906</v>
      </c>
      <c r="G28" s="7"/>
      <c r="H28" s="7" t="s">
        <v>35</v>
      </c>
      <c r="I28" s="7" t="s">
        <v>26</v>
      </c>
      <c r="J28" s="7" t="s">
        <v>36</v>
      </c>
      <c r="K28" s="7" t="s">
        <v>37</v>
      </c>
      <c r="L28" s="7" t="s">
        <v>38</v>
      </c>
      <c r="M28" s="7" t="s">
        <v>39</v>
      </c>
      <c r="N28" s="7" t="s">
        <v>40</v>
      </c>
      <c r="O28" s="7" t="s">
        <v>41</v>
      </c>
    </row>
    <row r="29" spans="1:15" ht="15.5" x14ac:dyDescent="0.35">
      <c r="A29" s="2">
        <v>28</v>
      </c>
      <c r="B29" s="3">
        <v>114.23</v>
      </c>
      <c r="C29" s="20">
        <v>1</v>
      </c>
      <c r="D29">
        <f t="shared" si="0"/>
        <v>0</v>
      </c>
      <c r="G29" s="5" t="s">
        <v>14</v>
      </c>
      <c r="H29" s="5">
        <v>178.40874180621148</v>
      </c>
      <c r="I29" s="5">
        <v>8.9939078293062646</v>
      </c>
      <c r="J29" s="5">
        <v>19.836621098659052</v>
      </c>
      <c r="K29" s="5">
        <v>2.1499543112387533E-60</v>
      </c>
      <c r="L29" s="5">
        <v>160.7239294561262</v>
      </c>
      <c r="M29" s="5">
        <v>196.09355415629676</v>
      </c>
      <c r="N29" s="5">
        <v>160.7239294561262</v>
      </c>
      <c r="O29" s="5">
        <v>196.09355415629676</v>
      </c>
    </row>
    <row r="30" spans="1:15" ht="16" thickBot="1" x14ac:dyDescent="0.4">
      <c r="A30" s="2">
        <v>29</v>
      </c>
      <c r="B30" s="3">
        <v>388.68</v>
      </c>
      <c r="C30" s="20">
        <v>5</v>
      </c>
      <c r="D30">
        <f t="shared" si="0"/>
        <v>1.6094379124341003</v>
      </c>
      <c r="G30" s="6" t="s">
        <v>42</v>
      </c>
      <c r="H30" s="6">
        <v>47.966854793947171</v>
      </c>
      <c r="I30" s="6">
        <v>7.0283466110818518</v>
      </c>
      <c r="J30" s="6">
        <v>6.824770810010433</v>
      </c>
      <c r="K30" s="6">
        <v>3.5522579166929597E-11</v>
      </c>
      <c r="L30" s="6">
        <v>34.146945438935731</v>
      </c>
      <c r="M30" s="6">
        <v>61.786764148958611</v>
      </c>
      <c r="N30" s="6">
        <v>34.146945438935731</v>
      </c>
      <c r="O30" s="6">
        <v>61.786764148958611</v>
      </c>
    </row>
    <row r="31" spans="1:15" ht="15.5" x14ac:dyDescent="0.35">
      <c r="A31" s="2">
        <v>30</v>
      </c>
      <c r="B31" s="3">
        <v>186.84</v>
      </c>
      <c r="C31" s="20">
        <v>4</v>
      </c>
      <c r="D31">
        <f t="shared" si="0"/>
        <v>1.3862943611198906</v>
      </c>
    </row>
    <row r="32" spans="1:15" ht="15.5" x14ac:dyDescent="0.35">
      <c r="A32" s="2">
        <v>31</v>
      </c>
      <c r="B32" s="3">
        <v>193.13</v>
      </c>
      <c r="C32" s="20">
        <v>4</v>
      </c>
      <c r="D32">
        <f t="shared" si="0"/>
        <v>1.3862943611198906</v>
      </c>
      <c r="F32" t="s">
        <v>20</v>
      </c>
      <c r="G32" t="s">
        <v>4</v>
      </c>
      <c r="H32">
        <v>1</v>
      </c>
      <c r="I32">
        <v>2</v>
      </c>
      <c r="J32">
        <v>3</v>
      </c>
      <c r="K32">
        <v>4</v>
      </c>
      <c r="L32">
        <v>5</v>
      </c>
      <c r="M32">
        <v>6</v>
      </c>
    </row>
    <row r="33" spans="1:13" ht="15.5" x14ac:dyDescent="0.35">
      <c r="A33" s="2">
        <v>32</v>
      </c>
      <c r="B33" s="3">
        <v>196.53</v>
      </c>
      <c r="C33" s="20">
        <v>4</v>
      </c>
      <c r="D33">
        <f t="shared" si="0"/>
        <v>1.3862943611198906</v>
      </c>
      <c r="G33" t="s">
        <v>92</v>
      </c>
      <c r="H33" s="56">
        <f>LN(H32)</f>
        <v>0</v>
      </c>
      <c r="I33" s="56">
        <f t="shared" ref="I33:M33" si="2">LN(I32)</f>
        <v>0.69314718055994529</v>
      </c>
      <c r="J33" s="56">
        <f t="shared" si="2"/>
        <v>1.0986122886681098</v>
      </c>
      <c r="K33" s="56">
        <f t="shared" si="2"/>
        <v>1.3862943611198906</v>
      </c>
      <c r="L33" s="56">
        <f t="shared" si="2"/>
        <v>1.6094379124341003</v>
      </c>
      <c r="M33" s="56">
        <f t="shared" si="2"/>
        <v>1.791759469228055</v>
      </c>
    </row>
    <row r="34" spans="1:13" ht="15.5" x14ac:dyDescent="0.35">
      <c r="A34" s="2">
        <v>33</v>
      </c>
      <c r="B34" s="3">
        <v>171.65</v>
      </c>
      <c r="C34" s="20">
        <v>2</v>
      </c>
      <c r="D34">
        <f t="shared" si="0"/>
        <v>0.69314718055994529</v>
      </c>
      <c r="G34" t="s">
        <v>20</v>
      </c>
      <c r="H34" s="29">
        <f>H33*$H$30+$H$29</f>
        <v>178.40874180621148</v>
      </c>
      <c r="I34" s="29">
        <f t="shared" ref="I34:M34" si="3">I33*$H$30+$H$29</f>
        <v>211.65683196696426</v>
      </c>
      <c r="J34" s="29">
        <f t="shared" si="3"/>
        <v>231.10571793160068</v>
      </c>
      <c r="K34" s="29">
        <f t="shared" si="3"/>
        <v>244.90492212771704</v>
      </c>
      <c r="L34" s="29">
        <f t="shared" si="3"/>
        <v>255.60841645181142</v>
      </c>
      <c r="M34" s="29">
        <f t="shared" si="3"/>
        <v>264.35380809235346</v>
      </c>
    </row>
    <row r="35" spans="1:13" ht="15.5" x14ac:dyDescent="0.35">
      <c r="A35" s="2">
        <v>34</v>
      </c>
      <c r="B35" s="3">
        <v>180.78</v>
      </c>
      <c r="C35" s="20">
        <v>5</v>
      </c>
      <c r="D35">
        <f t="shared" si="0"/>
        <v>1.6094379124341003</v>
      </c>
      <c r="H35" s="29"/>
      <c r="I35" s="29"/>
      <c r="J35" s="29"/>
      <c r="K35" s="29"/>
    </row>
    <row r="36" spans="1:13" ht="15.5" x14ac:dyDescent="0.35">
      <c r="A36" s="2">
        <v>35</v>
      </c>
      <c r="B36" s="3">
        <v>222.03</v>
      </c>
      <c r="C36" s="20">
        <v>6</v>
      </c>
      <c r="D36">
        <f t="shared" si="0"/>
        <v>1.791759469228055</v>
      </c>
    </row>
    <row r="37" spans="1:13" ht="15.5" x14ac:dyDescent="0.35">
      <c r="A37" s="2">
        <v>36</v>
      </c>
      <c r="B37" s="3">
        <v>165.84</v>
      </c>
      <c r="C37" s="20">
        <v>2</v>
      </c>
      <c r="D37">
        <f t="shared" si="0"/>
        <v>0.69314718055994529</v>
      </c>
    </row>
    <row r="38" spans="1:13" ht="15.5" x14ac:dyDescent="0.35">
      <c r="A38" s="2">
        <v>37</v>
      </c>
      <c r="B38" s="3">
        <v>297.14</v>
      </c>
      <c r="C38" s="20">
        <v>3</v>
      </c>
      <c r="D38">
        <f t="shared" si="0"/>
        <v>1.0986122886681098</v>
      </c>
    </row>
    <row r="39" spans="1:13" ht="15.5" x14ac:dyDescent="0.35">
      <c r="A39" s="2">
        <v>38</v>
      </c>
      <c r="B39" s="3">
        <v>205.8</v>
      </c>
      <c r="C39" s="20">
        <v>5</v>
      </c>
      <c r="D39">
        <f t="shared" si="0"/>
        <v>1.6094379124341003</v>
      </c>
    </row>
    <row r="40" spans="1:13" ht="15.5" x14ac:dyDescent="0.35">
      <c r="A40" s="2">
        <v>39</v>
      </c>
      <c r="B40" s="3">
        <v>256.5</v>
      </c>
      <c r="C40" s="20">
        <v>5</v>
      </c>
      <c r="D40">
        <f t="shared" si="0"/>
        <v>1.6094379124341003</v>
      </c>
    </row>
    <row r="41" spans="1:13" ht="15.5" x14ac:dyDescent="0.35">
      <c r="A41" s="2">
        <v>40</v>
      </c>
      <c r="B41" s="3">
        <v>361.73</v>
      </c>
      <c r="C41" s="20">
        <v>4</v>
      </c>
      <c r="D41">
        <f t="shared" si="0"/>
        <v>1.3862943611198906</v>
      </c>
    </row>
    <row r="42" spans="1:13" ht="15.5" x14ac:dyDescent="0.35">
      <c r="A42" s="2">
        <v>41</v>
      </c>
      <c r="B42" s="3">
        <v>196.81</v>
      </c>
      <c r="C42" s="20">
        <v>4</v>
      </c>
      <c r="D42">
        <f t="shared" si="0"/>
        <v>1.3862943611198906</v>
      </c>
    </row>
    <row r="43" spans="1:13" ht="15.5" x14ac:dyDescent="0.35">
      <c r="A43" s="2">
        <v>42</v>
      </c>
      <c r="B43" s="3">
        <v>245.31</v>
      </c>
      <c r="C43" s="20">
        <v>4</v>
      </c>
      <c r="D43">
        <f t="shared" si="0"/>
        <v>1.3862943611198906</v>
      </c>
    </row>
    <row r="44" spans="1:13" ht="15.5" x14ac:dyDescent="0.35">
      <c r="A44" s="2">
        <v>43</v>
      </c>
      <c r="B44" s="3">
        <v>246.66</v>
      </c>
      <c r="C44" s="20">
        <v>6</v>
      </c>
      <c r="D44">
        <f t="shared" si="0"/>
        <v>1.791759469228055</v>
      </c>
    </row>
    <row r="45" spans="1:13" ht="15.5" x14ac:dyDescent="0.35">
      <c r="A45" s="2">
        <v>44</v>
      </c>
      <c r="B45" s="3">
        <v>199.28</v>
      </c>
      <c r="C45" s="20">
        <v>5</v>
      </c>
      <c r="D45">
        <f t="shared" si="0"/>
        <v>1.6094379124341003</v>
      </c>
    </row>
    <row r="46" spans="1:13" ht="15.5" x14ac:dyDescent="0.35">
      <c r="A46" s="2">
        <v>45</v>
      </c>
      <c r="B46" s="3">
        <v>194.15</v>
      </c>
      <c r="C46" s="20">
        <v>6</v>
      </c>
      <c r="D46">
        <f t="shared" si="0"/>
        <v>1.791759469228055</v>
      </c>
    </row>
    <row r="47" spans="1:13" ht="15.5" x14ac:dyDescent="0.35">
      <c r="A47" s="2">
        <v>46</v>
      </c>
      <c r="B47" s="3">
        <v>86.37</v>
      </c>
      <c r="C47" s="20">
        <v>4</v>
      </c>
      <c r="D47">
        <f t="shared" si="0"/>
        <v>1.3862943611198906</v>
      </c>
    </row>
    <row r="48" spans="1:13" ht="15.5" x14ac:dyDescent="0.35">
      <c r="A48" s="2">
        <v>47</v>
      </c>
      <c r="B48" s="3">
        <v>192.79</v>
      </c>
      <c r="C48" s="20">
        <v>5</v>
      </c>
      <c r="D48">
        <f t="shared" si="0"/>
        <v>1.6094379124341003</v>
      </c>
    </row>
    <row r="49" spans="1:13" ht="15.5" x14ac:dyDescent="0.35">
      <c r="A49" s="2">
        <v>48</v>
      </c>
      <c r="B49" s="3">
        <v>198.71</v>
      </c>
      <c r="C49" s="20">
        <v>2</v>
      </c>
      <c r="D49">
        <f t="shared" si="0"/>
        <v>0.69314718055994529</v>
      </c>
    </row>
    <row r="50" spans="1:13" ht="15.5" x14ac:dyDescent="0.35">
      <c r="A50" s="2">
        <v>49</v>
      </c>
      <c r="B50" s="3">
        <v>197.75</v>
      </c>
      <c r="C50" s="20">
        <v>5</v>
      </c>
      <c r="D50">
        <f t="shared" si="0"/>
        <v>1.6094379124341003</v>
      </c>
    </row>
    <row r="51" spans="1:13" ht="15.5" x14ac:dyDescent="0.35">
      <c r="A51" s="2">
        <v>50</v>
      </c>
      <c r="B51" s="3">
        <v>238.28</v>
      </c>
      <c r="C51" s="20">
        <v>2</v>
      </c>
      <c r="D51">
        <f t="shared" si="0"/>
        <v>0.69314718055994529</v>
      </c>
    </row>
    <row r="52" spans="1:13" ht="15.5" x14ac:dyDescent="0.35">
      <c r="A52" s="2">
        <v>51</v>
      </c>
      <c r="B52" s="3">
        <v>312.33999999999997</v>
      </c>
      <c r="C52" s="20">
        <v>4</v>
      </c>
      <c r="D52">
        <f t="shared" si="0"/>
        <v>1.3862943611198906</v>
      </c>
    </row>
    <row r="53" spans="1:13" ht="15.5" x14ac:dyDescent="0.35">
      <c r="A53" s="2">
        <v>52</v>
      </c>
      <c r="B53" s="3">
        <v>209.44</v>
      </c>
      <c r="C53" s="20">
        <v>6</v>
      </c>
      <c r="D53">
        <f t="shared" si="0"/>
        <v>1.791759469228055</v>
      </c>
    </row>
    <row r="54" spans="1:13" ht="15.5" x14ac:dyDescent="0.35">
      <c r="A54" s="2">
        <v>53</v>
      </c>
      <c r="B54" s="3">
        <v>211.54</v>
      </c>
      <c r="C54" s="20">
        <v>3</v>
      </c>
      <c r="D54">
        <f t="shared" si="0"/>
        <v>1.0986122886681098</v>
      </c>
    </row>
    <row r="55" spans="1:13" ht="15.5" x14ac:dyDescent="0.35">
      <c r="A55" s="2">
        <v>54</v>
      </c>
      <c r="B55" s="3">
        <v>179.45</v>
      </c>
      <c r="C55" s="20">
        <v>3</v>
      </c>
      <c r="D55">
        <f t="shared" si="0"/>
        <v>1.0986122886681098</v>
      </c>
    </row>
    <row r="56" spans="1:13" ht="15.5" x14ac:dyDescent="0.35">
      <c r="A56" s="2">
        <v>55</v>
      </c>
      <c r="B56" s="3">
        <v>252.79</v>
      </c>
      <c r="C56" s="20">
        <v>4</v>
      </c>
      <c r="D56">
        <f t="shared" si="0"/>
        <v>1.3862943611198906</v>
      </c>
    </row>
    <row r="57" spans="1:13" ht="15.5" x14ac:dyDescent="0.35">
      <c r="A57" s="2">
        <v>56</v>
      </c>
      <c r="B57" s="3">
        <v>209.67</v>
      </c>
      <c r="C57" s="20">
        <v>5</v>
      </c>
      <c r="D57">
        <f t="shared" si="0"/>
        <v>1.6094379124341003</v>
      </c>
    </row>
    <row r="58" spans="1:13" ht="15.5" x14ac:dyDescent="0.35">
      <c r="A58" s="2">
        <v>57</v>
      </c>
      <c r="B58" s="3">
        <v>168.08</v>
      </c>
      <c r="C58" s="20">
        <v>4</v>
      </c>
      <c r="D58">
        <f t="shared" si="0"/>
        <v>1.3862943611198906</v>
      </c>
    </row>
    <row r="59" spans="1:13" ht="15.5" x14ac:dyDescent="0.35">
      <c r="A59" s="2">
        <v>58</v>
      </c>
      <c r="B59" s="3">
        <v>179.9</v>
      </c>
      <c r="C59" s="20">
        <v>6</v>
      </c>
      <c r="D59">
        <f t="shared" si="0"/>
        <v>1.791759469228055</v>
      </c>
    </row>
    <row r="60" spans="1:13" ht="15.5" x14ac:dyDescent="0.35">
      <c r="A60" s="2">
        <v>59</v>
      </c>
      <c r="B60" s="3">
        <v>181.66</v>
      </c>
      <c r="C60" s="20">
        <v>2</v>
      </c>
      <c r="D60">
        <f t="shared" si="0"/>
        <v>0.69314718055994529</v>
      </c>
    </row>
    <row r="61" spans="1:13" ht="15.5" x14ac:dyDescent="0.35">
      <c r="A61" s="2">
        <v>60</v>
      </c>
      <c r="B61" s="3">
        <v>199.95</v>
      </c>
      <c r="C61" s="20">
        <v>2</v>
      </c>
      <c r="D61">
        <f t="shared" si="0"/>
        <v>0.69314718055994529</v>
      </c>
      <c r="H61" s="56"/>
      <c r="I61" s="56"/>
      <c r="J61" s="56"/>
      <c r="K61" s="56"/>
      <c r="L61" s="56"/>
      <c r="M61" s="56"/>
    </row>
    <row r="62" spans="1:13" ht="15.5" x14ac:dyDescent="0.35">
      <c r="A62" s="2">
        <v>61</v>
      </c>
      <c r="B62" s="3">
        <v>198.57</v>
      </c>
      <c r="C62" s="20">
        <v>3</v>
      </c>
      <c r="D62">
        <f t="shared" si="0"/>
        <v>1.0986122886681098</v>
      </c>
      <c r="H62" s="29"/>
      <c r="I62" s="29"/>
      <c r="J62" s="29"/>
      <c r="K62" s="29"/>
      <c r="L62" s="29"/>
      <c r="M62" s="29"/>
    </row>
    <row r="63" spans="1:13" ht="15.5" x14ac:dyDescent="0.35">
      <c r="A63" s="2">
        <v>62</v>
      </c>
      <c r="B63" s="3">
        <v>241.74</v>
      </c>
      <c r="C63" s="20">
        <v>3</v>
      </c>
      <c r="D63">
        <f t="shared" si="0"/>
        <v>1.0986122886681098</v>
      </c>
    </row>
    <row r="64" spans="1:13" ht="15.5" x14ac:dyDescent="0.35">
      <c r="A64" s="2">
        <v>63</v>
      </c>
      <c r="B64" s="3">
        <v>222.64</v>
      </c>
      <c r="C64" s="20">
        <v>5</v>
      </c>
      <c r="D64">
        <f t="shared" si="0"/>
        <v>1.6094379124341003</v>
      </c>
    </row>
    <row r="65" spans="1:4" ht="15.5" x14ac:dyDescent="0.35">
      <c r="A65" s="2">
        <v>64</v>
      </c>
      <c r="B65" s="3">
        <v>300.33</v>
      </c>
      <c r="C65" s="20">
        <v>4</v>
      </c>
      <c r="D65">
        <f t="shared" si="0"/>
        <v>1.3862943611198906</v>
      </c>
    </row>
    <row r="66" spans="1:4" ht="15.5" x14ac:dyDescent="0.35">
      <c r="A66" s="2">
        <v>65</v>
      </c>
      <c r="B66" s="3">
        <v>209.75</v>
      </c>
      <c r="C66" s="20">
        <v>4</v>
      </c>
      <c r="D66">
        <f t="shared" si="0"/>
        <v>1.3862943611198906</v>
      </c>
    </row>
    <row r="67" spans="1:4" ht="15.5" x14ac:dyDescent="0.35">
      <c r="A67" s="2">
        <v>66</v>
      </c>
      <c r="B67" s="3">
        <v>204.36</v>
      </c>
      <c r="C67" s="20">
        <v>3</v>
      </c>
      <c r="D67">
        <f t="shared" ref="D67:D130" si="4">LN(C67)</f>
        <v>1.0986122886681098</v>
      </c>
    </row>
    <row r="68" spans="1:4" ht="15.5" x14ac:dyDescent="0.35">
      <c r="A68" s="2">
        <v>67</v>
      </c>
      <c r="B68" s="3">
        <v>190.61</v>
      </c>
      <c r="C68" s="20">
        <v>2</v>
      </c>
      <c r="D68">
        <f t="shared" si="4"/>
        <v>0.69314718055994529</v>
      </c>
    </row>
    <row r="69" spans="1:4" ht="15.5" x14ac:dyDescent="0.35">
      <c r="A69" s="2">
        <v>68</v>
      </c>
      <c r="B69" s="3">
        <v>224.61</v>
      </c>
      <c r="C69" s="20">
        <v>2</v>
      </c>
      <c r="D69">
        <f t="shared" si="4"/>
        <v>0.69314718055994529</v>
      </c>
    </row>
    <row r="70" spans="1:4" ht="15.5" x14ac:dyDescent="0.35">
      <c r="A70" s="2">
        <v>69</v>
      </c>
      <c r="B70" s="3">
        <v>216.37</v>
      </c>
      <c r="C70" s="20">
        <v>4</v>
      </c>
      <c r="D70">
        <f t="shared" si="4"/>
        <v>1.3862943611198906</v>
      </c>
    </row>
    <row r="71" spans="1:4" ht="15.5" x14ac:dyDescent="0.35">
      <c r="A71" s="2">
        <v>70</v>
      </c>
      <c r="B71" s="3">
        <v>232.33</v>
      </c>
      <c r="C71" s="20">
        <v>6</v>
      </c>
      <c r="D71">
        <f t="shared" si="4"/>
        <v>1.791759469228055</v>
      </c>
    </row>
    <row r="72" spans="1:4" ht="15.5" x14ac:dyDescent="0.35">
      <c r="A72" s="2">
        <v>71</v>
      </c>
      <c r="B72" s="3">
        <v>358.04</v>
      </c>
      <c r="C72" s="20">
        <v>4</v>
      </c>
      <c r="D72">
        <f t="shared" si="4"/>
        <v>1.3862943611198906</v>
      </c>
    </row>
    <row r="73" spans="1:4" ht="15.5" x14ac:dyDescent="0.35">
      <c r="A73" s="2">
        <v>72</v>
      </c>
      <c r="B73" s="3">
        <v>149.59</v>
      </c>
      <c r="C73" s="20">
        <v>1</v>
      </c>
      <c r="D73">
        <f t="shared" si="4"/>
        <v>0</v>
      </c>
    </row>
    <row r="74" spans="1:4" ht="15.5" x14ac:dyDescent="0.35">
      <c r="A74" s="2">
        <v>73</v>
      </c>
      <c r="B74" s="3">
        <v>180.64</v>
      </c>
      <c r="C74" s="20">
        <v>2</v>
      </c>
      <c r="D74">
        <f t="shared" si="4"/>
        <v>0.69314718055994529</v>
      </c>
    </row>
    <row r="75" spans="1:4" ht="15.5" x14ac:dyDescent="0.35">
      <c r="A75" s="2">
        <v>74</v>
      </c>
      <c r="B75" s="3">
        <v>316.33</v>
      </c>
      <c r="C75" s="20">
        <v>5</v>
      </c>
      <c r="D75">
        <f t="shared" si="4"/>
        <v>1.6094379124341003</v>
      </c>
    </row>
    <row r="76" spans="1:4" ht="15.5" x14ac:dyDescent="0.35">
      <c r="A76" s="2">
        <v>75</v>
      </c>
      <c r="B76" s="3">
        <v>229.64</v>
      </c>
      <c r="C76" s="20">
        <v>5</v>
      </c>
      <c r="D76">
        <f t="shared" si="4"/>
        <v>1.6094379124341003</v>
      </c>
    </row>
    <row r="77" spans="1:4" ht="15.5" x14ac:dyDescent="0.35">
      <c r="A77" s="2">
        <v>76</v>
      </c>
      <c r="B77" s="3">
        <v>238.95</v>
      </c>
      <c r="C77" s="20">
        <v>5</v>
      </c>
      <c r="D77">
        <f t="shared" si="4"/>
        <v>1.6094379124341003</v>
      </c>
    </row>
    <row r="78" spans="1:4" ht="15.5" x14ac:dyDescent="0.35">
      <c r="A78" s="2">
        <v>77</v>
      </c>
      <c r="B78" s="3">
        <v>268.32</v>
      </c>
      <c r="C78" s="20">
        <v>2</v>
      </c>
      <c r="D78">
        <f t="shared" si="4"/>
        <v>0.69314718055994529</v>
      </c>
    </row>
    <row r="79" spans="1:4" ht="15.5" x14ac:dyDescent="0.35">
      <c r="A79" s="2">
        <v>78</v>
      </c>
      <c r="B79" s="3">
        <v>323.20999999999998</v>
      </c>
      <c r="C79" s="20">
        <v>2</v>
      </c>
      <c r="D79">
        <f t="shared" si="4"/>
        <v>0.69314718055994529</v>
      </c>
    </row>
    <row r="80" spans="1:4" ht="15.5" x14ac:dyDescent="0.35">
      <c r="A80" s="2">
        <v>79</v>
      </c>
      <c r="B80" s="3">
        <v>295.91000000000003</v>
      </c>
      <c r="C80" s="20">
        <v>4</v>
      </c>
      <c r="D80">
        <f t="shared" si="4"/>
        <v>1.3862943611198906</v>
      </c>
    </row>
    <row r="81" spans="1:4" ht="15.5" x14ac:dyDescent="0.35">
      <c r="A81" s="2">
        <v>80</v>
      </c>
      <c r="B81" s="3">
        <v>261.37</v>
      </c>
      <c r="C81" s="20">
        <v>6</v>
      </c>
      <c r="D81">
        <f t="shared" si="4"/>
        <v>1.791759469228055</v>
      </c>
    </row>
    <row r="82" spans="1:4" ht="15.5" x14ac:dyDescent="0.35">
      <c r="A82" s="2">
        <v>81</v>
      </c>
      <c r="B82" s="3">
        <v>311.79000000000002</v>
      </c>
      <c r="C82" s="20">
        <v>2</v>
      </c>
      <c r="D82">
        <f t="shared" si="4"/>
        <v>0.69314718055994529</v>
      </c>
    </row>
    <row r="83" spans="1:4" ht="15.5" x14ac:dyDescent="0.35">
      <c r="A83" s="2">
        <v>82</v>
      </c>
      <c r="B83" s="3">
        <v>158.01</v>
      </c>
      <c r="C83" s="20">
        <v>2</v>
      </c>
      <c r="D83">
        <f t="shared" si="4"/>
        <v>0.69314718055994529</v>
      </c>
    </row>
    <row r="84" spans="1:4" ht="15.5" x14ac:dyDescent="0.35">
      <c r="A84" s="2">
        <v>83</v>
      </c>
      <c r="B84" s="3">
        <v>120.52</v>
      </c>
      <c r="C84" s="20">
        <v>1</v>
      </c>
      <c r="D84">
        <f t="shared" si="4"/>
        <v>0</v>
      </c>
    </row>
    <row r="85" spans="1:4" ht="15.5" x14ac:dyDescent="0.35">
      <c r="A85" s="2">
        <v>84</v>
      </c>
      <c r="B85" s="3">
        <v>232.25</v>
      </c>
      <c r="C85" s="20">
        <v>6</v>
      </c>
      <c r="D85">
        <f t="shared" si="4"/>
        <v>1.791759469228055</v>
      </c>
    </row>
    <row r="86" spans="1:4" ht="15.5" x14ac:dyDescent="0.35">
      <c r="A86" s="2">
        <v>85</v>
      </c>
      <c r="B86" s="3">
        <v>190.68</v>
      </c>
      <c r="C86" s="20">
        <v>3</v>
      </c>
      <c r="D86">
        <f t="shared" si="4"/>
        <v>1.0986122886681098</v>
      </c>
    </row>
    <row r="87" spans="1:4" ht="15.5" x14ac:dyDescent="0.35">
      <c r="A87" s="2">
        <v>86</v>
      </c>
      <c r="B87" s="3">
        <v>147.37</v>
      </c>
      <c r="C87" s="20">
        <v>1</v>
      </c>
      <c r="D87">
        <f t="shared" si="4"/>
        <v>0</v>
      </c>
    </row>
    <row r="88" spans="1:4" ht="15.5" x14ac:dyDescent="0.35">
      <c r="A88" s="2">
        <v>87</v>
      </c>
      <c r="B88" s="3">
        <v>245.27</v>
      </c>
      <c r="C88" s="20">
        <v>3</v>
      </c>
      <c r="D88">
        <f t="shared" si="4"/>
        <v>1.0986122886681098</v>
      </c>
    </row>
    <row r="89" spans="1:4" ht="15.5" x14ac:dyDescent="0.35">
      <c r="A89" s="2">
        <v>88</v>
      </c>
      <c r="B89" s="3">
        <v>207.38</v>
      </c>
      <c r="C89" s="20">
        <v>5</v>
      </c>
      <c r="D89">
        <f t="shared" si="4"/>
        <v>1.6094379124341003</v>
      </c>
    </row>
    <row r="90" spans="1:4" ht="15.5" x14ac:dyDescent="0.35">
      <c r="A90" s="2">
        <v>89</v>
      </c>
      <c r="B90" s="3">
        <v>308.17</v>
      </c>
      <c r="C90" s="20">
        <v>4</v>
      </c>
      <c r="D90">
        <f t="shared" si="4"/>
        <v>1.3862943611198906</v>
      </c>
    </row>
    <row r="91" spans="1:4" ht="15.5" x14ac:dyDescent="0.35">
      <c r="A91" s="2">
        <v>90</v>
      </c>
      <c r="B91" s="3">
        <v>384.35</v>
      </c>
      <c r="C91" s="20">
        <v>6</v>
      </c>
      <c r="D91">
        <f t="shared" si="4"/>
        <v>1.791759469228055</v>
      </c>
    </row>
    <row r="92" spans="1:4" ht="15.5" x14ac:dyDescent="0.35">
      <c r="A92" s="2">
        <v>91</v>
      </c>
      <c r="B92" s="3">
        <v>308.02999999999997</v>
      </c>
      <c r="C92" s="20">
        <v>5</v>
      </c>
      <c r="D92">
        <f t="shared" si="4"/>
        <v>1.6094379124341003</v>
      </c>
    </row>
    <row r="93" spans="1:4" ht="15.5" x14ac:dyDescent="0.35">
      <c r="A93" s="2">
        <v>92</v>
      </c>
      <c r="B93" s="3">
        <v>262.49</v>
      </c>
      <c r="C93" s="20">
        <v>3</v>
      </c>
      <c r="D93">
        <f t="shared" si="4"/>
        <v>1.0986122886681098</v>
      </c>
    </row>
    <row r="94" spans="1:4" ht="15.5" x14ac:dyDescent="0.35">
      <c r="A94" s="2">
        <v>93</v>
      </c>
      <c r="B94" s="3">
        <v>244.94</v>
      </c>
      <c r="C94" s="20">
        <v>1</v>
      </c>
      <c r="D94">
        <f t="shared" si="4"/>
        <v>0</v>
      </c>
    </row>
    <row r="95" spans="1:4" ht="15.5" x14ac:dyDescent="0.35">
      <c r="A95" s="2">
        <v>94</v>
      </c>
      <c r="B95" s="3">
        <v>321.62</v>
      </c>
      <c r="C95" s="20">
        <v>6</v>
      </c>
      <c r="D95">
        <f t="shared" si="4"/>
        <v>1.791759469228055</v>
      </c>
    </row>
    <row r="96" spans="1:4" ht="15.5" x14ac:dyDescent="0.35">
      <c r="A96" s="2">
        <v>95</v>
      </c>
      <c r="B96" s="3">
        <v>248.1</v>
      </c>
      <c r="C96" s="20">
        <v>5</v>
      </c>
      <c r="D96">
        <f t="shared" si="4"/>
        <v>1.6094379124341003</v>
      </c>
    </row>
    <row r="97" spans="1:4" ht="15.5" x14ac:dyDescent="0.35">
      <c r="A97" s="2">
        <v>96</v>
      </c>
      <c r="B97" s="3">
        <v>320.67</v>
      </c>
      <c r="C97" s="20">
        <v>6</v>
      </c>
      <c r="D97">
        <f t="shared" si="4"/>
        <v>1.791759469228055</v>
      </c>
    </row>
    <row r="98" spans="1:4" ht="15.5" x14ac:dyDescent="0.35">
      <c r="A98" s="2">
        <v>97</v>
      </c>
      <c r="B98" s="3">
        <v>120.97</v>
      </c>
      <c r="C98" s="20">
        <v>4</v>
      </c>
      <c r="D98">
        <f t="shared" si="4"/>
        <v>1.3862943611198906</v>
      </c>
    </row>
    <row r="99" spans="1:4" ht="15.5" x14ac:dyDescent="0.35">
      <c r="A99" s="2">
        <v>98</v>
      </c>
      <c r="B99" s="3">
        <v>175.64</v>
      </c>
      <c r="C99" s="20">
        <v>1</v>
      </c>
      <c r="D99">
        <f t="shared" si="4"/>
        <v>0</v>
      </c>
    </row>
    <row r="100" spans="1:4" ht="15.5" x14ac:dyDescent="0.35">
      <c r="A100" s="2">
        <v>99</v>
      </c>
      <c r="B100" s="3">
        <v>221.56</v>
      </c>
      <c r="C100" s="20">
        <v>5</v>
      </c>
      <c r="D100">
        <f t="shared" si="4"/>
        <v>1.6094379124341003</v>
      </c>
    </row>
    <row r="101" spans="1:4" ht="15.5" x14ac:dyDescent="0.35">
      <c r="A101" s="2">
        <v>100</v>
      </c>
      <c r="B101" s="3">
        <v>197.19</v>
      </c>
      <c r="C101" s="20">
        <v>3</v>
      </c>
      <c r="D101">
        <f t="shared" si="4"/>
        <v>1.0986122886681098</v>
      </c>
    </row>
    <row r="102" spans="1:4" ht="15.5" x14ac:dyDescent="0.35">
      <c r="A102" s="2">
        <v>101</v>
      </c>
      <c r="B102" s="3">
        <v>389.88</v>
      </c>
      <c r="C102" s="20">
        <v>2</v>
      </c>
      <c r="D102">
        <f t="shared" si="4"/>
        <v>0.69314718055994529</v>
      </c>
    </row>
    <row r="103" spans="1:4" ht="15.5" x14ac:dyDescent="0.35">
      <c r="A103" s="2">
        <v>102</v>
      </c>
      <c r="B103" s="3">
        <v>169.73</v>
      </c>
      <c r="C103" s="20">
        <v>2</v>
      </c>
      <c r="D103">
        <f t="shared" si="4"/>
        <v>0.69314718055994529</v>
      </c>
    </row>
    <row r="104" spans="1:4" ht="15.5" x14ac:dyDescent="0.35">
      <c r="A104" s="2">
        <v>103</v>
      </c>
      <c r="B104" s="3">
        <v>285.66000000000003</v>
      </c>
      <c r="C104" s="20">
        <v>6</v>
      </c>
      <c r="D104">
        <f t="shared" si="4"/>
        <v>1.791759469228055</v>
      </c>
    </row>
    <row r="105" spans="1:4" ht="15.5" x14ac:dyDescent="0.35">
      <c r="A105" s="2">
        <v>104</v>
      </c>
      <c r="B105" s="3">
        <v>232.95</v>
      </c>
      <c r="C105" s="20">
        <v>5</v>
      </c>
      <c r="D105">
        <f t="shared" si="4"/>
        <v>1.6094379124341003</v>
      </c>
    </row>
    <row r="106" spans="1:4" ht="15.5" x14ac:dyDescent="0.35">
      <c r="A106" s="2">
        <v>105</v>
      </c>
      <c r="B106" s="3">
        <v>229.1</v>
      </c>
      <c r="C106" s="20">
        <v>6</v>
      </c>
      <c r="D106">
        <f t="shared" si="4"/>
        <v>1.791759469228055</v>
      </c>
    </row>
    <row r="107" spans="1:4" ht="15.5" x14ac:dyDescent="0.35">
      <c r="A107" s="2">
        <v>106</v>
      </c>
      <c r="B107" s="3">
        <v>210.41</v>
      </c>
      <c r="C107" s="20">
        <v>4</v>
      </c>
      <c r="D107">
        <f t="shared" si="4"/>
        <v>1.3862943611198906</v>
      </c>
    </row>
    <row r="108" spans="1:4" ht="15.5" x14ac:dyDescent="0.35">
      <c r="A108" s="2">
        <v>107</v>
      </c>
      <c r="B108" s="3">
        <v>207.22</v>
      </c>
      <c r="C108" s="20">
        <v>6</v>
      </c>
      <c r="D108">
        <f t="shared" si="4"/>
        <v>1.791759469228055</v>
      </c>
    </row>
    <row r="109" spans="1:4" ht="15.5" x14ac:dyDescent="0.35">
      <c r="A109" s="2">
        <v>108</v>
      </c>
      <c r="B109" s="3">
        <v>234.73</v>
      </c>
      <c r="C109" s="20">
        <v>3</v>
      </c>
      <c r="D109">
        <f t="shared" si="4"/>
        <v>1.0986122886681098</v>
      </c>
    </row>
    <row r="110" spans="1:4" ht="15.5" x14ac:dyDescent="0.35">
      <c r="A110" s="2">
        <v>109</v>
      </c>
      <c r="B110" s="3">
        <v>191.47</v>
      </c>
      <c r="C110" s="20">
        <v>4</v>
      </c>
      <c r="D110">
        <f t="shared" si="4"/>
        <v>1.3862943611198906</v>
      </c>
    </row>
    <row r="111" spans="1:4" ht="15.5" x14ac:dyDescent="0.35">
      <c r="A111" s="2">
        <v>110</v>
      </c>
      <c r="B111" s="3">
        <v>202.8</v>
      </c>
      <c r="C111" s="20">
        <v>3</v>
      </c>
      <c r="D111">
        <f t="shared" si="4"/>
        <v>1.0986122886681098</v>
      </c>
    </row>
    <row r="112" spans="1:4" ht="15.5" x14ac:dyDescent="0.35">
      <c r="A112" s="2">
        <v>111</v>
      </c>
      <c r="B112" s="3">
        <v>199.54</v>
      </c>
      <c r="C112" s="20">
        <v>6</v>
      </c>
      <c r="D112">
        <f t="shared" si="4"/>
        <v>1.791759469228055</v>
      </c>
    </row>
    <row r="113" spans="1:4" ht="15.5" x14ac:dyDescent="0.35">
      <c r="A113" s="2">
        <v>112</v>
      </c>
      <c r="B113" s="3">
        <v>225.15</v>
      </c>
      <c r="C113" s="20">
        <v>6</v>
      </c>
      <c r="D113">
        <f t="shared" si="4"/>
        <v>1.791759469228055</v>
      </c>
    </row>
    <row r="114" spans="1:4" ht="15.5" x14ac:dyDescent="0.35">
      <c r="A114" s="2">
        <v>113</v>
      </c>
      <c r="B114" s="3">
        <v>264.64999999999998</v>
      </c>
      <c r="C114" s="20">
        <v>2</v>
      </c>
      <c r="D114">
        <f t="shared" si="4"/>
        <v>0.69314718055994529</v>
      </c>
    </row>
    <row r="115" spans="1:4" ht="15.5" x14ac:dyDescent="0.35">
      <c r="A115" s="2">
        <v>114</v>
      </c>
      <c r="B115" s="3">
        <v>289.48</v>
      </c>
      <c r="C115" s="20">
        <v>4</v>
      </c>
      <c r="D115">
        <f t="shared" si="4"/>
        <v>1.3862943611198906</v>
      </c>
    </row>
    <row r="116" spans="1:4" ht="15.5" x14ac:dyDescent="0.35">
      <c r="A116" s="2">
        <v>115</v>
      </c>
      <c r="B116" s="3">
        <v>282.14999999999998</v>
      </c>
      <c r="C116" s="20">
        <v>2</v>
      </c>
      <c r="D116">
        <f t="shared" si="4"/>
        <v>0.69314718055994529</v>
      </c>
    </row>
    <row r="117" spans="1:4" ht="15.5" x14ac:dyDescent="0.35">
      <c r="A117" s="2">
        <v>116</v>
      </c>
      <c r="B117" s="3">
        <v>109.99</v>
      </c>
      <c r="C117" s="20">
        <v>4</v>
      </c>
      <c r="D117">
        <f t="shared" si="4"/>
        <v>1.3862943611198906</v>
      </c>
    </row>
    <row r="118" spans="1:4" ht="15.5" x14ac:dyDescent="0.35">
      <c r="A118" s="2">
        <v>117</v>
      </c>
      <c r="B118" s="3">
        <v>125.21</v>
      </c>
      <c r="C118" s="20">
        <v>5</v>
      </c>
      <c r="D118">
        <f t="shared" si="4"/>
        <v>1.6094379124341003</v>
      </c>
    </row>
    <row r="119" spans="1:4" ht="15.5" x14ac:dyDescent="0.35">
      <c r="A119" s="2">
        <v>118</v>
      </c>
      <c r="B119" s="3">
        <v>140.44</v>
      </c>
      <c r="C119" s="20">
        <v>5</v>
      </c>
      <c r="D119">
        <f t="shared" si="4"/>
        <v>1.6094379124341003</v>
      </c>
    </row>
    <row r="120" spans="1:4" ht="15.5" x14ac:dyDescent="0.35">
      <c r="A120" s="2">
        <v>119</v>
      </c>
      <c r="B120" s="3">
        <v>245.11</v>
      </c>
      <c r="C120" s="20">
        <v>3</v>
      </c>
      <c r="D120">
        <f t="shared" si="4"/>
        <v>1.0986122886681098</v>
      </c>
    </row>
    <row r="121" spans="1:4" ht="15.5" x14ac:dyDescent="0.35">
      <c r="A121" s="2">
        <v>120</v>
      </c>
      <c r="B121" s="3">
        <v>179.03</v>
      </c>
      <c r="C121" s="20">
        <v>4</v>
      </c>
      <c r="D121">
        <f t="shared" si="4"/>
        <v>1.3862943611198906</v>
      </c>
    </row>
    <row r="122" spans="1:4" ht="15.5" x14ac:dyDescent="0.35">
      <c r="A122" s="2">
        <v>121</v>
      </c>
      <c r="B122" s="3">
        <v>236.81</v>
      </c>
      <c r="C122" s="20">
        <v>4</v>
      </c>
      <c r="D122">
        <f t="shared" si="4"/>
        <v>1.3862943611198906</v>
      </c>
    </row>
    <row r="123" spans="1:4" ht="15.5" x14ac:dyDescent="0.35">
      <c r="A123" s="2">
        <v>122</v>
      </c>
      <c r="B123" s="3">
        <v>313.79000000000002</v>
      </c>
      <c r="C123" s="20">
        <v>6</v>
      </c>
      <c r="D123">
        <f t="shared" si="4"/>
        <v>1.791759469228055</v>
      </c>
    </row>
    <row r="124" spans="1:4" ht="15.5" x14ac:dyDescent="0.35">
      <c r="A124" s="2">
        <v>123</v>
      </c>
      <c r="B124" s="3">
        <v>288.14</v>
      </c>
      <c r="C124" s="20">
        <v>3</v>
      </c>
      <c r="D124">
        <f t="shared" si="4"/>
        <v>1.0986122886681098</v>
      </c>
    </row>
    <row r="125" spans="1:4" ht="15.5" x14ac:dyDescent="0.35">
      <c r="A125" s="2">
        <v>124</v>
      </c>
      <c r="B125" s="3">
        <v>348.34</v>
      </c>
      <c r="C125" s="20">
        <v>5</v>
      </c>
      <c r="D125">
        <f t="shared" si="4"/>
        <v>1.6094379124341003</v>
      </c>
    </row>
    <row r="126" spans="1:4" ht="15.5" x14ac:dyDescent="0.35">
      <c r="A126" s="2">
        <v>125</v>
      </c>
      <c r="B126" s="3">
        <v>256.58</v>
      </c>
      <c r="C126" s="20">
        <v>5</v>
      </c>
      <c r="D126">
        <f t="shared" si="4"/>
        <v>1.6094379124341003</v>
      </c>
    </row>
    <row r="127" spans="1:4" ht="15.5" x14ac:dyDescent="0.35">
      <c r="A127" s="2">
        <v>126</v>
      </c>
      <c r="B127" s="3">
        <v>203.17</v>
      </c>
      <c r="C127" s="20">
        <v>6</v>
      </c>
      <c r="D127">
        <f t="shared" si="4"/>
        <v>1.791759469228055</v>
      </c>
    </row>
    <row r="128" spans="1:4" ht="15.5" x14ac:dyDescent="0.35">
      <c r="A128" s="2">
        <v>127</v>
      </c>
      <c r="B128" s="3">
        <v>238.14</v>
      </c>
      <c r="C128" s="20">
        <v>5</v>
      </c>
      <c r="D128">
        <f t="shared" si="4"/>
        <v>1.6094379124341003</v>
      </c>
    </row>
    <row r="129" spans="1:4" ht="15.5" x14ac:dyDescent="0.35">
      <c r="A129" s="2">
        <v>128</v>
      </c>
      <c r="B129" s="3">
        <v>235.86</v>
      </c>
      <c r="C129" s="20">
        <v>4</v>
      </c>
      <c r="D129">
        <f t="shared" si="4"/>
        <v>1.3862943611198906</v>
      </c>
    </row>
    <row r="130" spans="1:4" ht="15.5" x14ac:dyDescent="0.35">
      <c r="A130" s="2">
        <v>129</v>
      </c>
      <c r="B130" s="3">
        <v>175.06</v>
      </c>
      <c r="C130" s="20">
        <v>3</v>
      </c>
      <c r="D130">
        <f t="shared" si="4"/>
        <v>1.0986122886681098</v>
      </c>
    </row>
    <row r="131" spans="1:4" ht="15.5" x14ac:dyDescent="0.35">
      <c r="A131" s="2">
        <v>130</v>
      </c>
      <c r="B131" s="3">
        <v>201.55</v>
      </c>
      <c r="C131" s="20">
        <v>5</v>
      </c>
      <c r="D131">
        <f t="shared" ref="D131:D194" si="5">LN(C131)</f>
        <v>1.6094379124341003</v>
      </c>
    </row>
    <row r="132" spans="1:4" ht="15.5" x14ac:dyDescent="0.35">
      <c r="A132" s="2">
        <v>131</v>
      </c>
      <c r="B132" s="3">
        <v>165.05</v>
      </c>
      <c r="C132" s="20">
        <v>1</v>
      </c>
      <c r="D132">
        <f t="shared" si="5"/>
        <v>0</v>
      </c>
    </row>
    <row r="133" spans="1:4" ht="15.5" x14ac:dyDescent="0.35">
      <c r="A133" s="2">
        <v>132</v>
      </c>
      <c r="B133" s="3">
        <v>311.57</v>
      </c>
      <c r="C133" s="20">
        <v>2</v>
      </c>
      <c r="D133">
        <f t="shared" si="5"/>
        <v>0.69314718055994529</v>
      </c>
    </row>
    <row r="134" spans="1:4" ht="15.5" x14ac:dyDescent="0.35">
      <c r="A134" s="2">
        <v>133</v>
      </c>
      <c r="B134" s="3">
        <v>236.88</v>
      </c>
      <c r="C134" s="20">
        <v>5</v>
      </c>
      <c r="D134">
        <f t="shared" si="5"/>
        <v>1.6094379124341003</v>
      </c>
    </row>
    <row r="135" spans="1:4" ht="15.5" x14ac:dyDescent="0.35">
      <c r="A135" s="2">
        <v>134</v>
      </c>
      <c r="B135" s="3">
        <v>216.79</v>
      </c>
      <c r="C135" s="20">
        <v>4</v>
      </c>
      <c r="D135">
        <f t="shared" si="5"/>
        <v>1.3862943611198906</v>
      </c>
    </row>
    <row r="136" spans="1:4" ht="15.5" x14ac:dyDescent="0.35">
      <c r="A136" s="2">
        <v>135</v>
      </c>
      <c r="B136" s="3">
        <v>232.7</v>
      </c>
      <c r="C136" s="20">
        <v>5</v>
      </c>
      <c r="D136">
        <f t="shared" si="5"/>
        <v>1.6094379124341003</v>
      </c>
    </row>
    <row r="137" spans="1:4" ht="15.5" x14ac:dyDescent="0.35">
      <c r="A137" s="2">
        <v>136</v>
      </c>
      <c r="B137" s="3">
        <v>304.41000000000003</v>
      </c>
      <c r="C137" s="20">
        <v>1</v>
      </c>
      <c r="D137">
        <f t="shared" si="5"/>
        <v>0</v>
      </c>
    </row>
    <row r="138" spans="1:4" ht="15.5" x14ac:dyDescent="0.35">
      <c r="A138" s="2">
        <v>137</v>
      </c>
      <c r="B138" s="3">
        <v>211.74</v>
      </c>
      <c r="C138" s="20">
        <v>2</v>
      </c>
      <c r="D138">
        <f t="shared" si="5"/>
        <v>0.69314718055994529</v>
      </c>
    </row>
    <row r="139" spans="1:4" ht="15.5" x14ac:dyDescent="0.35">
      <c r="A139" s="2">
        <v>138</v>
      </c>
      <c r="B139" s="3">
        <v>252.01</v>
      </c>
      <c r="C139" s="20">
        <v>3</v>
      </c>
      <c r="D139">
        <f t="shared" si="5"/>
        <v>1.0986122886681098</v>
      </c>
    </row>
    <row r="140" spans="1:4" ht="15.5" x14ac:dyDescent="0.35">
      <c r="A140" s="2">
        <v>139</v>
      </c>
      <c r="B140" s="3">
        <v>327.27999999999997</v>
      </c>
      <c r="C140" s="20">
        <v>3</v>
      </c>
      <c r="D140">
        <f t="shared" si="5"/>
        <v>1.0986122886681098</v>
      </c>
    </row>
    <row r="141" spans="1:4" ht="15.5" x14ac:dyDescent="0.35">
      <c r="A141" s="2">
        <v>140</v>
      </c>
      <c r="B141" s="3">
        <v>204.31</v>
      </c>
      <c r="C141" s="20">
        <v>3</v>
      </c>
      <c r="D141">
        <f t="shared" si="5"/>
        <v>1.0986122886681098</v>
      </c>
    </row>
    <row r="142" spans="1:4" ht="15.5" x14ac:dyDescent="0.35">
      <c r="A142" s="2">
        <v>141</v>
      </c>
      <c r="B142" s="3">
        <v>165.44</v>
      </c>
      <c r="C142" s="20">
        <v>1</v>
      </c>
      <c r="D142">
        <f t="shared" si="5"/>
        <v>0</v>
      </c>
    </row>
    <row r="143" spans="1:4" ht="15.5" x14ac:dyDescent="0.35">
      <c r="A143" s="2">
        <v>142</v>
      </c>
      <c r="B143" s="3">
        <v>256.45</v>
      </c>
      <c r="C143" s="20">
        <v>3</v>
      </c>
      <c r="D143">
        <f t="shared" si="5"/>
        <v>1.0986122886681098</v>
      </c>
    </row>
    <row r="144" spans="1:4" ht="15.5" x14ac:dyDescent="0.35">
      <c r="A144" s="2">
        <v>143</v>
      </c>
      <c r="B144" s="3">
        <v>214.36</v>
      </c>
      <c r="C144" s="20">
        <v>4</v>
      </c>
      <c r="D144">
        <f t="shared" si="5"/>
        <v>1.3862943611198906</v>
      </c>
    </row>
    <row r="145" spans="1:4" ht="15.5" x14ac:dyDescent="0.35">
      <c r="A145" s="2">
        <v>144</v>
      </c>
      <c r="B145" s="3">
        <v>402.44</v>
      </c>
      <c r="C145" s="20">
        <v>3</v>
      </c>
      <c r="D145">
        <f t="shared" si="5"/>
        <v>1.0986122886681098</v>
      </c>
    </row>
    <row r="146" spans="1:4" ht="15.5" x14ac:dyDescent="0.35">
      <c r="A146" s="2">
        <v>145</v>
      </c>
      <c r="B146" s="3">
        <v>152.58000000000001</v>
      </c>
      <c r="C146" s="20">
        <v>2</v>
      </c>
      <c r="D146">
        <f t="shared" si="5"/>
        <v>0.69314718055994529</v>
      </c>
    </row>
    <row r="147" spans="1:4" ht="15.5" x14ac:dyDescent="0.35">
      <c r="A147" s="2">
        <v>146</v>
      </c>
      <c r="B147" s="3">
        <v>194.21</v>
      </c>
      <c r="C147" s="20">
        <v>3</v>
      </c>
      <c r="D147">
        <f t="shared" si="5"/>
        <v>1.0986122886681098</v>
      </c>
    </row>
    <row r="148" spans="1:4" ht="15.5" x14ac:dyDescent="0.35">
      <c r="A148" s="2">
        <v>147</v>
      </c>
      <c r="B148" s="3">
        <v>177.01</v>
      </c>
      <c r="C148" s="20">
        <v>1</v>
      </c>
      <c r="D148">
        <f t="shared" si="5"/>
        <v>0</v>
      </c>
    </row>
    <row r="149" spans="1:4" ht="15.5" x14ac:dyDescent="0.35">
      <c r="A149" s="2">
        <v>148</v>
      </c>
      <c r="B149" s="3">
        <v>223.65</v>
      </c>
      <c r="C149" s="20">
        <v>1</v>
      </c>
      <c r="D149">
        <f t="shared" si="5"/>
        <v>0</v>
      </c>
    </row>
    <row r="150" spans="1:4" ht="15.5" x14ac:dyDescent="0.35">
      <c r="A150" s="2">
        <v>149</v>
      </c>
      <c r="B150" s="3">
        <v>243.14</v>
      </c>
      <c r="C150" s="20">
        <v>2</v>
      </c>
      <c r="D150">
        <f t="shared" si="5"/>
        <v>0.69314718055994529</v>
      </c>
    </row>
    <row r="151" spans="1:4" ht="15.5" x14ac:dyDescent="0.35">
      <c r="A151" s="2">
        <v>150</v>
      </c>
      <c r="B151" s="3">
        <v>234.85</v>
      </c>
      <c r="C151" s="20">
        <v>5</v>
      </c>
      <c r="D151">
        <f t="shared" si="5"/>
        <v>1.6094379124341003</v>
      </c>
    </row>
    <row r="152" spans="1:4" ht="15.5" x14ac:dyDescent="0.35">
      <c r="A152" s="2">
        <v>151</v>
      </c>
      <c r="B152" s="3">
        <v>264.87</v>
      </c>
      <c r="C152" s="20">
        <v>6</v>
      </c>
      <c r="D152">
        <f t="shared" si="5"/>
        <v>1.791759469228055</v>
      </c>
    </row>
    <row r="153" spans="1:4" ht="15.5" x14ac:dyDescent="0.35">
      <c r="A153" s="2">
        <v>152</v>
      </c>
      <c r="B153" s="3">
        <v>286.7</v>
      </c>
      <c r="C153" s="20">
        <v>4</v>
      </c>
      <c r="D153">
        <f t="shared" si="5"/>
        <v>1.3862943611198906</v>
      </c>
    </row>
    <row r="154" spans="1:4" ht="15.5" x14ac:dyDescent="0.35">
      <c r="A154" s="2">
        <v>153</v>
      </c>
      <c r="B154" s="3">
        <v>199.62</v>
      </c>
      <c r="C154" s="20">
        <v>3</v>
      </c>
      <c r="D154">
        <f t="shared" si="5"/>
        <v>1.0986122886681098</v>
      </c>
    </row>
    <row r="155" spans="1:4" ht="15.5" x14ac:dyDescent="0.35">
      <c r="A155" s="2">
        <v>154</v>
      </c>
      <c r="B155" s="3">
        <v>126.88</v>
      </c>
      <c r="C155" s="20">
        <v>2</v>
      </c>
      <c r="D155">
        <f t="shared" si="5"/>
        <v>0.69314718055994529</v>
      </c>
    </row>
    <row r="156" spans="1:4" ht="15.5" x14ac:dyDescent="0.35">
      <c r="A156" s="2">
        <v>155</v>
      </c>
      <c r="B156" s="3">
        <v>358.04</v>
      </c>
      <c r="C156" s="20">
        <v>3</v>
      </c>
      <c r="D156">
        <f t="shared" si="5"/>
        <v>1.0986122886681098</v>
      </c>
    </row>
    <row r="157" spans="1:4" ht="15.5" x14ac:dyDescent="0.35">
      <c r="A157" s="2">
        <v>156</v>
      </c>
      <c r="B157" s="3">
        <v>219.41</v>
      </c>
      <c r="C157" s="20">
        <v>6</v>
      </c>
      <c r="D157">
        <f t="shared" si="5"/>
        <v>1.791759469228055</v>
      </c>
    </row>
    <row r="158" spans="1:4" ht="15.5" x14ac:dyDescent="0.35">
      <c r="A158" s="2">
        <v>157</v>
      </c>
      <c r="B158" s="3">
        <v>331.52</v>
      </c>
      <c r="C158" s="20">
        <v>6</v>
      </c>
      <c r="D158">
        <f t="shared" si="5"/>
        <v>1.791759469228055</v>
      </c>
    </row>
    <row r="159" spans="1:4" ht="15.5" x14ac:dyDescent="0.35">
      <c r="A159" s="2">
        <v>158</v>
      </c>
      <c r="B159" s="3">
        <v>191.96</v>
      </c>
      <c r="C159" s="20">
        <v>5</v>
      </c>
      <c r="D159">
        <f t="shared" si="5"/>
        <v>1.6094379124341003</v>
      </c>
    </row>
    <row r="160" spans="1:4" ht="15.5" x14ac:dyDescent="0.35">
      <c r="A160" s="2">
        <v>159</v>
      </c>
      <c r="B160" s="3">
        <v>220.77</v>
      </c>
      <c r="C160" s="20">
        <v>5</v>
      </c>
      <c r="D160">
        <f t="shared" si="5"/>
        <v>1.6094379124341003</v>
      </c>
    </row>
    <row r="161" spans="1:4" ht="15.5" x14ac:dyDescent="0.35">
      <c r="A161" s="2">
        <v>160</v>
      </c>
      <c r="B161" s="3">
        <v>209.35</v>
      </c>
      <c r="C161" s="20">
        <v>2</v>
      </c>
      <c r="D161">
        <f t="shared" si="5"/>
        <v>0.69314718055994529</v>
      </c>
    </row>
    <row r="162" spans="1:4" ht="15.5" x14ac:dyDescent="0.35">
      <c r="A162" s="2">
        <v>161</v>
      </c>
      <c r="B162" s="3">
        <v>270.72000000000003</v>
      </c>
      <c r="C162" s="20">
        <v>5</v>
      </c>
      <c r="D162">
        <f t="shared" si="5"/>
        <v>1.6094379124341003</v>
      </c>
    </row>
    <row r="163" spans="1:4" ht="15.5" x14ac:dyDescent="0.35">
      <c r="A163" s="2">
        <v>162</v>
      </c>
      <c r="B163" s="3">
        <v>210.47</v>
      </c>
      <c r="C163" s="20">
        <v>2</v>
      </c>
      <c r="D163">
        <f t="shared" si="5"/>
        <v>0.69314718055994529</v>
      </c>
    </row>
    <row r="164" spans="1:4" ht="15.5" x14ac:dyDescent="0.35">
      <c r="A164" s="2">
        <v>163</v>
      </c>
      <c r="B164" s="3">
        <v>400.01</v>
      </c>
      <c r="C164" s="20">
        <v>4</v>
      </c>
      <c r="D164">
        <f t="shared" si="5"/>
        <v>1.3862943611198906</v>
      </c>
    </row>
    <row r="165" spans="1:4" ht="15.5" x14ac:dyDescent="0.35">
      <c r="A165" s="2">
        <v>164</v>
      </c>
      <c r="B165" s="3">
        <v>191.16</v>
      </c>
      <c r="C165" s="20">
        <v>1</v>
      </c>
      <c r="D165">
        <f t="shared" si="5"/>
        <v>0</v>
      </c>
    </row>
    <row r="166" spans="1:4" ht="15.5" x14ac:dyDescent="0.35">
      <c r="A166" s="2">
        <v>165</v>
      </c>
      <c r="B166" s="3">
        <v>381.94</v>
      </c>
      <c r="C166" s="20">
        <v>3</v>
      </c>
      <c r="D166">
        <f t="shared" si="5"/>
        <v>1.0986122886681098</v>
      </c>
    </row>
    <row r="167" spans="1:4" ht="15.5" x14ac:dyDescent="0.35">
      <c r="A167" s="2">
        <v>166</v>
      </c>
      <c r="B167" s="3">
        <v>172.75</v>
      </c>
      <c r="C167" s="20">
        <v>2</v>
      </c>
      <c r="D167">
        <f t="shared" si="5"/>
        <v>0.69314718055994529</v>
      </c>
    </row>
    <row r="168" spans="1:4" ht="15.5" x14ac:dyDescent="0.35">
      <c r="A168" s="2">
        <v>167</v>
      </c>
      <c r="B168" s="3">
        <v>136.11000000000001</v>
      </c>
      <c r="C168" s="20">
        <v>1</v>
      </c>
      <c r="D168">
        <f t="shared" si="5"/>
        <v>0</v>
      </c>
    </row>
    <row r="169" spans="1:4" ht="15.5" x14ac:dyDescent="0.35">
      <c r="A169" s="2">
        <v>168</v>
      </c>
      <c r="B169" s="3">
        <v>274.45999999999998</v>
      </c>
      <c r="C169" s="20">
        <v>4</v>
      </c>
      <c r="D169">
        <f t="shared" si="5"/>
        <v>1.3862943611198906</v>
      </c>
    </row>
    <row r="170" spans="1:4" ht="15.5" x14ac:dyDescent="0.35">
      <c r="A170" s="2">
        <v>169</v>
      </c>
      <c r="B170" s="3">
        <v>172.41</v>
      </c>
      <c r="C170" s="20">
        <v>3</v>
      </c>
      <c r="D170">
        <f t="shared" si="5"/>
        <v>1.0986122886681098</v>
      </c>
    </row>
    <row r="171" spans="1:4" ht="15.5" x14ac:dyDescent="0.35">
      <c r="A171" s="2">
        <v>170</v>
      </c>
      <c r="B171" s="3">
        <v>311.79000000000002</v>
      </c>
      <c r="C171" s="20">
        <v>5</v>
      </c>
      <c r="D171">
        <f t="shared" si="5"/>
        <v>1.6094379124341003</v>
      </c>
    </row>
    <row r="172" spans="1:4" ht="15.5" x14ac:dyDescent="0.35">
      <c r="A172" s="2">
        <v>171</v>
      </c>
      <c r="B172" s="3">
        <v>218.6</v>
      </c>
      <c r="C172" s="20">
        <v>5</v>
      </c>
      <c r="D172">
        <f t="shared" si="5"/>
        <v>1.6094379124341003</v>
      </c>
    </row>
    <row r="173" spans="1:4" ht="15.5" x14ac:dyDescent="0.35">
      <c r="A173" s="2">
        <v>172</v>
      </c>
      <c r="B173" s="3">
        <v>248.99</v>
      </c>
      <c r="C173" s="20">
        <v>3</v>
      </c>
      <c r="D173">
        <f t="shared" si="5"/>
        <v>1.0986122886681098</v>
      </c>
    </row>
    <row r="174" spans="1:4" ht="15.5" x14ac:dyDescent="0.35">
      <c r="A174" s="2">
        <v>173</v>
      </c>
      <c r="B174" s="3">
        <v>194.42</v>
      </c>
      <c r="C174" s="20">
        <v>4</v>
      </c>
      <c r="D174">
        <f t="shared" si="5"/>
        <v>1.3862943611198906</v>
      </c>
    </row>
    <row r="175" spans="1:4" ht="15.5" x14ac:dyDescent="0.35">
      <c r="A175" s="2">
        <v>174</v>
      </c>
      <c r="B175" s="3">
        <v>298.62</v>
      </c>
      <c r="C175" s="20">
        <v>5</v>
      </c>
      <c r="D175">
        <f t="shared" si="5"/>
        <v>1.6094379124341003</v>
      </c>
    </row>
    <row r="176" spans="1:4" ht="15.5" x14ac:dyDescent="0.35">
      <c r="A176" s="2">
        <v>175</v>
      </c>
      <c r="B176" s="3">
        <v>225.91</v>
      </c>
      <c r="C176" s="20">
        <v>4</v>
      </c>
      <c r="D176">
        <f t="shared" si="5"/>
        <v>1.3862943611198906</v>
      </c>
    </row>
    <row r="177" spans="1:4" ht="15.5" x14ac:dyDescent="0.35">
      <c r="A177" s="2">
        <v>176</v>
      </c>
      <c r="B177" s="3">
        <v>358.06</v>
      </c>
      <c r="C177" s="20">
        <v>6</v>
      </c>
      <c r="D177">
        <f t="shared" si="5"/>
        <v>1.791759469228055</v>
      </c>
    </row>
    <row r="178" spans="1:4" ht="15.5" x14ac:dyDescent="0.35">
      <c r="A178" s="2">
        <v>177</v>
      </c>
      <c r="B178" s="3">
        <v>135.19</v>
      </c>
      <c r="C178" s="20">
        <v>2</v>
      </c>
      <c r="D178">
        <f t="shared" si="5"/>
        <v>0.69314718055994529</v>
      </c>
    </row>
    <row r="179" spans="1:4" ht="15.5" x14ac:dyDescent="0.35">
      <c r="A179" s="2">
        <v>178</v>
      </c>
      <c r="B179" s="3">
        <v>286.45</v>
      </c>
      <c r="C179" s="20">
        <v>5</v>
      </c>
      <c r="D179">
        <f t="shared" si="5"/>
        <v>1.6094379124341003</v>
      </c>
    </row>
    <row r="180" spans="1:4" ht="15.5" x14ac:dyDescent="0.35">
      <c r="A180" s="2">
        <v>179</v>
      </c>
      <c r="B180" s="3">
        <v>187.61</v>
      </c>
      <c r="C180" s="20">
        <v>3</v>
      </c>
      <c r="D180">
        <f t="shared" si="5"/>
        <v>1.0986122886681098</v>
      </c>
    </row>
    <row r="181" spans="1:4" ht="15.5" x14ac:dyDescent="0.35">
      <c r="A181" s="2">
        <v>180</v>
      </c>
      <c r="B181" s="3">
        <v>420.76</v>
      </c>
      <c r="C181" s="20">
        <v>4</v>
      </c>
      <c r="D181">
        <f t="shared" si="5"/>
        <v>1.3862943611198906</v>
      </c>
    </row>
    <row r="182" spans="1:4" ht="15.5" x14ac:dyDescent="0.35">
      <c r="A182" s="2">
        <v>181</v>
      </c>
      <c r="B182" s="3">
        <v>200.54</v>
      </c>
      <c r="C182" s="20">
        <v>4</v>
      </c>
      <c r="D182">
        <f t="shared" si="5"/>
        <v>1.3862943611198906</v>
      </c>
    </row>
    <row r="183" spans="1:4" ht="15.5" x14ac:dyDescent="0.35">
      <c r="A183" s="2">
        <v>182</v>
      </c>
      <c r="B183" s="3">
        <v>252.12</v>
      </c>
      <c r="C183" s="20">
        <v>3</v>
      </c>
      <c r="D183">
        <f t="shared" si="5"/>
        <v>1.0986122886681098</v>
      </c>
    </row>
    <row r="184" spans="1:4" ht="15.5" x14ac:dyDescent="0.35">
      <c r="A184" s="2">
        <v>183</v>
      </c>
      <c r="B184" s="3">
        <v>173.57</v>
      </c>
      <c r="C184" s="20">
        <v>1</v>
      </c>
      <c r="D184">
        <f t="shared" si="5"/>
        <v>0</v>
      </c>
    </row>
    <row r="185" spans="1:4" ht="15.5" x14ac:dyDescent="0.35">
      <c r="A185" s="2">
        <v>184</v>
      </c>
      <c r="B185" s="3">
        <v>392.65</v>
      </c>
      <c r="C185" s="20">
        <v>4</v>
      </c>
      <c r="D185">
        <f t="shared" si="5"/>
        <v>1.3862943611198906</v>
      </c>
    </row>
    <row r="186" spans="1:4" ht="15.5" x14ac:dyDescent="0.35">
      <c r="A186" s="2">
        <v>185</v>
      </c>
      <c r="B186" s="3">
        <v>127.42</v>
      </c>
      <c r="C186" s="20">
        <v>2</v>
      </c>
      <c r="D186">
        <f t="shared" si="5"/>
        <v>0.69314718055994529</v>
      </c>
    </row>
    <row r="187" spans="1:4" ht="15.5" x14ac:dyDescent="0.35">
      <c r="A187" s="2">
        <v>186</v>
      </c>
      <c r="B187" s="3">
        <v>73.650000000000006</v>
      </c>
      <c r="C187" s="20">
        <v>1</v>
      </c>
      <c r="D187">
        <f t="shared" si="5"/>
        <v>0</v>
      </c>
    </row>
    <row r="188" spans="1:4" ht="15.5" x14ac:dyDescent="0.35">
      <c r="A188" s="2">
        <v>187</v>
      </c>
      <c r="B188" s="3">
        <v>234.65</v>
      </c>
      <c r="C188" s="20">
        <v>3</v>
      </c>
      <c r="D188">
        <f t="shared" si="5"/>
        <v>1.0986122886681098</v>
      </c>
    </row>
    <row r="189" spans="1:4" ht="15.5" x14ac:dyDescent="0.35">
      <c r="A189" s="2">
        <v>188</v>
      </c>
      <c r="B189" s="3">
        <v>326.82</v>
      </c>
      <c r="C189" s="20">
        <v>3</v>
      </c>
      <c r="D189">
        <f t="shared" si="5"/>
        <v>1.0986122886681098</v>
      </c>
    </row>
    <row r="190" spans="1:4" ht="15.5" x14ac:dyDescent="0.35">
      <c r="A190" s="2">
        <v>189</v>
      </c>
      <c r="B190" s="3">
        <v>259.45</v>
      </c>
      <c r="C190" s="20">
        <v>2</v>
      </c>
      <c r="D190">
        <f t="shared" si="5"/>
        <v>0.69314718055994529</v>
      </c>
    </row>
    <row r="191" spans="1:4" ht="15.5" x14ac:dyDescent="0.35">
      <c r="A191" s="2">
        <v>190</v>
      </c>
      <c r="B191" s="3">
        <v>323.32</v>
      </c>
      <c r="C191" s="20">
        <v>2</v>
      </c>
      <c r="D191">
        <f t="shared" si="5"/>
        <v>0.69314718055994529</v>
      </c>
    </row>
    <row r="192" spans="1:4" ht="15.5" x14ac:dyDescent="0.35">
      <c r="A192" s="2">
        <v>191</v>
      </c>
      <c r="B192" s="3">
        <v>330.76</v>
      </c>
      <c r="C192" s="20">
        <v>4</v>
      </c>
      <c r="D192">
        <f t="shared" si="5"/>
        <v>1.3862943611198906</v>
      </c>
    </row>
    <row r="193" spans="1:4" ht="15.5" x14ac:dyDescent="0.35">
      <c r="A193" s="2">
        <v>192</v>
      </c>
      <c r="B193" s="3">
        <v>217.35</v>
      </c>
      <c r="C193" s="20">
        <v>5</v>
      </c>
      <c r="D193">
        <f t="shared" si="5"/>
        <v>1.6094379124341003</v>
      </c>
    </row>
    <row r="194" spans="1:4" ht="15.5" x14ac:dyDescent="0.35">
      <c r="A194" s="2">
        <v>193</v>
      </c>
      <c r="B194" s="3">
        <v>217.27</v>
      </c>
      <c r="C194" s="20">
        <v>3</v>
      </c>
      <c r="D194">
        <f t="shared" si="5"/>
        <v>1.0986122886681098</v>
      </c>
    </row>
    <row r="195" spans="1:4" ht="15.5" x14ac:dyDescent="0.35">
      <c r="A195" s="2">
        <v>194</v>
      </c>
      <c r="B195" s="3">
        <v>279.72000000000003</v>
      </c>
      <c r="C195" s="20">
        <v>4</v>
      </c>
      <c r="D195">
        <f t="shared" ref="D195:D258" si="6">LN(C195)</f>
        <v>1.3862943611198906</v>
      </c>
    </row>
    <row r="196" spans="1:4" ht="15.5" x14ac:dyDescent="0.35">
      <c r="A196" s="2">
        <v>195</v>
      </c>
      <c r="B196" s="3">
        <v>148.57</v>
      </c>
      <c r="C196" s="20">
        <v>4</v>
      </c>
      <c r="D196">
        <f t="shared" si="6"/>
        <v>1.3862943611198906</v>
      </c>
    </row>
    <row r="197" spans="1:4" ht="15.5" x14ac:dyDescent="0.35">
      <c r="A197" s="2">
        <v>196</v>
      </c>
      <c r="B197" s="3">
        <v>221.99</v>
      </c>
      <c r="C197" s="20">
        <v>4</v>
      </c>
      <c r="D197">
        <f t="shared" si="6"/>
        <v>1.3862943611198906</v>
      </c>
    </row>
    <row r="198" spans="1:4" ht="15.5" x14ac:dyDescent="0.35">
      <c r="A198" s="2">
        <v>197</v>
      </c>
      <c r="B198" s="3">
        <v>146.96</v>
      </c>
      <c r="C198" s="20">
        <v>3</v>
      </c>
      <c r="D198">
        <f t="shared" si="6"/>
        <v>1.0986122886681098</v>
      </c>
    </row>
    <row r="199" spans="1:4" ht="15.5" x14ac:dyDescent="0.35">
      <c r="A199" s="2">
        <v>198</v>
      </c>
      <c r="B199" s="3">
        <v>165.05</v>
      </c>
      <c r="C199" s="20">
        <v>4</v>
      </c>
      <c r="D199">
        <f t="shared" si="6"/>
        <v>1.3862943611198906</v>
      </c>
    </row>
    <row r="200" spans="1:4" ht="15.5" x14ac:dyDescent="0.35">
      <c r="A200" s="2">
        <v>199</v>
      </c>
      <c r="B200" s="3">
        <v>216.63</v>
      </c>
      <c r="C200" s="20">
        <v>5</v>
      </c>
      <c r="D200">
        <f t="shared" si="6"/>
        <v>1.6094379124341003</v>
      </c>
    </row>
    <row r="201" spans="1:4" ht="15.5" x14ac:dyDescent="0.35">
      <c r="A201" s="2">
        <v>200</v>
      </c>
      <c r="B201" s="3">
        <v>185.54</v>
      </c>
      <c r="C201" s="20">
        <v>3</v>
      </c>
      <c r="D201">
        <f t="shared" si="6"/>
        <v>1.0986122886681098</v>
      </c>
    </row>
    <row r="202" spans="1:4" ht="15.5" x14ac:dyDescent="0.35">
      <c r="A202" s="2">
        <v>201</v>
      </c>
      <c r="B202" s="3">
        <v>181.78</v>
      </c>
      <c r="C202" s="20">
        <v>5</v>
      </c>
      <c r="D202">
        <f t="shared" si="6"/>
        <v>1.6094379124341003</v>
      </c>
    </row>
    <row r="203" spans="1:4" ht="15.5" x14ac:dyDescent="0.35">
      <c r="A203" s="2">
        <v>202</v>
      </c>
      <c r="B203" s="3">
        <v>183.96</v>
      </c>
      <c r="C203" s="20">
        <v>4</v>
      </c>
      <c r="D203">
        <f t="shared" si="6"/>
        <v>1.3862943611198906</v>
      </c>
    </row>
    <row r="204" spans="1:4" ht="15.5" x14ac:dyDescent="0.35">
      <c r="A204" s="2">
        <v>203</v>
      </c>
      <c r="B204" s="3">
        <v>237.23</v>
      </c>
      <c r="C204" s="20">
        <v>5</v>
      </c>
      <c r="D204">
        <f t="shared" si="6"/>
        <v>1.6094379124341003</v>
      </c>
    </row>
    <row r="205" spans="1:4" ht="15.5" x14ac:dyDescent="0.35">
      <c r="A205" s="2">
        <v>204</v>
      </c>
      <c r="B205" s="3">
        <v>143.5</v>
      </c>
      <c r="C205" s="20">
        <v>5</v>
      </c>
      <c r="D205">
        <f t="shared" si="6"/>
        <v>1.6094379124341003</v>
      </c>
    </row>
    <row r="206" spans="1:4" ht="15.5" x14ac:dyDescent="0.35">
      <c r="A206" s="2">
        <v>205</v>
      </c>
      <c r="B206" s="3">
        <v>262.10000000000002</v>
      </c>
      <c r="C206" s="20">
        <v>3</v>
      </c>
      <c r="D206">
        <f t="shared" si="6"/>
        <v>1.0986122886681098</v>
      </c>
    </row>
    <row r="207" spans="1:4" ht="15.5" x14ac:dyDescent="0.35">
      <c r="A207" s="2">
        <v>206</v>
      </c>
      <c r="B207" s="3">
        <v>245.5</v>
      </c>
      <c r="C207" s="20">
        <v>3</v>
      </c>
      <c r="D207">
        <f t="shared" si="6"/>
        <v>1.0986122886681098</v>
      </c>
    </row>
    <row r="208" spans="1:4" ht="15.5" x14ac:dyDescent="0.35">
      <c r="A208" s="2">
        <v>207</v>
      </c>
      <c r="B208" s="3">
        <v>170.58</v>
      </c>
      <c r="C208" s="20">
        <v>5</v>
      </c>
      <c r="D208">
        <f t="shared" si="6"/>
        <v>1.6094379124341003</v>
      </c>
    </row>
    <row r="209" spans="1:4" ht="15.5" x14ac:dyDescent="0.35">
      <c r="A209" s="2">
        <v>208</v>
      </c>
      <c r="B209" s="3">
        <v>302.93</v>
      </c>
      <c r="C209" s="20">
        <v>4</v>
      </c>
      <c r="D209">
        <f t="shared" si="6"/>
        <v>1.3862943611198906</v>
      </c>
    </row>
    <row r="210" spans="1:4" ht="15.5" x14ac:dyDescent="0.35">
      <c r="A210" s="2">
        <v>209</v>
      </c>
      <c r="B210" s="3">
        <v>362.09</v>
      </c>
      <c r="C210" s="20">
        <v>6</v>
      </c>
      <c r="D210">
        <f t="shared" si="6"/>
        <v>1.791759469228055</v>
      </c>
    </row>
    <row r="211" spans="1:4" ht="15.5" x14ac:dyDescent="0.35">
      <c r="A211" s="2">
        <v>210</v>
      </c>
      <c r="B211" s="3">
        <v>179.77</v>
      </c>
      <c r="C211" s="20">
        <v>2</v>
      </c>
      <c r="D211">
        <f t="shared" si="6"/>
        <v>0.69314718055994529</v>
      </c>
    </row>
    <row r="212" spans="1:4" ht="15.5" x14ac:dyDescent="0.35">
      <c r="A212" s="2">
        <v>211</v>
      </c>
      <c r="B212" s="3">
        <v>348.35</v>
      </c>
      <c r="C212" s="20">
        <v>2</v>
      </c>
      <c r="D212">
        <f t="shared" si="6"/>
        <v>0.69314718055994529</v>
      </c>
    </row>
    <row r="213" spans="1:4" ht="15.5" x14ac:dyDescent="0.35">
      <c r="A213" s="2">
        <v>212</v>
      </c>
      <c r="B213" s="3">
        <v>219.32</v>
      </c>
      <c r="C213" s="20">
        <v>3</v>
      </c>
      <c r="D213">
        <f t="shared" si="6"/>
        <v>1.0986122886681098</v>
      </c>
    </row>
    <row r="214" spans="1:4" ht="15.5" x14ac:dyDescent="0.35">
      <c r="A214" s="2">
        <v>213</v>
      </c>
      <c r="B214" s="3">
        <v>204.52</v>
      </c>
      <c r="C214" s="20">
        <v>3</v>
      </c>
      <c r="D214">
        <f t="shared" si="6"/>
        <v>1.0986122886681098</v>
      </c>
    </row>
    <row r="215" spans="1:4" ht="15.5" x14ac:dyDescent="0.35">
      <c r="A215" s="2">
        <v>214</v>
      </c>
      <c r="B215" s="3">
        <v>232.62</v>
      </c>
      <c r="C215" s="20">
        <v>4</v>
      </c>
      <c r="D215">
        <f t="shared" si="6"/>
        <v>1.3862943611198906</v>
      </c>
    </row>
    <row r="216" spans="1:4" ht="15.5" x14ac:dyDescent="0.35">
      <c r="A216" s="2">
        <v>215</v>
      </c>
      <c r="B216" s="3">
        <v>216.59</v>
      </c>
      <c r="C216" s="20">
        <v>4</v>
      </c>
      <c r="D216">
        <f t="shared" si="6"/>
        <v>1.3862943611198906</v>
      </c>
    </row>
    <row r="217" spans="1:4" ht="15.5" x14ac:dyDescent="0.35">
      <c r="A217" s="2">
        <v>216</v>
      </c>
      <c r="B217" s="3">
        <v>194.63</v>
      </c>
      <c r="C217" s="20">
        <v>3</v>
      </c>
      <c r="D217">
        <f t="shared" si="6"/>
        <v>1.0986122886681098</v>
      </c>
    </row>
    <row r="218" spans="1:4" ht="15.5" x14ac:dyDescent="0.35">
      <c r="A218" s="2">
        <v>217</v>
      </c>
      <c r="B218" s="3">
        <v>211.55</v>
      </c>
      <c r="C218" s="20">
        <v>4</v>
      </c>
      <c r="D218">
        <f t="shared" si="6"/>
        <v>1.3862943611198906</v>
      </c>
    </row>
    <row r="219" spans="1:4" ht="15.5" x14ac:dyDescent="0.35">
      <c r="A219" s="2">
        <v>218</v>
      </c>
      <c r="B219" s="3">
        <v>185.44</v>
      </c>
      <c r="C219" s="20">
        <v>3</v>
      </c>
      <c r="D219">
        <f t="shared" si="6"/>
        <v>1.0986122886681098</v>
      </c>
    </row>
    <row r="220" spans="1:4" ht="15.5" x14ac:dyDescent="0.35">
      <c r="A220" s="2">
        <v>219</v>
      </c>
      <c r="B220" s="3">
        <v>461.21</v>
      </c>
      <c r="C220" s="20">
        <v>4</v>
      </c>
      <c r="D220">
        <f t="shared" si="6"/>
        <v>1.3862943611198906</v>
      </c>
    </row>
    <row r="221" spans="1:4" ht="15.5" x14ac:dyDescent="0.35">
      <c r="A221" s="2">
        <v>220</v>
      </c>
      <c r="B221" s="3">
        <v>216.64</v>
      </c>
      <c r="C221" s="20">
        <v>1</v>
      </c>
      <c r="D221">
        <f t="shared" si="6"/>
        <v>0</v>
      </c>
    </row>
    <row r="222" spans="1:4" ht="15.5" x14ac:dyDescent="0.35">
      <c r="A222" s="2">
        <v>221</v>
      </c>
      <c r="B222" s="3">
        <v>160.41</v>
      </c>
      <c r="C222" s="20">
        <v>2</v>
      </c>
      <c r="D222">
        <f t="shared" si="6"/>
        <v>0.69314718055994529</v>
      </c>
    </row>
    <row r="223" spans="1:4" ht="15.5" x14ac:dyDescent="0.35">
      <c r="A223" s="2">
        <v>222</v>
      </c>
      <c r="B223" s="3">
        <v>291.52</v>
      </c>
      <c r="C223" s="20">
        <v>4</v>
      </c>
      <c r="D223">
        <f t="shared" si="6"/>
        <v>1.3862943611198906</v>
      </c>
    </row>
    <row r="224" spans="1:4" ht="15.5" x14ac:dyDescent="0.35">
      <c r="A224" s="2">
        <v>223</v>
      </c>
      <c r="B224" s="3">
        <v>230.73</v>
      </c>
      <c r="C224" s="20">
        <v>4</v>
      </c>
      <c r="D224">
        <f t="shared" si="6"/>
        <v>1.3862943611198906</v>
      </c>
    </row>
    <row r="225" spans="1:4" ht="15.5" x14ac:dyDescent="0.35">
      <c r="A225" s="2">
        <v>224</v>
      </c>
      <c r="B225" s="3">
        <v>230.43</v>
      </c>
      <c r="C225" s="20">
        <v>2</v>
      </c>
      <c r="D225">
        <f t="shared" si="6"/>
        <v>0.69314718055994529</v>
      </c>
    </row>
    <row r="226" spans="1:4" ht="15.5" x14ac:dyDescent="0.35">
      <c r="A226" s="2">
        <v>225</v>
      </c>
      <c r="B226" s="3">
        <v>216.17</v>
      </c>
      <c r="C226" s="20">
        <v>5</v>
      </c>
      <c r="D226">
        <f t="shared" si="6"/>
        <v>1.6094379124341003</v>
      </c>
    </row>
    <row r="227" spans="1:4" ht="15.5" x14ac:dyDescent="0.35">
      <c r="A227" s="2">
        <v>226</v>
      </c>
      <c r="B227" s="3">
        <v>153.1</v>
      </c>
      <c r="C227" s="20">
        <v>1</v>
      </c>
      <c r="D227">
        <f t="shared" si="6"/>
        <v>0</v>
      </c>
    </row>
    <row r="228" spans="1:4" ht="15.5" x14ac:dyDescent="0.35">
      <c r="A228" s="2">
        <v>227</v>
      </c>
      <c r="B228" s="3">
        <v>275.52</v>
      </c>
      <c r="C228" s="20">
        <v>6</v>
      </c>
      <c r="D228">
        <f t="shared" si="6"/>
        <v>1.791759469228055</v>
      </c>
    </row>
    <row r="229" spans="1:4" ht="15.5" x14ac:dyDescent="0.35">
      <c r="A229" s="2">
        <v>228</v>
      </c>
      <c r="B229" s="3">
        <v>186.59</v>
      </c>
      <c r="C229" s="20">
        <v>3</v>
      </c>
      <c r="D229">
        <f t="shared" si="6"/>
        <v>1.0986122886681098</v>
      </c>
    </row>
    <row r="230" spans="1:4" ht="15.5" x14ac:dyDescent="0.35">
      <c r="A230" s="2">
        <v>229</v>
      </c>
      <c r="B230" s="3">
        <v>209.41</v>
      </c>
      <c r="C230" s="20">
        <v>4</v>
      </c>
      <c r="D230">
        <f t="shared" si="6"/>
        <v>1.3862943611198906</v>
      </c>
    </row>
    <row r="231" spans="1:4" ht="15.5" x14ac:dyDescent="0.35">
      <c r="A231" s="2">
        <v>230</v>
      </c>
      <c r="B231" s="3">
        <v>184.98</v>
      </c>
      <c r="C231" s="20">
        <v>3</v>
      </c>
      <c r="D231">
        <f t="shared" si="6"/>
        <v>1.0986122886681098</v>
      </c>
    </row>
    <row r="232" spans="1:4" ht="15.5" x14ac:dyDescent="0.35">
      <c r="A232" s="2">
        <v>231</v>
      </c>
      <c r="B232" s="3">
        <v>307.12</v>
      </c>
      <c r="C232" s="20">
        <v>1</v>
      </c>
      <c r="D232">
        <f t="shared" si="6"/>
        <v>0</v>
      </c>
    </row>
    <row r="233" spans="1:4" ht="15.5" x14ac:dyDescent="0.35">
      <c r="A233" s="2">
        <v>232</v>
      </c>
      <c r="B233" s="3">
        <v>219.3</v>
      </c>
      <c r="C233" s="20">
        <v>4</v>
      </c>
      <c r="D233">
        <f t="shared" si="6"/>
        <v>1.3862943611198906</v>
      </c>
    </row>
    <row r="234" spans="1:4" ht="15.5" x14ac:dyDescent="0.35">
      <c r="A234" s="2">
        <v>233</v>
      </c>
      <c r="B234" s="3">
        <v>248.56</v>
      </c>
      <c r="C234" s="20">
        <v>4</v>
      </c>
      <c r="D234">
        <f t="shared" si="6"/>
        <v>1.3862943611198906</v>
      </c>
    </row>
    <row r="235" spans="1:4" ht="15.5" x14ac:dyDescent="0.35">
      <c r="A235" s="2">
        <v>234</v>
      </c>
      <c r="B235" s="3">
        <v>339.98</v>
      </c>
      <c r="C235" s="20">
        <v>2</v>
      </c>
      <c r="D235">
        <f t="shared" si="6"/>
        <v>0.69314718055994529</v>
      </c>
    </row>
    <row r="236" spans="1:4" ht="15.5" x14ac:dyDescent="0.35">
      <c r="A236" s="2">
        <v>235</v>
      </c>
      <c r="B236" s="3">
        <v>305.98</v>
      </c>
      <c r="C236" s="20">
        <v>5</v>
      </c>
      <c r="D236">
        <f t="shared" si="6"/>
        <v>1.6094379124341003</v>
      </c>
    </row>
    <row r="237" spans="1:4" ht="15.5" x14ac:dyDescent="0.35">
      <c r="A237" s="2">
        <v>236</v>
      </c>
      <c r="B237" s="3">
        <v>161.22</v>
      </c>
      <c r="C237" s="20">
        <v>3</v>
      </c>
      <c r="D237">
        <f t="shared" si="6"/>
        <v>1.0986122886681098</v>
      </c>
    </row>
    <row r="238" spans="1:4" ht="15.5" x14ac:dyDescent="0.35">
      <c r="A238" s="2">
        <v>237</v>
      </c>
      <c r="B238" s="3">
        <v>246.53</v>
      </c>
      <c r="C238" s="20">
        <v>2</v>
      </c>
      <c r="D238">
        <f t="shared" si="6"/>
        <v>0.69314718055994529</v>
      </c>
    </row>
    <row r="239" spans="1:4" ht="15.5" x14ac:dyDescent="0.35">
      <c r="A239" s="2">
        <v>238</v>
      </c>
      <c r="B239" s="3">
        <v>339.99</v>
      </c>
      <c r="C239" s="20">
        <v>4</v>
      </c>
      <c r="D239">
        <f t="shared" si="6"/>
        <v>1.3862943611198906</v>
      </c>
    </row>
    <row r="240" spans="1:4" ht="15.5" x14ac:dyDescent="0.35">
      <c r="A240" s="2">
        <v>239</v>
      </c>
      <c r="B240" s="3">
        <v>334.39</v>
      </c>
      <c r="C240" s="20">
        <v>2</v>
      </c>
      <c r="D240">
        <f t="shared" si="6"/>
        <v>0.69314718055994529</v>
      </c>
    </row>
    <row r="241" spans="1:4" ht="15.5" x14ac:dyDescent="0.35">
      <c r="A241" s="2">
        <v>240</v>
      </c>
      <c r="B241" s="3">
        <v>236.19</v>
      </c>
      <c r="C241" s="20">
        <v>5</v>
      </c>
      <c r="D241">
        <f t="shared" si="6"/>
        <v>1.6094379124341003</v>
      </c>
    </row>
    <row r="242" spans="1:4" ht="15.5" x14ac:dyDescent="0.35">
      <c r="A242" s="2">
        <v>241</v>
      </c>
      <c r="B242" s="3">
        <v>145.83000000000001</v>
      </c>
      <c r="C242" s="20">
        <v>3</v>
      </c>
      <c r="D242">
        <f t="shared" si="6"/>
        <v>1.0986122886681098</v>
      </c>
    </row>
    <row r="243" spans="1:4" ht="15.5" x14ac:dyDescent="0.35">
      <c r="A243" s="2">
        <v>242</v>
      </c>
      <c r="B243" s="3">
        <v>157.05000000000001</v>
      </c>
      <c r="C243" s="20">
        <v>3</v>
      </c>
      <c r="D243">
        <f t="shared" si="6"/>
        <v>1.0986122886681098</v>
      </c>
    </row>
    <row r="244" spans="1:4" ht="15.5" x14ac:dyDescent="0.35">
      <c r="A244" s="2">
        <v>243</v>
      </c>
      <c r="B244" s="3">
        <v>318.12</v>
      </c>
      <c r="C244" s="20">
        <v>5</v>
      </c>
      <c r="D244">
        <f t="shared" si="6"/>
        <v>1.6094379124341003</v>
      </c>
    </row>
    <row r="245" spans="1:4" ht="15.5" x14ac:dyDescent="0.35">
      <c r="A245" s="2">
        <v>244</v>
      </c>
      <c r="B245" s="3">
        <v>381.89</v>
      </c>
      <c r="C245" s="20">
        <v>3</v>
      </c>
      <c r="D245">
        <f t="shared" si="6"/>
        <v>1.0986122886681098</v>
      </c>
    </row>
    <row r="246" spans="1:4" ht="15.5" x14ac:dyDescent="0.35">
      <c r="A246" s="2">
        <v>245</v>
      </c>
      <c r="B246" s="3">
        <v>207.88</v>
      </c>
      <c r="C246" s="20">
        <v>5</v>
      </c>
      <c r="D246">
        <f t="shared" si="6"/>
        <v>1.6094379124341003</v>
      </c>
    </row>
    <row r="247" spans="1:4" ht="15.5" x14ac:dyDescent="0.35">
      <c r="A247" s="2">
        <v>246</v>
      </c>
      <c r="B247" s="3">
        <v>255.86</v>
      </c>
      <c r="C247" s="20">
        <v>3</v>
      </c>
      <c r="D247">
        <f t="shared" si="6"/>
        <v>1.0986122886681098</v>
      </c>
    </row>
    <row r="248" spans="1:4" ht="15.5" x14ac:dyDescent="0.35">
      <c r="A248" s="2">
        <v>247</v>
      </c>
      <c r="B248" s="3">
        <v>241.41</v>
      </c>
      <c r="C248" s="20">
        <v>4</v>
      </c>
      <c r="D248">
        <f t="shared" si="6"/>
        <v>1.3862943611198906</v>
      </c>
    </row>
    <row r="249" spans="1:4" ht="15.5" x14ac:dyDescent="0.35">
      <c r="A249" s="2">
        <v>248</v>
      </c>
      <c r="B249" s="3">
        <v>356.44</v>
      </c>
      <c r="C249" s="20">
        <v>5</v>
      </c>
      <c r="D249">
        <f t="shared" si="6"/>
        <v>1.6094379124341003</v>
      </c>
    </row>
    <row r="250" spans="1:4" ht="15.5" x14ac:dyDescent="0.35">
      <c r="A250" s="2">
        <v>249</v>
      </c>
      <c r="B250" s="3">
        <v>308.83999999999997</v>
      </c>
      <c r="C250" s="20">
        <v>6</v>
      </c>
      <c r="D250">
        <f t="shared" si="6"/>
        <v>1.791759469228055</v>
      </c>
    </row>
    <row r="251" spans="1:4" ht="15.5" x14ac:dyDescent="0.35">
      <c r="A251" s="2">
        <v>250</v>
      </c>
      <c r="B251" s="3">
        <v>269.98</v>
      </c>
      <c r="C251" s="20">
        <v>5</v>
      </c>
      <c r="D251">
        <f t="shared" si="6"/>
        <v>1.6094379124341003</v>
      </c>
    </row>
    <row r="252" spans="1:4" ht="15.5" x14ac:dyDescent="0.35">
      <c r="A252" s="2">
        <v>251</v>
      </c>
      <c r="B252" s="3">
        <v>186.53</v>
      </c>
      <c r="C252" s="20">
        <v>3</v>
      </c>
      <c r="D252">
        <f t="shared" si="6"/>
        <v>1.0986122886681098</v>
      </c>
    </row>
    <row r="253" spans="1:4" ht="15.5" x14ac:dyDescent="0.35">
      <c r="A253" s="2">
        <v>252</v>
      </c>
      <c r="B253" s="3">
        <v>132.93</v>
      </c>
      <c r="C253" s="20">
        <v>3</v>
      </c>
      <c r="D253">
        <f t="shared" si="6"/>
        <v>1.0986122886681098</v>
      </c>
    </row>
    <row r="254" spans="1:4" ht="15.5" x14ac:dyDescent="0.35">
      <c r="A254" s="2">
        <v>253</v>
      </c>
      <c r="B254" s="3">
        <v>195.22</v>
      </c>
      <c r="C254" s="20">
        <v>5</v>
      </c>
      <c r="D254">
        <f t="shared" si="6"/>
        <v>1.6094379124341003</v>
      </c>
    </row>
    <row r="255" spans="1:4" ht="15.5" x14ac:dyDescent="0.35">
      <c r="A255" s="2">
        <v>254</v>
      </c>
      <c r="B255" s="3">
        <v>352.27</v>
      </c>
      <c r="C255" s="20">
        <v>4</v>
      </c>
      <c r="D255">
        <f t="shared" si="6"/>
        <v>1.3862943611198906</v>
      </c>
    </row>
    <row r="256" spans="1:4" ht="15.5" x14ac:dyDescent="0.35">
      <c r="A256" s="2">
        <v>255</v>
      </c>
      <c r="B256" s="3">
        <v>164.8</v>
      </c>
      <c r="C256" s="20">
        <v>2</v>
      </c>
      <c r="D256">
        <f t="shared" si="6"/>
        <v>0.69314718055994529</v>
      </c>
    </row>
    <row r="257" spans="1:4" ht="15.5" x14ac:dyDescent="0.35">
      <c r="A257" s="2">
        <v>256</v>
      </c>
      <c r="B257" s="3">
        <v>479.85</v>
      </c>
      <c r="C257" s="20">
        <v>5</v>
      </c>
      <c r="D257">
        <f t="shared" si="6"/>
        <v>1.6094379124341003</v>
      </c>
    </row>
    <row r="258" spans="1:4" ht="15.5" x14ac:dyDescent="0.35">
      <c r="A258" s="2">
        <v>257</v>
      </c>
      <c r="B258" s="3">
        <v>144.16</v>
      </c>
      <c r="C258" s="20">
        <v>2</v>
      </c>
      <c r="D258">
        <f t="shared" si="6"/>
        <v>0.69314718055994529</v>
      </c>
    </row>
    <row r="259" spans="1:4" ht="15.5" x14ac:dyDescent="0.35">
      <c r="A259" s="2">
        <v>258</v>
      </c>
      <c r="B259" s="3">
        <v>242.6</v>
      </c>
      <c r="C259" s="20">
        <v>4</v>
      </c>
      <c r="D259">
        <f t="shared" ref="D259:D322" si="7">LN(C259)</f>
        <v>1.3862943611198906</v>
      </c>
    </row>
    <row r="260" spans="1:4" ht="15.5" x14ac:dyDescent="0.35">
      <c r="A260" s="2">
        <v>259</v>
      </c>
      <c r="B260" s="3">
        <v>129.83000000000001</v>
      </c>
      <c r="C260" s="20">
        <v>2</v>
      </c>
      <c r="D260">
        <f t="shared" si="7"/>
        <v>0.69314718055994529</v>
      </c>
    </row>
    <row r="261" spans="1:4" ht="15.5" x14ac:dyDescent="0.35">
      <c r="A261" s="2">
        <v>260</v>
      </c>
      <c r="B261" s="3">
        <v>124.36</v>
      </c>
      <c r="C261" s="20">
        <v>2</v>
      </c>
      <c r="D261">
        <f t="shared" si="7"/>
        <v>0.69314718055994529</v>
      </c>
    </row>
    <row r="262" spans="1:4" ht="15.5" x14ac:dyDescent="0.35">
      <c r="A262" s="2">
        <v>261</v>
      </c>
      <c r="B262" s="3">
        <v>281.58</v>
      </c>
      <c r="C262" s="20">
        <v>5</v>
      </c>
      <c r="D262">
        <f t="shared" si="7"/>
        <v>1.6094379124341003</v>
      </c>
    </row>
    <row r="263" spans="1:4" ht="15.5" x14ac:dyDescent="0.35">
      <c r="A263" s="2">
        <v>262</v>
      </c>
      <c r="B263" s="3">
        <v>322.12</v>
      </c>
      <c r="C263" s="20">
        <v>5</v>
      </c>
      <c r="D263">
        <f t="shared" si="7"/>
        <v>1.6094379124341003</v>
      </c>
    </row>
    <row r="264" spans="1:4" ht="15.5" x14ac:dyDescent="0.35">
      <c r="A264" s="2">
        <v>263</v>
      </c>
      <c r="B264" s="3">
        <v>242.74</v>
      </c>
      <c r="C264" s="20">
        <v>4</v>
      </c>
      <c r="D264">
        <f t="shared" si="7"/>
        <v>1.3862943611198906</v>
      </c>
    </row>
    <row r="265" spans="1:4" ht="15.5" x14ac:dyDescent="0.35">
      <c r="A265" s="2">
        <v>264</v>
      </c>
      <c r="B265" s="3">
        <v>101.75</v>
      </c>
      <c r="C265" s="20">
        <v>1</v>
      </c>
      <c r="D265">
        <f t="shared" si="7"/>
        <v>0</v>
      </c>
    </row>
    <row r="266" spans="1:4" ht="15.5" x14ac:dyDescent="0.35">
      <c r="A266" s="2">
        <v>265</v>
      </c>
      <c r="B266" s="3">
        <v>241.69</v>
      </c>
      <c r="C266" s="20">
        <v>4</v>
      </c>
      <c r="D266">
        <f t="shared" si="7"/>
        <v>1.3862943611198906</v>
      </c>
    </row>
    <row r="267" spans="1:4" ht="15.5" x14ac:dyDescent="0.35">
      <c r="A267" s="2">
        <v>266</v>
      </c>
      <c r="B267" s="3">
        <v>221.03</v>
      </c>
      <c r="C267" s="20">
        <v>2</v>
      </c>
      <c r="D267">
        <f t="shared" si="7"/>
        <v>0.69314718055994529</v>
      </c>
    </row>
    <row r="268" spans="1:4" ht="15.5" x14ac:dyDescent="0.35">
      <c r="A268" s="2">
        <v>267</v>
      </c>
      <c r="B268" s="3">
        <v>212.15</v>
      </c>
      <c r="C268" s="20">
        <v>2</v>
      </c>
      <c r="D268">
        <f t="shared" si="7"/>
        <v>0.69314718055994529</v>
      </c>
    </row>
    <row r="269" spans="1:4" ht="15.5" x14ac:dyDescent="0.35">
      <c r="A269" s="2">
        <v>268</v>
      </c>
      <c r="B269" s="3">
        <v>225.09</v>
      </c>
      <c r="C269" s="20">
        <v>3</v>
      </c>
      <c r="D269">
        <f t="shared" si="7"/>
        <v>1.0986122886681098</v>
      </c>
    </row>
    <row r="270" spans="1:4" ht="15.5" x14ac:dyDescent="0.35">
      <c r="A270" s="2">
        <v>269</v>
      </c>
      <c r="B270" s="3">
        <v>359.83</v>
      </c>
      <c r="C270" s="20">
        <v>4</v>
      </c>
      <c r="D270">
        <f t="shared" si="7"/>
        <v>1.3862943611198906</v>
      </c>
    </row>
    <row r="271" spans="1:4" ht="15.5" x14ac:dyDescent="0.35">
      <c r="A271" s="2">
        <v>270</v>
      </c>
      <c r="B271" s="3">
        <v>204.11</v>
      </c>
      <c r="C271" s="20">
        <v>2</v>
      </c>
      <c r="D271">
        <f t="shared" si="7"/>
        <v>0.69314718055994529</v>
      </c>
    </row>
    <row r="272" spans="1:4" ht="15.5" x14ac:dyDescent="0.35">
      <c r="A272" s="2">
        <v>271</v>
      </c>
      <c r="B272" s="3">
        <v>245.38</v>
      </c>
      <c r="C272" s="20">
        <v>5</v>
      </c>
      <c r="D272">
        <f t="shared" si="7"/>
        <v>1.6094379124341003</v>
      </c>
    </row>
    <row r="273" spans="1:4" ht="15.5" x14ac:dyDescent="0.35">
      <c r="A273" s="2">
        <v>272</v>
      </c>
      <c r="B273" s="3">
        <v>279.68</v>
      </c>
      <c r="C273" s="20">
        <v>5</v>
      </c>
      <c r="D273">
        <f t="shared" si="7"/>
        <v>1.6094379124341003</v>
      </c>
    </row>
    <row r="274" spans="1:4" ht="15.5" x14ac:dyDescent="0.35">
      <c r="A274" s="2">
        <v>273</v>
      </c>
      <c r="B274" s="3">
        <v>150.94999999999999</v>
      </c>
      <c r="C274" s="20">
        <v>4</v>
      </c>
      <c r="D274">
        <f t="shared" si="7"/>
        <v>1.3862943611198906</v>
      </c>
    </row>
    <row r="275" spans="1:4" ht="15.5" x14ac:dyDescent="0.35">
      <c r="A275" s="2">
        <v>274</v>
      </c>
      <c r="B275" s="3">
        <v>262.31</v>
      </c>
      <c r="C275" s="20">
        <v>3</v>
      </c>
      <c r="D275">
        <f t="shared" si="7"/>
        <v>1.0986122886681098</v>
      </c>
    </row>
    <row r="276" spans="1:4" ht="15.5" x14ac:dyDescent="0.35">
      <c r="A276" s="2">
        <v>275</v>
      </c>
      <c r="B276" s="3">
        <v>287.83</v>
      </c>
      <c r="C276" s="20">
        <v>5</v>
      </c>
      <c r="D276">
        <f t="shared" si="7"/>
        <v>1.6094379124341003</v>
      </c>
    </row>
    <row r="277" spans="1:4" ht="15.5" x14ac:dyDescent="0.35">
      <c r="A277" s="2">
        <v>276</v>
      </c>
      <c r="B277" s="3">
        <v>316.81</v>
      </c>
      <c r="C277" s="20">
        <v>6</v>
      </c>
      <c r="D277">
        <f t="shared" si="7"/>
        <v>1.791759469228055</v>
      </c>
    </row>
    <row r="278" spans="1:4" ht="15.5" x14ac:dyDescent="0.35">
      <c r="A278" s="2">
        <v>277</v>
      </c>
      <c r="B278" s="3">
        <v>266.63</v>
      </c>
      <c r="C278" s="20">
        <v>5</v>
      </c>
      <c r="D278">
        <f t="shared" si="7"/>
        <v>1.6094379124341003</v>
      </c>
    </row>
    <row r="279" spans="1:4" ht="15.5" x14ac:dyDescent="0.35">
      <c r="A279" s="2">
        <v>278</v>
      </c>
      <c r="B279" s="3">
        <v>199.33</v>
      </c>
      <c r="C279" s="20">
        <v>4</v>
      </c>
      <c r="D279">
        <f t="shared" si="7"/>
        <v>1.3862943611198906</v>
      </c>
    </row>
    <row r="280" spans="1:4" ht="15.5" x14ac:dyDescent="0.35">
      <c r="A280" s="2">
        <v>279</v>
      </c>
      <c r="B280" s="3">
        <v>331.83</v>
      </c>
      <c r="C280" s="20">
        <v>4</v>
      </c>
      <c r="D280">
        <f t="shared" si="7"/>
        <v>1.3862943611198906</v>
      </c>
    </row>
    <row r="281" spans="1:4" ht="15.5" x14ac:dyDescent="0.35">
      <c r="A281" s="2">
        <v>280</v>
      </c>
      <c r="B281" s="3">
        <v>369.93</v>
      </c>
      <c r="C281" s="20">
        <v>4</v>
      </c>
      <c r="D281">
        <f t="shared" si="7"/>
        <v>1.3862943611198906</v>
      </c>
    </row>
    <row r="282" spans="1:4" ht="15.5" x14ac:dyDescent="0.35">
      <c r="A282" s="2">
        <v>281</v>
      </c>
      <c r="B282" s="3">
        <v>313.70999999999998</v>
      </c>
      <c r="C282" s="20">
        <v>5</v>
      </c>
      <c r="D282">
        <f t="shared" si="7"/>
        <v>1.6094379124341003</v>
      </c>
    </row>
    <row r="283" spans="1:4" ht="15.5" x14ac:dyDescent="0.35">
      <c r="A283" s="2">
        <v>282</v>
      </c>
      <c r="B283" s="3">
        <v>233.33</v>
      </c>
      <c r="C283" s="20">
        <v>2</v>
      </c>
      <c r="D283">
        <f t="shared" si="7"/>
        <v>0.69314718055994529</v>
      </c>
    </row>
    <row r="284" spans="1:4" ht="15.5" x14ac:dyDescent="0.35">
      <c r="A284" s="2">
        <v>283</v>
      </c>
      <c r="B284" s="3">
        <v>261.29000000000002</v>
      </c>
      <c r="C284" s="20">
        <v>3</v>
      </c>
      <c r="D284">
        <f t="shared" si="7"/>
        <v>1.0986122886681098</v>
      </c>
    </row>
    <row r="285" spans="1:4" ht="15.5" x14ac:dyDescent="0.35">
      <c r="A285" s="2">
        <v>284</v>
      </c>
      <c r="B285" s="3">
        <v>131.38999999999999</v>
      </c>
      <c r="C285" s="20">
        <v>2</v>
      </c>
      <c r="D285">
        <f t="shared" si="7"/>
        <v>0.69314718055994529</v>
      </c>
    </row>
    <row r="286" spans="1:4" ht="15.5" x14ac:dyDescent="0.35">
      <c r="A286" s="2">
        <v>285</v>
      </c>
      <c r="B286" s="3">
        <v>213.63</v>
      </c>
      <c r="C286" s="20">
        <v>3</v>
      </c>
      <c r="D286">
        <f t="shared" si="7"/>
        <v>1.0986122886681098</v>
      </c>
    </row>
    <row r="287" spans="1:4" ht="15.5" x14ac:dyDescent="0.35">
      <c r="A287" s="2">
        <v>286</v>
      </c>
      <c r="B287" s="3">
        <v>293.62</v>
      </c>
      <c r="C287" s="20">
        <v>5</v>
      </c>
      <c r="D287">
        <f t="shared" si="7"/>
        <v>1.6094379124341003</v>
      </c>
    </row>
    <row r="288" spans="1:4" ht="15.5" x14ac:dyDescent="0.35">
      <c r="A288" s="2">
        <v>287</v>
      </c>
      <c r="B288" s="3">
        <v>227.31</v>
      </c>
      <c r="C288" s="20">
        <v>6</v>
      </c>
      <c r="D288">
        <f t="shared" si="7"/>
        <v>1.791759469228055</v>
      </c>
    </row>
    <row r="289" spans="1:4" ht="15.5" x14ac:dyDescent="0.35">
      <c r="A289" s="2">
        <v>288</v>
      </c>
      <c r="B289" s="3">
        <v>171.72</v>
      </c>
      <c r="C289" s="20">
        <v>2</v>
      </c>
      <c r="D289">
        <f t="shared" si="7"/>
        <v>0.69314718055994529</v>
      </c>
    </row>
    <row r="290" spans="1:4" ht="15.5" x14ac:dyDescent="0.35">
      <c r="A290" s="2">
        <v>289</v>
      </c>
      <c r="B290" s="3">
        <v>300.01</v>
      </c>
      <c r="C290" s="20">
        <v>5</v>
      </c>
      <c r="D290">
        <f t="shared" si="7"/>
        <v>1.6094379124341003</v>
      </c>
    </row>
    <row r="291" spans="1:4" ht="15.5" x14ac:dyDescent="0.35">
      <c r="A291" s="2">
        <v>290</v>
      </c>
      <c r="B291" s="3">
        <v>301.52999999999997</v>
      </c>
      <c r="C291" s="20">
        <v>3</v>
      </c>
      <c r="D291">
        <f t="shared" si="7"/>
        <v>1.0986122886681098</v>
      </c>
    </row>
    <row r="292" spans="1:4" ht="15.5" x14ac:dyDescent="0.35">
      <c r="A292" s="2">
        <v>291</v>
      </c>
      <c r="B292" s="3">
        <v>350.63</v>
      </c>
      <c r="C292" s="20">
        <v>3</v>
      </c>
      <c r="D292">
        <f t="shared" si="7"/>
        <v>1.0986122886681098</v>
      </c>
    </row>
    <row r="293" spans="1:4" ht="15.5" x14ac:dyDescent="0.35">
      <c r="A293" s="2">
        <v>292</v>
      </c>
      <c r="B293" s="3">
        <v>261.91000000000003</v>
      </c>
      <c r="C293" s="20">
        <v>4</v>
      </c>
      <c r="D293">
        <f t="shared" si="7"/>
        <v>1.3862943611198906</v>
      </c>
    </row>
    <row r="294" spans="1:4" ht="15.5" x14ac:dyDescent="0.35">
      <c r="A294" s="2">
        <v>293</v>
      </c>
      <c r="B294" s="3">
        <v>289.88</v>
      </c>
      <c r="C294" s="20">
        <v>2</v>
      </c>
      <c r="D294">
        <f t="shared" si="7"/>
        <v>0.69314718055994529</v>
      </c>
    </row>
    <row r="295" spans="1:4" ht="15.5" x14ac:dyDescent="0.35">
      <c r="A295" s="2">
        <v>294</v>
      </c>
      <c r="B295" s="3">
        <v>229.46</v>
      </c>
      <c r="C295" s="20">
        <v>4</v>
      </c>
      <c r="D295">
        <f t="shared" si="7"/>
        <v>1.3862943611198906</v>
      </c>
    </row>
    <row r="296" spans="1:4" ht="15.5" x14ac:dyDescent="0.35">
      <c r="A296" s="2">
        <v>295</v>
      </c>
      <c r="B296" s="3">
        <v>127.89</v>
      </c>
      <c r="C296" s="20">
        <v>1</v>
      </c>
      <c r="D296">
        <f t="shared" si="7"/>
        <v>0</v>
      </c>
    </row>
    <row r="297" spans="1:4" ht="15.5" x14ac:dyDescent="0.35">
      <c r="A297" s="2">
        <v>296</v>
      </c>
      <c r="B297" s="3">
        <v>225.12</v>
      </c>
      <c r="C297" s="20">
        <v>6</v>
      </c>
      <c r="D297">
        <f t="shared" si="7"/>
        <v>1.791759469228055</v>
      </c>
    </row>
    <row r="298" spans="1:4" ht="15.5" x14ac:dyDescent="0.35">
      <c r="A298" s="2">
        <v>297</v>
      </c>
      <c r="B298" s="3">
        <v>152.01</v>
      </c>
      <c r="C298" s="20">
        <v>3</v>
      </c>
      <c r="D298">
        <f t="shared" si="7"/>
        <v>1.0986122886681098</v>
      </c>
    </row>
    <row r="299" spans="1:4" ht="15.5" x14ac:dyDescent="0.35">
      <c r="A299" s="2">
        <v>298</v>
      </c>
      <c r="B299" s="3">
        <v>288.87</v>
      </c>
      <c r="C299" s="20">
        <v>5</v>
      </c>
      <c r="D299">
        <f t="shared" si="7"/>
        <v>1.6094379124341003</v>
      </c>
    </row>
    <row r="300" spans="1:4" ht="15.5" x14ac:dyDescent="0.35">
      <c r="A300" s="2">
        <v>299</v>
      </c>
      <c r="B300" s="3">
        <v>313.91000000000003</v>
      </c>
      <c r="C300" s="20">
        <v>3</v>
      </c>
      <c r="D300">
        <f t="shared" si="7"/>
        <v>1.0986122886681098</v>
      </c>
    </row>
    <row r="301" spans="1:4" ht="15.5" x14ac:dyDescent="0.35">
      <c r="A301" s="2">
        <v>300</v>
      </c>
      <c r="B301" s="3">
        <v>402.75</v>
      </c>
      <c r="C301" s="20">
        <v>2</v>
      </c>
      <c r="D301">
        <f t="shared" si="7"/>
        <v>0.69314718055994529</v>
      </c>
    </row>
    <row r="302" spans="1:4" ht="15.5" x14ac:dyDescent="0.35">
      <c r="A302" s="2">
        <v>301</v>
      </c>
      <c r="B302" s="3">
        <v>181.03</v>
      </c>
      <c r="C302" s="20">
        <v>2</v>
      </c>
      <c r="D302">
        <f t="shared" si="7"/>
        <v>0.69314718055994529</v>
      </c>
    </row>
    <row r="303" spans="1:4" ht="15.5" x14ac:dyDescent="0.35">
      <c r="A303" s="2">
        <v>302</v>
      </c>
      <c r="B303" s="3">
        <v>162.11000000000001</v>
      </c>
      <c r="C303" s="20">
        <v>3</v>
      </c>
      <c r="D303">
        <f t="shared" si="7"/>
        <v>1.0986122886681098</v>
      </c>
    </row>
    <row r="304" spans="1:4" ht="15.5" x14ac:dyDescent="0.35">
      <c r="A304" s="2">
        <v>303</v>
      </c>
      <c r="B304" s="3">
        <v>319.75</v>
      </c>
      <c r="C304" s="20">
        <v>4</v>
      </c>
      <c r="D304">
        <f t="shared" si="7"/>
        <v>1.3862943611198906</v>
      </c>
    </row>
    <row r="305" spans="1:4" ht="15.5" x14ac:dyDescent="0.35">
      <c r="A305" s="2">
        <v>304</v>
      </c>
      <c r="B305" s="3">
        <v>74.319999999999993</v>
      </c>
      <c r="C305" s="20">
        <v>1</v>
      </c>
      <c r="D305">
        <f t="shared" si="7"/>
        <v>0</v>
      </c>
    </row>
    <row r="306" spans="1:4" ht="15.5" x14ac:dyDescent="0.35">
      <c r="A306" s="2">
        <v>305</v>
      </c>
      <c r="B306" s="3">
        <v>276.10000000000002</v>
      </c>
      <c r="C306" s="20">
        <v>6</v>
      </c>
      <c r="D306">
        <f t="shared" si="7"/>
        <v>1.791759469228055</v>
      </c>
    </row>
    <row r="307" spans="1:4" ht="15.5" x14ac:dyDescent="0.35">
      <c r="A307" s="2">
        <v>306</v>
      </c>
      <c r="B307" s="3">
        <v>215.64</v>
      </c>
      <c r="C307" s="20">
        <v>5</v>
      </c>
      <c r="D307">
        <f t="shared" si="7"/>
        <v>1.6094379124341003</v>
      </c>
    </row>
    <row r="308" spans="1:4" ht="15.5" x14ac:dyDescent="0.35">
      <c r="A308" s="2">
        <v>307</v>
      </c>
      <c r="B308" s="3">
        <v>252.22</v>
      </c>
      <c r="C308" s="20">
        <v>3</v>
      </c>
      <c r="D308">
        <f t="shared" si="7"/>
        <v>1.0986122886681098</v>
      </c>
    </row>
    <row r="309" spans="1:4" ht="15.5" x14ac:dyDescent="0.35">
      <c r="A309" s="2">
        <v>308</v>
      </c>
      <c r="B309" s="3">
        <v>369.98</v>
      </c>
      <c r="C309" s="20">
        <v>6</v>
      </c>
      <c r="D309">
        <f t="shared" si="7"/>
        <v>1.791759469228055</v>
      </c>
    </row>
    <row r="310" spans="1:4" ht="15.5" x14ac:dyDescent="0.35">
      <c r="A310" s="2">
        <v>309</v>
      </c>
      <c r="B310" s="3">
        <v>222.22</v>
      </c>
      <c r="C310" s="20">
        <v>3</v>
      </c>
      <c r="D310">
        <f t="shared" si="7"/>
        <v>1.0986122886681098</v>
      </c>
    </row>
    <row r="311" spans="1:4" ht="15.5" x14ac:dyDescent="0.35">
      <c r="A311" s="2">
        <v>310</v>
      </c>
      <c r="B311" s="3">
        <v>222.2</v>
      </c>
      <c r="C311" s="20">
        <v>6</v>
      </c>
      <c r="D311">
        <f t="shared" si="7"/>
        <v>1.791759469228055</v>
      </c>
    </row>
    <row r="312" spans="1:4" ht="15.5" x14ac:dyDescent="0.35">
      <c r="A312" s="2">
        <v>311</v>
      </c>
      <c r="B312" s="3">
        <v>415.89</v>
      </c>
      <c r="C312" s="20">
        <v>3</v>
      </c>
      <c r="D312">
        <f t="shared" si="7"/>
        <v>1.0986122886681098</v>
      </c>
    </row>
    <row r="313" spans="1:4" ht="15.5" x14ac:dyDescent="0.35">
      <c r="A313" s="2">
        <v>312</v>
      </c>
      <c r="B313" s="3">
        <v>145.5</v>
      </c>
      <c r="C313" s="20">
        <v>4</v>
      </c>
      <c r="D313">
        <f t="shared" si="7"/>
        <v>1.3862943611198906</v>
      </c>
    </row>
    <row r="314" spans="1:4" ht="15.5" x14ac:dyDescent="0.35">
      <c r="A314" s="2">
        <v>313</v>
      </c>
      <c r="B314" s="3">
        <v>194.9</v>
      </c>
      <c r="C314" s="20">
        <v>3</v>
      </c>
      <c r="D314">
        <f t="shared" si="7"/>
        <v>1.0986122886681098</v>
      </c>
    </row>
    <row r="315" spans="1:4" ht="15.5" x14ac:dyDescent="0.35">
      <c r="A315" s="2">
        <v>314</v>
      </c>
      <c r="B315" s="3">
        <v>187.66</v>
      </c>
      <c r="C315" s="20">
        <v>6</v>
      </c>
      <c r="D315">
        <f t="shared" si="7"/>
        <v>1.791759469228055</v>
      </c>
    </row>
    <row r="316" spans="1:4" ht="15.5" x14ac:dyDescent="0.35">
      <c r="A316" s="2">
        <v>315</v>
      </c>
      <c r="B316" s="3">
        <v>324.39</v>
      </c>
      <c r="C316" s="20">
        <v>4</v>
      </c>
      <c r="D316">
        <f t="shared" si="7"/>
        <v>1.3862943611198906</v>
      </c>
    </row>
    <row r="317" spans="1:4" ht="15.5" x14ac:dyDescent="0.35">
      <c r="A317" s="2">
        <v>316</v>
      </c>
      <c r="B317" s="3">
        <v>176.73</v>
      </c>
      <c r="C317" s="20">
        <v>2</v>
      </c>
      <c r="D317">
        <f t="shared" si="7"/>
        <v>0.69314718055994529</v>
      </c>
    </row>
    <row r="318" spans="1:4" ht="15.5" x14ac:dyDescent="0.35">
      <c r="A318" s="2">
        <v>317</v>
      </c>
      <c r="B318" s="3">
        <v>258.94</v>
      </c>
      <c r="C318" s="20">
        <v>4</v>
      </c>
      <c r="D318">
        <f t="shared" si="7"/>
        <v>1.3862943611198906</v>
      </c>
    </row>
    <row r="319" spans="1:4" ht="15.5" x14ac:dyDescent="0.35">
      <c r="A319" s="2">
        <v>318</v>
      </c>
      <c r="B319" s="3">
        <v>173.96</v>
      </c>
      <c r="C319" s="20">
        <v>5</v>
      </c>
      <c r="D319">
        <f t="shared" si="7"/>
        <v>1.6094379124341003</v>
      </c>
    </row>
    <row r="320" spans="1:4" ht="15.5" x14ac:dyDescent="0.35">
      <c r="A320" s="2">
        <v>319</v>
      </c>
      <c r="B320" s="3">
        <v>214.35</v>
      </c>
      <c r="C320" s="20">
        <v>2</v>
      </c>
      <c r="D320">
        <f t="shared" si="7"/>
        <v>0.69314718055994529</v>
      </c>
    </row>
    <row r="321" spans="1:4" ht="15.5" x14ac:dyDescent="0.35">
      <c r="A321" s="2">
        <v>320</v>
      </c>
      <c r="B321" s="3">
        <v>264.01</v>
      </c>
      <c r="C321" s="20">
        <v>3</v>
      </c>
      <c r="D321">
        <f t="shared" si="7"/>
        <v>1.0986122886681098</v>
      </c>
    </row>
    <row r="322" spans="1:4" ht="15.5" x14ac:dyDescent="0.35">
      <c r="A322" s="2">
        <v>321</v>
      </c>
      <c r="B322" s="3">
        <v>123.9</v>
      </c>
      <c r="C322" s="20">
        <v>2</v>
      </c>
      <c r="D322">
        <f t="shared" si="7"/>
        <v>0.69314718055994529</v>
      </c>
    </row>
    <row r="323" spans="1:4" ht="15.5" x14ac:dyDescent="0.35">
      <c r="A323" s="2">
        <v>322</v>
      </c>
      <c r="B323" s="3">
        <v>263.68</v>
      </c>
      <c r="C323" s="20">
        <v>2</v>
      </c>
      <c r="D323">
        <f t="shared" ref="D323:D378" si="8">LN(C323)</f>
        <v>0.69314718055994529</v>
      </c>
    </row>
    <row r="324" spans="1:4" ht="15.5" x14ac:dyDescent="0.35">
      <c r="A324" s="2">
        <v>323</v>
      </c>
      <c r="B324" s="3">
        <v>227.53</v>
      </c>
      <c r="C324" s="20">
        <v>4</v>
      </c>
      <c r="D324">
        <f t="shared" si="8"/>
        <v>1.3862943611198906</v>
      </c>
    </row>
    <row r="325" spans="1:4" ht="15.5" x14ac:dyDescent="0.35">
      <c r="A325" s="2">
        <v>324</v>
      </c>
      <c r="B325" s="3">
        <v>151.26</v>
      </c>
      <c r="C325" s="20">
        <v>3</v>
      </c>
      <c r="D325">
        <f t="shared" si="8"/>
        <v>1.0986122886681098</v>
      </c>
    </row>
    <row r="326" spans="1:4" ht="15.5" x14ac:dyDescent="0.35">
      <c r="A326" s="2">
        <v>325</v>
      </c>
      <c r="B326" s="3">
        <v>188.43</v>
      </c>
      <c r="C326" s="20">
        <v>3</v>
      </c>
      <c r="D326">
        <f t="shared" si="8"/>
        <v>1.0986122886681098</v>
      </c>
    </row>
    <row r="327" spans="1:4" ht="15.5" x14ac:dyDescent="0.35">
      <c r="A327" s="2">
        <v>326</v>
      </c>
      <c r="B327" s="3">
        <v>208.99</v>
      </c>
      <c r="C327" s="20">
        <v>4</v>
      </c>
      <c r="D327">
        <f t="shared" si="8"/>
        <v>1.3862943611198906</v>
      </c>
    </row>
    <row r="328" spans="1:4" ht="15.5" x14ac:dyDescent="0.35">
      <c r="A328" s="2">
        <v>327</v>
      </c>
      <c r="B328" s="3">
        <v>137.05000000000001</v>
      </c>
      <c r="C328" s="20">
        <v>1</v>
      </c>
      <c r="D328">
        <f t="shared" si="8"/>
        <v>0</v>
      </c>
    </row>
    <row r="329" spans="1:4" ht="15.5" x14ac:dyDescent="0.35">
      <c r="A329" s="2">
        <v>328</v>
      </c>
      <c r="B329" s="3">
        <v>171</v>
      </c>
      <c r="C329" s="20">
        <v>1</v>
      </c>
      <c r="D329">
        <f t="shared" si="8"/>
        <v>0</v>
      </c>
    </row>
    <row r="330" spans="1:4" ht="15.5" x14ac:dyDescent="0.35">
      <c r="A330" s="2">
        <v>329</v>
      </c>
      <c r="B330" s="3">
        <v>200.7</v>
      </c>
      <c r="C330" s="20">
        <v>3</v>
      </c>
      <c r="D330">
        <f t="shared" si="8"/>
        <v>1.0986122886681098</v>
      </c>
    </row>
    <row r="331" spans="1:4" ht="15.5" x14ac:dyDescent="0.35">
      <c r="A331" s="2">
        <v>330</v>
      </c>
      <c r="B331" s="3">
        <v>286.72000000000003</v>
      </c>
      <c r="C331" s="20">
        <v>5</v>
      </c>
      <c r="D331">
        <f t="shared" si="8"/>
        <v>1.6094379124341003</v>
      </c>
    </row>
    <row r="332" spans="1:4" ht="15.5" x14ac:dyDescent="0.35">
      <c r="A332" s="2">
        <v>331</v>
      </c>
      <c r="B332" s="3">
        <v>190.39</v>
      </c>
      <c r="C332" s="20">
        <v>4</v>
      </c>
      <c r="D332">
        <f t="shared" si="8"/>
        <v>1.3862943611198906</v>
      </c>
    </row>
    <row r="333" spans="1:4" ht="15.5" x14ac:dyDescent="0.35">
      <c r="A333" s="2">
        <v>332</v>
      </c>
      <c r="B333" s="3">
        <v>165.63</v>
      </c>
      <c r="C333" s="20">
        <v>2</v>
      </c>
      <c r="D333">
        <f t="shared" si="8"/>
        <v>0.69314718055994529</v>
      </c>
    </row>
    <row r="334" spans="1:4" ht="15.5" x14ac:dyDescent="0.35">
      <c r="A334" s="2">
        <v>333</v>
      </c>
      <c r="B334" s="3">
        <v>150.4</v>
      </c>
      <c r="C334" s="20">
        <v>2</v>
      </c>
      <c r="D334">
        <f t="shared" si="8"/>
        <v>0.69314718055994529</v>
      </c>
    </row>
    <row r="335" spans="1:4" ht="15.5" x14ac:dyDescent="0.35">
      <c r="A335" s="2">
        <v>334</v>
      </c>
      <c r="B335" s="3">
        <v>227.54</v>
      </c>
      <c r="C335" s="20">
        <v>6</v>
      </c>
      <c r="D335">
        <f t="shared" si="8"/>
        <v>1.791759469228055</v>
      </c>
    </row>
    <row r="336" spans="1:4" ht="15.5" x14ac:dyDescent="0.35">
      <c r="A336" s="2">
        <v>335</v>
      </c>
      <c r="B336" s="3">
        <v>174.76</v>
      </c>
      <c r="C336" s="20">
        <v>6</v>
      </c>
      <c r="D336">
        <f t="shared" si="8"/>
        <v>1.791759469228055</v>
      </c>
    </row>
    <row r="337" spans="1:4" ht="15.5" x14ac:dyDescent="0.35">
      <c r="A337" s="2">
        <v>336</v>
      </c>
      <c r="B337" s="3">
        <v>119.97</v>
      </c>
      <c r="C337" s="20">
        <v>1</v>
      </c>
      <c r="D337">
        <f t="shared" si="8"/>
        <v>0</v>
      </c>
    </row>
    <row r="338" spans="1:4" ht="15.5" x14ac:dyDescent="0.35">
      <c r="A338" s="2">
        <v>337</v>
      </c>
      <c r="B338" s="3">
        <v>391.84</v>
      </c>
      <c r="C338" s="20">
        <v>4</v>
      </c>
      <c r="D338">
        <f t="shared" si="8"/>
        <v>1.3862943611198906</v>
      </c>
    </row>
    <row r="339" spans="1:4" ht="15.5" x14ac:dyDescent="0.35">
      <c r="A339" s="2">
        <v>338</v>
      </c>
      <c r="B339" s="3">
        <v>164.59</v>
      </c>
      <c r="C339" s="20">
        <v>3</v>
      </c>
      <c r="D339">
        <f t="shared" si="8"/>
        <v>1.0986122886681098</v>
      </c>
    </row>
    <row r="340" spans="1:4" ht="15.5" x14ac:dyDescent="0.35">
      <c r="A340" s="2">
        <v>339</v>
      </c>
      <c r="B340" s="3">
        <v>163.74</v>
      </c>
      <c r="C340" s="20">
        <v>1</v>
      </c>
      <c r="D340">
        <f t="shared" si="8"/>
        <v>0</v>
      </c>
    </row>
    <row r="341" spans="1:4" ht="15.5" x14ac:dyDescent="0.35">
      <c r="A341" s="2">
        <v>340</v>
      </c>
      <c r="B341" s="3">
        <v>167.43</v>
      </c>
      <c r="C341" s="20">
        <v>4</v>
      </c>
      <c r="D341">
        <f t="shared" si="8"/>
        <v>1.3862943611198906</v>
      </c>
    </row>
    <row r="342" spans="1:4" ht="15.5" x14ac:dyDescent="0.35">
      <c r="A342" s="2">
        <v>341</v>
      </c>
      <c r="B342" s="3">
        <v>137.88999999999999</v>
      </c>
      <c r="C342" s="20">
        <v>1</v>
      </c>
      <c r="D342">
        <f t="shared" si="8"/>
        <v>0</v>
      </c>
    </row>
    <row r="343" spans="1:4" ht="15.5" x14ac:dyDescent="0.35">
      <c r="A343" s="2">
        <v>342</v>
      </c>
      <c r="B343" s="3">
        <v>209.14</v>
      </c>
      <c r="C343" s="20">
        <v>3</v>
      </c>
      <c r="D343">
        <f t="shared" si="8"/>
        <v>1.0986122886681098</v>
      </c>
    </row>
    <row r="344" spans="1:4" ht="15.5" x14ac:dyDescent="0.35">
      <c r="A344" s="2">
        <v>343</v>
      </c>
      <c r="B344" s="3">
        <v>200.58</v>
      </c>
      <c r="C344" s="20">
        <v>5</v>
      </c>
      <c r="D344">
        <f t="shared" si="8"/>
        <v>1.6094379124341003</v>
      </c>
    </row>
    <row r="345" spans="1:4" ht="15.5" x14ac:dyDescent="0.35">
      <c r="A345" s="2">
        <v>344</v>
      </c>
      <c r="B345" s="3">
        <v>276.14</v>
      </c>
      <c r="C345" s="20">
        <v>4</v>
      </c>
      <c r="D345">
        <f t="shared" si="8"/>
        <v>1.3862943611198906</v>
      </c>
    </row>
    <row r="346" spans="1:4" ht="15.5" x14ac:dyDescent="0.35">
      <c r="A346" s="2">
        <v>345</v>
      </c>
      <c r="B346" s="3">
        <v>299.79000000000002</v>
      </c>
      <c r="C346" s="20">
        <v>1</v>
      </c>
      <c r="D346">
        <f t="shared" si="8"/>
        <v>0</v>
      </c>
    </row>
    <row r="347" spans="1:4" ht="15.5" x14ac:dyDescent="0.35">
      <c r="A347" s="2">
        <v>346</v>
      </c>
      <c r="B347" s="3">
        <v>171.03</v>
      </c>
      <c r="C347" s="20">
        <v>5</v>
      </c>
      <c r="D347">
        <f t="shared" si="8"/>
        <v>1.6094379124341003</v>
      </c>
    </row>
    <row r="348" spans="1:4" ht="15.5" x14ac:dyDescent="0.35">
      <c r="A348" s="2">
        <v>347</v>
      </c>
      <c r="B348" s="3">
        <v>264.07</v>
      </c>
      <c r="C348" s="20">
        <v>5</v>
      </c>
      <c r="D348">
        <f t="shared" si="8"/>
        <v>1.6094379124341003</v>
      </c>
    </row>
    <row r="349" spans="1:4" ht="15.5" x14ac:dyDescent="0.35">
      <c r="A349" s="2">
        <v>348</v>
      </c>
      <c r="B349" s="3">
        <v>170.97</v>
      </c>
      <c r="C349" s="20">
        <v>2</v>
      </c>
      <c r="D349">
        <f t="shared" si="8"/>
        <v>0.69314718055994529</v>
      </c>
    </row>
    <row r="350" spans="1:4" ht="15.5" x14ac:dyDescent="0.35">
      <c r="A350" s="2">
        <v>349</v>
      </c>
      <c r="B350" s="3">
        <v>238.78</v>
      </c>
      <c r="C350" s="20">
        <v>5</v>
      </c>
      <c r="D350">
        <f t="shared" si="8"/>
        <v>1.6094379124341003</v>
      </c>
    </row>
    <row r="351" spans="1:4" ht="15.5" x14ac:dyDescent="0.35">
      <c r="A351" s="2">
        <v>350</v>
      </c>
      <c r="B351" s="3">
        <v>287.35000000000002</v>
      </c>
      <c r="C351" s="20">
        <v>6</v>
      </c>
      <c r="D351">
        <f t="shared" si="8"/>
        <v>1.791759469228055</v>
      </c>
    </row>
    <row r="352" spans="1:4" ht="15.5" x14ac:dyDescent="0.35">
      <c r="A352" s="2">
        <v>351</v>
      </c>
      <c r="B352" s="3">
        <v>194.22</v>
      </c>
      <c r="C352" s="20">
        <v>6</v>
      </c>
      <c r="D352">
        <f t="shared" si="8"/>
        <v>1.791759469228055</v>
      </c>
    </row>
    <row r="353" spans="1:4" ht="15.5" x14ac:dyDescent="0.35">
      <c r="A353" s="2">
        <v>352</v>
      </c>
      <c r="B353" s="3">
        <v>120.15</v>
      </c>
      <c r="C353" s="20">
        <v>1</v>
      </c>
      <c r="D353">
        <f t="shared" si="8"/>
        <v>0</v>
      </c>
    </row>
    <row r="354" spans="1:4" ht="15.5" x14ac:dyDescent="0.35">
      <c r="A354" s="2">
        <v>353</v>
      </c>
      <c r="B354" s="3">
        <v>189.64</v>
      </c>
      <c r="C354" s="20">
        <v>3</v>
      </c>
      <c r="D354">
        <f t="shared" si="8"/>
        <v>1.0986122886681098</v>
      </c>
    </row>
    <row r="355" spans="1:4" ht="15.5" x14ac:dyDescent="0.35">
      <c r="A355" s="2">
        <v>354</v>
      </c>
      <c r="B355" s="3">
        <v>122.54</v>
      </c>
      <c r="C355" s="20">
        <v>1</v>
      </c>
      <c r="D355">
        <f t="shared" si="8"/>
        <v>0</v>
      </c>
    </row>
    <row r="356" spans="1:4" ht="15.5" x14ac:dyDescent="0.35">
      <c r="A356" s="2">
        <v>355</v>
      </c>
      <c r="B356" s="3">
        <v>268.3</v>
      </c>
      <c r="C356" s="20">
        <v>6</v>
      </c>
      <c r="D356">
        <f t="shared" si="8"/>
        <v>1.791759469228055</v>
      </c>
    </row>
    <row r="357" spans="1:4" ht="15.5" x14ac:dyDescent="0.35">
      <c r="A357" s="2">
        <v>356</v>
      </c>
      <c r="B357" s="3">
        <v>184.57</v>
      </c>
      <c r="C357" s="20">
        <v>2</v>
      </c>
      <c r="D357">
        <f t="shared" si="8"/>
        <v>0.69314718055994529</v>
      </c>
    </row>
    <row r="358" spans="1:4" ht="15.5" x14ac:dyDescent="0.35">
      <c r="A358" s="2">
        <v>357</v>
      </c>
      <c r="B358" s="3">
        <v>215.37</v>
      </c>
      <c r="C358" s="20">
        <v>2</v>
      </c>
      <c r="D358">
        <f t="shared" si="8"/>
        <v>0.69314718055994529</v>
      </c>
    </row>
    <row r="359" spans="1:4" ht="15.5" x14ac:dyDescent="0.35">
      <c r="A359" s="2">
        <v>358</v>
      </c>
      <c r="B359" s="3">
        <v>389.41</v>
      </c>
      <c r="C359" s="20">
        <v>6</v>
      </c>
      <c r="D359">
        <f t="shared" si="8"/>
        <v>1.791759469228055</v>
      </c>
    </row>
    <row r="360" spans="1:4" ht="15.5" x14ac:dyDescent="0.35">
      <c r="A360" s="2">
        <v>359</v>
      </c>
      <c r="B360" s="3">
        <v>172.15</v>
      </c>
      <c r="C360" s="20">
        <v>2</v>
      </c>
      <c r="D360">
        <f t="shared" si="8"/>
        <v>0.69314718055994529</v>
      </c>
    </row>
    <row r="361" spans="1:4" ht="15.5" x14ac:dyDescent="0.35">
      <c r="A361" s="2">
        <v>360</v>
      </c>
      <c r="B361" s="3">
        <v>179.72</v>
      </c>
      <c r="C361" s="20">
        <v>4</v>
      </c>
      <c r="D361">
        <f t="shared" si="8"/>
        <v>1.3862943611198906</v>
      </c>
    </row>
    <row r="362" spans="1:4" ht="15.5" x14ac:dyDescent="0.35">
      <c r="A362" s="2">
        <v>361</v>
      </c>
      <c r="B362" s="3">
        <v>207.85</v>
      </c>
      <c r="C362" s="20">
        <v>2</v>
      </c>
      <c r="D362">
        <f t="shared" si="8"/>
        <v>0.69314718055994529</v>
      </c>
    </row>
    <row r="363" spans="1:4" ht="15.5" x14ac:dyDescent="0.35">
      <c r="A363" s="2">
        <v>362</v>
      </c>
      <c r="B363" s="3">
        <v>207.81</v>
      </c>
      <c r="C363" s="20">
        <v>3</v>
      </c>
      <c r="D363">
        <f t="shared" si="8"/>
        <v>1.0986122886681098</v>
      </c>
    </row>
    <row r="364" spans="1:4" ht="15.5" x14ac:dyDescent="0.35">
      <c r="A364" s="2">
        <v>363</v>
      </c>
      <c r="B364" s="3">
        <v>356.8</v>
      </c>
      <c r="C364" s="20">
        <v>5</v>
      </c>
      <c r="D364">
        <f t="shared" si="8"/>
        <v>1.6094379124341003</v>
      </c>
    </row>
    <row r="365" spans="1:4" ht="15.5" x14ac:dyDescent="0.35">
      <c r="A365" s="2">
        <v>364</v>
      </c>
      <c r="B365" s="3">
        <v>161.84</v>
      </c>
      <c r="C365" s="20">
        <v>6</v>
      </c>
      <c r="D365">
        <f t="shared" si="8"/>
        <v>1.791759469228055</v>
      </c>
    </row>
    <row r="366" spans="1:4" ht="15.5" x14ac:dyDescent="0.35">
      <c r="A366" s="2">
        <v>365</v>
      </c>
      <c r="B366" s="3">
        <v>259.58</v>
      </c>
      <c r="C366" s="20">
        <v>4</v>
      </c>
      <c r="D366">
        <f t="shared" si="8"/>
        <v>1.3862943611198906</v>
      </c>
    </row>
    <row r="367" spans="1:4" ht="15.5" x14ac:dyDescent="0.35">
      <c r="A367" s="2">
        <v>366</v>
      </c>
      <c r="B367" s="3">
        <v>401.88</v>
      </c>
      <c r="C367" s="20">
        <v>5</v>
      </c>
      <c r="D367">
        <f t="shared" si="8"/>
        <v>1.6094379124341003</v>
      </c>
    </row>
    <row r="368" spans="1:4" ht="15.5" x14ac:dyDescent="0.35">
      <c r="A368" s="2">
        <v>367</v>
      </c>
      <c r="B368" s="3">
        <v>222.94</v>
      </c>
      <c r="C368" s="20">
        <v>2</v>
      </c>
      <c r="D368">
        <f t="shared" si="8"/>
        <v>0.69314718055994529</v>
      </c>
    </row>
    <row r="369" spans="1:4" ht="15.5" x14ac:dyDescent="0.35">
      <c r="A369" s="2">
        <v>368</v>
      </c>
      <c r="B369" s="3">
        <v>192.94</v>
      </c>
      <c r="C369" s="20">
        <v>6</v>
      </c>
      <c r="D369">
        <f t="shared" si="8"/>
        <v>1.791759469228055</v>
      </c>
    </row>
    <row r="370" spans="1:4" ht="15.5" x14ac:dyDescent="0.35">
      <c r="A370" s="2">
        <v>369</v>
      </c>
      <c r="B370" s="3">
        <v>162.25</v>
      </c>
      <c r="C370" s="20">
        <v>4</v>
      </c>
      <c r="D370">
        <f t="shared" si="8"/>
        <v>1.3862943611198906</v>
      </c>
    </row>
    <row r="371" spans="1:4" ht="15.5" x14ac:dyDescent="0.35">
      <c r="A371" s="2">
        <v>370</v>
      </c>
      <c r="B371" s="3">
        <v>307.33</v>
      </c>
      <c r="C371" s="20">
        <v>3</v>
      </c>
      <c r="D371">
        <f t="shared" si="8"/>
        <v>1.0986122886681098</v>
      </c>
    </row>
    <row r="372" spans="1:4" ht="15.5" x14ac:dyDescent="0.35">
      <c r="A372" s="2">
        <v>371</v>
      </c>
      <c r="B372" s="3">
        <v>117.68</v>
      </c>
      <c r="C372" s="20">
        <v>6</v>
      </c>
      <c r="D372">
        <f t="shared" si="8"/>
        <v>1.791759469228055</v>
      </c>
    </row>
    <row r="373" spans="1:4" ht="15.5" x14ac:dyDescent="0.35">
      <c r="A373" s="2">
        <v>372</v>
      </c>
      <c r="B373" s="3">
        <v>208.31</v>
      </c>
      <c r="C373" s="20">
        <v>2</v>
      </c>
      <c r="D373">
        <f t="shared" si="8"/>
        <v>0.69314718055994529</v>
      </c>
    </row>
    <row r="374" spans="1:4" ht="15.5" x14ac:dyDescent="0.35">
      <c r="A374" s="2">
        <v>373</v>
      </c>
      <c r="B374" s="3">
        <v>184.46</v>
      </c>
      <c r="C374" s="20">
        <v>1</v>
      </c>
      <c r="D374">
        <f t="shared" si="8"/>
        <v>0</v>
      </c>
    </row>
    <row r="375" spans="1:4" ht="15.5" x14ac:dyDescent="0.35">
      <c r="A375" s="2">
        <v>374</v>
      </c>
      <c r="B375" s="3">
        <v>321.88</v>
      </c>
      <c r="C375" s="20">
        <v>6</v>
      </c>
      <c r="D375">
        <f t="shared" si="8"/>
        <v>1.791759469228055</v>
      </c>
    </row>
    <row r="376" spans="1:4" ht="15.5" x14ac:dyDescent="0.35">
      <c r="A376" s="2">
        <v>375</v>
      </c>
      <c r="B376" s="3">
        <v>264.91000000000003</v>
      </c>
      <c r="C376" s="20">
        <v>6</v>
      </c>
      <c r="D376">
        <f t="shared" si="8"/>
        <v>1.791759469228055</v>
      </c>
    </row>
    <row r="377" spans="1:4" ht="15.5" x14ac:dyDescent="0.35">
      <c r="A377" s="2">
        <v>376</v>
      </c>
      <c r="B377" s="3">
        <v>243.03</v>
      </c>
      <c r="C377" s="20">
        <v>4</v>
      </c>
      <c r="D377">
        <f t="shared" si="8"/>
        <v>1.3862943611198906</v>
      </c>
    </row>
    <row r="378" spans="1:4" ht="15.5" x14ac:dyDescent="0.35">
      <c r="A378" s="2">
        <v>377</v>
      </c>
      <c r="B378" s="3">
        <v>215.05</v>
      </c>
      <c r="C378" s="20">
        <v>3</v>
      </c>
      <c r="D378">
        <f t="shared" si="8"/>
        <v>1.0986122886681098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8"/>
  <sheetViews>
    <sheetView tabSelected="1" topLeftCell="D1" zoomScale="92" workbookViewId="0">
      <selection activeCell="K28" sqref="K28"/>
    </sheetView>
  </sheetViews>
  <sheetFormatPr defaultColWidth="10.90625" defaultRowHeight="14.5" x14ac:dyDescent="0.35"/>
  <sheetData>
    <row r="1" spans="1:17" ht="31" x14ac:dyDescent="0.35">
      <c r="A1" s="1" t="s">
        <v>6</v>
      </c>
      <c r="B1" s="1" t="s">
        <v>5</v>
      </c>
      <c r="C1" s="1" t="s">
        <v>4</v>
      </c>
      <c r="D1" s="1" t="s">
        <v>47</v>
      </c>
      <c r="E1" s="1" t="s">
        <v>82</v>
      </c>
      <c r="H1" s="28" t="s">
        <v>19</v>
      </c>
      <c r="I1" s="53" t="s">
        <v>83</v>
      </c>
      <c r="J1" s="28"/>
    </row>
    <row r="2" spans="1:17" ht="15.5" x14ac:dyDescent="0.35">
      <c r="A2" s="2">
        <v>1</v>
      </c>
      <c r="B2" s="3">
        <v>363.88</v>
      </c>
      <c r="C2" s="20">
        <v>4</v>
      </c>
      <c r="D2" s="20">
        <v>1</v>
      </c>
      <c r="E2">
        <f>C2*D2</f>
        <v>4</v>
      </c>
    </row>
    <row r="3" spans="1:17" ht="15.5" x14ac:dyDescent="0.35">
      <c r="A3" s="2">
        <v>2</v>
      </c>
      <c r="B3" s="3">
        <v>170.17</v>
      </c>
      <c r="C3" s="20">
        <v>2</v>
      </c>
      <c r="D3" s="20">
        <v>0</v>
      </c>
      <c r="E3">
        <f t="shared" ref="E3:E66" si="0">C3*D3</f>
        <v>0</v>
      </c>
      <c r="L3" s="28">
        <v>1</v>
      </c>
      <c r="M3" s="28">
        <v>2</v>
      </c>
      <c r="N3" s="28">
        <v>3</v>
      </c>
      <c r="O3" s="28">
        <v>4</v>
      </c>
      <c r="P3" s="28">
        <v>5</v>
      </c>
      <c r="Q3" s="28">
        <v>6</v>
      </c>
    </row>
    <row r="4" spans="1:17" ht="15.5" x14ac:dyDescent="0.35">
      <c r="A4" s="2">
        <v>3</v>
      </c>
      <c r="B4" s="3">
        <v>246.17</v>
      </c>
      <c r="C4" s="20">
        <v>4</v>
      </c>
      <c r="D4" s="20">
        <v>0</v>
      </c>
      <c r="E4">
        <f t="shared" si="0"/>
        <v>0</v>
      </c>
      <c r="K4" s="29" t="s">
        <v>20</v>
      </c>
      <c r="L4" s="30" t="s">
        <v>69</v>
      </c>
      <c r="M4" s="30" t="s">
        <v>70</v>
      </c>
      <c r="N4" s="30" t="s">
        <v>71</v>
      </c>
      <c r="O4" s="30" t="s">
        <v>72</v>
      </c>
      <c r="P4" s="30" t="s">
        <v>73</v>
      </c>
      <c r="Q4" s="30" t="s">
        <v>74</v>
      </c>
    </row>
    <row r="5" spans="1:17" ht="15.5" x14ac:dyDescent="0.35">
      <c r="A5" s="2">
        <v>4</v>
      </c>
      <c r="B5" s="3">
        <v>310.22000000000003</v>
      </c>
      <c r="C5" s="20">
        <v>5</v>
      </c>
      <c r="D5" s="20">
        <v>0</v>
      </c>
      <c r="E5">
        <f t="shared" si="0"/>
        <v>0</v>
      </c>
      <c r="J5">
        <v>0</v>
      </c>
      <c r="K5" s="29" t="s">
        <v>67</v>
      </c>
      <c r="L5" s="30">
        <f>$H$26+L$3*$H$27+$J5*$H$28+$J5*L$3*$H$29</f>
        <v>199.32601150281761</v>
      </c>
      <c r="M5" s="30">
        <f t="shared" ref="M5:Q6" si="1">$H$26+M$3*$H$27+$J5*$H$28+$J5*M$3*$H$29</f>
        <v>209.79047198807814</v>
      </c>
      <c r="N5" s="30">
        <f t="shared" si="1"/>
        <v>220.25493247333867</v>
      </c>
      <c r="O5" s="30">
        <f t="shared" si="1"/>
        <v>230.71939295859923</v>
      </c>
      <c r="P5" s="30">
        <f t="shared" si="1"/>
        <v>241.18385344385979</v>
      </c>
      <c r="Q5" s="30">
        <f t="shared" si="1"/>
        <v>251.64831392912032</v>
      </c>
    </row>
    <row r="6" spans="1:17" ht="15.5" x14ac:dyDescent="0.35">
      <c r="A6" s="2">
        <v>5</v>
      </c>
      <c r="B6" s="3">
        <v>409.04</v>
      </c>
      <c r="C6" s="20">
        <v>2</v>
      </c>
      <c r="D6" s="20">
        <v>1</v>
      </c>
      <c r="E6">
        <f t="shared" si="0"/>
        <v>2</v>
      </c>
      <c r="J6">
        <v>1</v>
      </c>
      <c r="K6" s="29" t="s">
        <v>68</v>
      </c>
      <c r="L6" s="30">
        <f>$H$26+L$3*$H$27+$J6*$H$28+$J6*L$3*$H$29</f>
        <v>193.29058944595369</v>
      </c>
      <c r="M6" s="30">
        <f t="shared" si="1"/>
        <v>212.55776693833863</v>
      </c>
      <c r="N6" s="30">
        <f t="shared" si="1"/>
        <v>231.82494443072358</v>
      </c>
      <c r="O6" s="30">
        <f t="shared" si="1"/>
        <v>251.09212192310855</v>
      </c>
      <c r="P6" s="30">
        <f t="shared" si="1"/>
        <v>270.35929941549352</v>
      </c>
      <c r="Q6" s="30">
        <f t="shared" si="1"/>
        <v>289.6264769078785</v>
      </c>
    </row>
    <row r="7" spans="1:17" ht="15.5" x14ac:dyDescent="0.35">
      <c r="A7" s="2">
        <v>6</v>
      </c>
      <c r="B7" s="3">
        <v>234.78</v>
      </c>
      <c r="C7" s="20">
        <v>5</v>
      </c>
      <c r="D7" s="20">
        <v>0</v>
      </c>
      <c r="E7">
        <f t="shared" si="0"/>
        <v>0</v>
      </c>
    </row>
    <row r="8" spans="1:17" ht="15.5" x14ac:dyDescent="0.35">
      <c r="A8" s="2">
        <v>7</v>
      </c>
      <c r="B8" s="3">
        <v>195.29</v>
      </c>
      <c r="C8" s="20">
        <v>6</v>
      </c>
      <c r="D8" s="20">
        <v>1</v>
      </c>
      <c r="E8">
        <f t="shared" si="0"/>
        <v>6</v>
      </c>
    </row>
    <row r="9" spans="1:17" ht="15.5" x14ac:dyDescent="0.35">
      <c r="A9" s="2">
        <v>8</v>
      </c>
      <c r="B9" s="3">
        <v>152.88</v>
      </c>
      <c r="C9" s="20">
        <v>4</v>
      </c>
      <c r="D9" s="20">
        <v>0</v>
      </c>
      <c r="E9">
        <f t="shared" si="0"/>
        <v>0</v>
      </c>
    </row>
    <row r="10" spans="1:17" ht="15.5" x14ac:dyDescent="0.35">
      <c r="A10" s="2">
        <v>9</v>
      </c>
      <c r="B10" s="3">
        <v>229.66</v>
      </c>
      <c r="C10" s="20">
        <v>3</v>
      </c>
      <c r="D10" s="20">
        <v>0</v>
      </c>
      <c r="E10">
        <f t="shared" si="0"/>
        <v>0</v>
      </c>
      <c r="G10" t="s">
        <v>21</v>
      </c>
    </row>
    <row r="11" spans="1:17" ht="16" thickBot="1" x14ac:dyDescent="0.4">
      <c r="A11" s="2">
        <v>10</v>
      </c>
      <c r="B11" s="3">
        <v>258.19</v>
      </c>
      <c r="C11" s="20">
        <v>2</v>
      </c>
      <c r="D11" s="20">
        <v>0</v>
      </c>
      <c r="E11">
        <f t="shared" si="0"/>
        <v>0</v>
      </c>
    </row>
    <row r="12" spans="1:17" ht="15.5" x14ac:dyDescent="0.35">
      <c r="A12" s="2">
        <v>11</v>
      </c>
      <c r="B12" s="3">
        <v>248.51</v>
      </c>
      <c r="C12" s="20">
        <v>5</v>
      </c>
      <c r="D12" s="20">
        <v>0</v>
      </c>
      <c r="E12">
        <f t="shared" si="0"/>
        <v>0</v>
      </c>
      <c r="G12" s="4" t="s">
        <v>22</v>
      </c>
      <c r="H12" s="4"/>
    </row>
    <row r="13" spans="1:17" ht="15.5" x14ac:dyDescent="0.35">
      <c r="A13" s="2">
        <v>12</v>
      </c>
      <c r="B13" s="3">
        <v>381.47</v>
      </c>
      <c r="C13" s="20">
        <v>2</v>
      </c>
      <c r="D13" s="20">
        <v>0</v>
      </c>
      <c r="E13">
        <f t="shared" si="0"/>
        <v>0</v>
      </c>
      <c r="G13" s="5" t="s">
        <v>23</v>
      </c>
      <c r="H13" s="5">
        <v>0.33316219774387285</v>
      </c>
    </row>
    <row r="14" spans="1:17" ht="15.5" x14ac:dyDescent="0.35">
      <c r="A14" s="2">
        <v>13</v>
      </c>
      <c r="B14" s="3">
        <v>439.27</v>
      </c>
      <c r="C14" s="20">
        <v>4</v>
      </c>
      <c r="D14" s="20">
        <v>1</v>
      </c>
      <c r="E14">
        <f t="shared" si="0"/>
        <v>4</v>
      </c>
      <c r="G14" s="5" t="s">
        <v>24</v>
      </c>
      <c r="H14" s="5">
        <v>0.11099705000552744</v>
      </c>
    </row>
    <row r="15" spans="1:17" ht="15.5" x14ac:dyDescent="0.35">
      <c r="A15" s="2">
        <v>14</v>
      </c>
      <c r="B15" s="3">
        <v>108.15</v>
      </c>
      <c r="C15" s="20">
        <v>1</v>
      </c>
      <c r="D15" s="20">
        <v>0</v>
      </c>
      <c r="E15">
        <f t="shared" si="0"/>
        <v>0</v>
      </c>
      <c r="G15" s="5" t="s">
        <v>25</v>
      </c>
      <c r="H15" s="5">
        <v>0.10384689223077297</v>
      </c>
    </row>
    <row r="16" spans="1:17" ht="15.5" x14ac:dyDescent="0.35">
      <c r="A16" s="2">
        <v>15</v>
      </c>
      <c r="B16" s="3">
        <v>136.47</v>
      </c>
      <c r="C16" s="20">
        <v>2</v>
      </c>
      <c r="D16" s="20">
        <v>1</v>
      </c>
      <c r="E16">
        <f t="shared" si="0"/>
        <v>2</v>
      </c>
      <c r="G16" s="5" t="s">
        <v>26</v>
      </c>
      <c r="H16" s="5">
        <v>68.918280690973916</v>
      </c>
    </row>
    <row r="17" spans="1:16" ht="16" thickBot="1" x14ac:dyDescent="0.4">
      <c r="A17" s="2">
        <v>16</v>
      </c>
      <c r="B17" s="3">
        <v>164.58</v>
      </c>
      <c r="C17" s="20">
        <v>1</v>
      </c>
      <c r="D17" s="20">
        <v>1</v>
      </c>
      <c r="E17">
        <f t="shared" si="0"/>
        <v>1</v>
      </c>
      <c r="G17" s="6" t="s">
        <v>27</v>
      </c>
      <c r="H17" s="6">
        <v>377</v>
      </c>
    </row>
    <row r="18" spans="1:16" ht="15.5" x14ac:dyDescent="0.35">
      <c r="A18" s="2">
        <v>17</v>
      </c>
      <c r="B18" s="3">
        <v>439.22</v>
      </c>
      <c r="C18" s="20">
        <v>4</v>
      </c>
      <c r="D18" s="20">
        <v>1</v>
      </c>
      <c r="E18">
        <f t="shared" si="0"/>
        <v>4</v>
      </c>
    </row>
    <row r="19" spans="1:16" ht="16" thickBot="1" x14ac:dyDescent="0.4">
      <c r="A19" s="2">
        <v>18</v>
      </c>
      <c r="B19" s="3">
        <v>288.52999999999997</v>
      </c>
      <c r="C19" s="20">
        <v>6</v>
      </c>
      <c r="D19" s="20">
        <v>1</v>
      </c>
      <c r="E19">
        <f t="shared" si="0"/>
        <v>6</v>
      </c>
      <c r="G19" t="s">
        <v>28</v>
      </c>
    </row>
    <row r="20" spans="1:16" ht="15.5" x14ac:dyDescent="0.35">
      <c r="A20" s="2">
        <v>19</v>
      </c>
      <c r="B20" s="3">
        <v>279.83999999999997</v>
      </c>
      <c r="C20" s="20">
        <v>6</v>
      </c>
      <c r="D20" s="20">
        <v>0</v>
      </c>
      <c r="E20">
        <f t="shared" si="0"/>
        <v>0</v>
      </c>
      <c r="G20" s="7"/>
      <c r="H20" s="7" t="s">
        <v>11</v>
      </c>
      <c r="I20" s="7" t="s">
        <v>29</v>
      </c>
      <c r="J20" s="7" t="s">
        <v>30</v>
      </c>
      <c r="K20" s="7" t="s">
        <v>15</v>
      </c>
      <c r="L20" s="7" t="s">
        <v>31</v>
      </c>
    </row>
    <row r="21" spans="1:16" ht="15.5" x14ac:dyDescent="0.35">
      <c r="A21" s="2">
        <v>20</v>
      </c>
      <c r="B21" s="3">
        <v>207.13</v>
      </c>
      <c r="C21" s="20">
        <v>5</v>
      </c>
      <c r="D21" s="20">
        <v>1</v>
      </c>
      <c r="E21">
        <f t="shared" si="0"/>
        <v>5</v>
      </c>
      <c r="G21" s="5" t="s">
        <v>32</v>
      </c>
      <c r="H21" s="5">
        <v>3</v>
      </c>
      <c r="I21" s="5">
        <v>221200.41395728779</v>
      </c>
      <c r="J21" s="5">
        <v>73733.47131909593</v>
      </c>
      <c r="K21" s="5">
        <v>15.5237203852245</v>
      </c>
      <c r="L21" s="5">
        <v>1.5515479390918403E-9</v>
      </c>
    </row>
    <row r="22" spans="1:16" ht="15.5" x14ac:dyDescent="0.35">
      <c r="A22" s="2">
        <v>21</v>
      </c>
      <c r="B22" s="3">
        <v>258.7</v>
      </c>
      <c r="C22" s="20">
        <v>2</v>
      </c>
      <c r="D22" s="20">
        <v>0</v>
      </c>
      <c r="E22">
        <f t="shared" si="0"/>
        <v>0</v>
      </c>
      <c r="G22" s="5" t="s">
        <v>33</v>
      </c>
      <c r="H22" s="5">
        <v>373</v>
      </c>
      <c r="I22" s="5">
        <v>1771649.0711981505</v>
      </c>
      <c r="J22" s="5">
        <v>4749.7294133998676</v>
      </c>
      <c r="K22" s="5"/>
      <c r="L22" s="5"/>
    </row>
    <row r="23" spans="1:16" ht="16" thickBot="1" x14ac:dyDescent="0.4">
      <c r="A23" s="2">
        <v>22</v>
      </c>
      <c r="B23" s="3">
        <v>235.66</v>
      </c>
      <c r="C23" s="20">
        <v>4</v>
      </c>
      <c r="D23" s="20">
        <v>1</v>
      </c>
      <c r="E23">
        <f t="shared" si="0"/>
        <v>4</v>
      </c>
      <c r="G23" s="6" t="s">
        <v>34</v>
      </c>
      <c r="H23" s="6">
        <v>376</v>
      </c>
      <c r="I23" s="6">
        <v>1992849.4851554383</v>
      </c>
      <c r="J23" s="6"/>
      <c r="K23" s="6"/>
      <c r="L23" s="6"/>
    </row>
    <row r="24" spans="1:16" ht="16" thickBot="1" x14ac:dyDescent="0.4">
      <c r="A24" s="2">
        <v>23</v>
      </c>
      <c r="B24" s="3">
        <v>189.28</v>
      </c>
      <c r="C24" s="20">
        <v>2</v>
      </c>
      <c r="D24" s="20">
        <v>0</v>
      </c>
      <c r="E24">
        <f t="shared" si="0"/>
        <v>0</v>
      </c>
    </row>
    <row r="25" spans="1:16" ht="15.5" x14ac:dyDescent="0.35">
      <c r="A25" s="2">
        <v>24</v>
      </c>
      <c r="B25" s="3">
        <v>242.82</v>
      </c>
      <c r="C25" s="20">
        <v>3</v>
      </c>
      <c r="D25" s="20">
        <v>1</v>
      </c>
      <c r="E25">
        <f t="shared" si="0"/>
        <v>3</v>
      </c>
      <c r="G25" s="7"/>
      <c r="H25" s="7" t="s">
        <v>35</v>
      </c>
      <c r="I25" s="7" t="s">
        <v>26</v>
      </c>
      <c r="J25" s="7" t="s">
        <v>36</v>
      </c>
      <c r="K25" s="7" t="s">
        <v>37</v>
      </c>
      <c r="L25" s="7" t="s">
        <v>38</v>
      </c>
      <c r="M25" s="7" t="s">
        <v>39</v>
      </c>
      <c r="N25" s="7" t="s">
        <v>40</v>
      </c>
      <c r="O25" s="7" t="s">
        <v>41</v>
      </c>
    </row>
    <row r="26" spans="1:16" ht="15.5" x14ac:dyDescent="0.35">
      <c r="A26" s="2">
        <v>25</v>
      </c>
      <c r="B26" s="3">
        <v>167.49</v>
      </c>
      <c r="C26" s="20">
        <v>5</v>
      </c>
      <c r="D26" s="20">
        <v>0</v>
      </c>
      <c r="E26">
        <f t="shared" si="0"/>
        <v>0</v>
      </c>
      <c r="G26" s="5" t="s">
        <v>14</v>
      </c>
      <c r="H26" s="5">
        <v>188.86155101755705</v>
      </c>
      <c r="I26" s="5">
        <v>12.905818721090316</v>
      </c>
      <c r="J26" s="5">
        <v>14.633829522874434</v>
      </c>
      <c r="K26" s="5">
        <v>1.2160609375200619E-38</v>
      </c>
      <c r="L26" s="5">
        <v>163.4842679736206</v>
      </c>
      <c r="M26" s="5">
        <v>214.23883406149349</v>
      </c>
      <c r="N26" s="5">
        <v>163.4842679736206</v>
      </c>
      <c r="O26" s="5">
        <v>214.23883406149349</v>
      </c>
    </row>
    <row r="27" spans="1:16" ht="15.5" x14ac:dyDescent="0.35">
      <c r="A27" s="2">
        <v>26</v>
      </c>
      <c r="B27" s="3">
        <v>172.6</v>
      </c>
      <c r="C27" s="20">
        <v>2</v>
      </c>
      <c r="D27" s="20">
        <v>1</v>
      </c>
      <c r="E27">
        <f t="shared" si="0"/>
        <v>2</v>
      </c>
      <c r="G27" s="5" t="s">
        <v>4</v>
      </c>
      <c r="H27" s="5">
        <v>10.464460485260545</v>
      </c>
      <c r="I27" s="5">
        <v>3.2753592521731942</v>
      </c>
      <c r="J27" s="5">
        <v>3.1949046439157467</v>
      </c>
      <c r="K27" s="5">
        <v>1.5178776848039893E-3</v>
      </c>
      <c r="L27" s="5">
        <v>4.0239764982087767</v>
      </c>
      <c r="M27" s="5">
        <v>16.904944472312316</v>
      </c>
      <c r="N27" s="5">
        <v>4.0239764982087767</v>
      </c>
      <c r="O27" s="5">
        <v>16.904944472312316</v>
      </c>
      <c r="P27" t="s">
        <v>113</v>
      </c>
    </row>
    <row r="28" spans="1:16" ht="15.5" x14ac:dyDescent="0.35">
      <c r="A28" s="2">
        <v>27</v>
      </c>
      <c r="B28" s="3">
        <v>228.34</v>
      </c>
      <c r="C28" s="20">
        <v>4</v>
      </c>
      <c r="D28" s="20">
        <v>1</v>
      </c>
      <c r="E28">
        <f t="shared" si="0"/>
        <v>4</v>
      </c>
      <c r="G28" s="5" t="s">
        <v>47</v>
      </c>
      <c r="H28" s="5">
        <v>-14.838139063988326</v>
      </c>
      <c r="I28" s="5">
        <v>18.607369648179116</v>
      </c>
      <c r="J28" s="5">
        <v>-0.79743345483762984</v>
      </c>
      <c r="K28" s="5">
        <v>0.42570666996989637</v>
      </c>
      <c r="L28" s="5">
        <v>-51.426634259053358</v>
      </c>
      <c r="M28" s="5">
        <v>21.750356131076703</v>
      </c>
      <c r="N28" s="5">
        <v>-51.426634259053358</v>
      </c>
      <c r="O28" s="5">
        <v>21.750356131076703</v>
      </c>
    </row>
    <row r="29" spans="1:16" ht="16" thickBot="1" x14ac:dyDescent="0.4">
      <c r="A29" s="2">
        <v>28</v>
      </c>
      <c r="B29" s="3">
        <v>114.23</v>
      </c>
      <c r="C29" s="20">
        <v>1</v>
      </c>
      <c r="D29" s="20">
        <v>1</v>
      </c>
      <c r="E29">
        <f t="shared" si="0"/>
        <v>1</v>
      </c>
      <c r="G29" s="6" t="s">
        <v>82</v>
      </c>
      <c r="H29" s="6">
        <v>8.8027170071244161</v>
      </c>
      <c r="I29" s="6">
        <v>4.7596336011958371</v>
      </c>
      <c r="J29" s="6">
        <v>1.8494526563794262</v>
      </c>
      <c r="K29" s="6">
        <v>6.5183396322500073E-2</v>
      </c>
      <c r="L29" s="6">
        <v>-0.5563613817259796</v>
      </c>
      <c r="M29" s="6">
        <v>18.161795395974814</v>
      </c>
      <c r="N29" s="6">
        <v>-0.5563613817259796</v>
      </c>
      <c r="O29" s="6">
        <v>18.161795395974814</v>
      </c>
    </row>
    <row r="30" spans="1:16" ht="15.5" x14ac:dyDescent="0.35">
      <c r="A30" s="2">
        <v>29</v>
      </c>
      <c r="B30" s="3">
        <v>388.68</v>
      </c>
      <c r="C30" s="20">
        <v>5</v>
      </c>
      <c r="D30" s="20">
        <v>0</v>
      </c>
      <c r="E30">
        <f t="shared" si="0"/>
        <v>0</v>
      </c>
    </row>
    <row r="31" spans="1:16" ht="15.5" x14ac:dyDescent="0.35">
      <c r="A31" s="2">
        <v>30</v>
      </c>
      <c r="B31" s="3">
        <v>186.84</v>
      </c>
      <c r="C31" s="20">
        <v>4</v>
      </c>
      <c r="D31" s="20">
        <v>0</v>
      </c>
      <c r="E31">
        <f t="shared" si="0"/>
        <v>0</v>
      </c>
    </row>
    <row r="32" spans="1:16" ht="15.5" x14ac:dyDescent="0.35">
      <c r="A32" s="2">
        <v>31</v>
      </c>
      <c r="B32" s="3">
        <v>193.13</v>
      </c>
      <c r="C32" s="20">
        <v>4</v>
      </c>
      <c r="D32" s="20">
        <v>1</v>
      </c>
      <c r="E32">
        <f t="shared" si="0"/>
        <v>4</v>
      </c>
    </row>
    <row r="33" spans="1:5" ht="15.5" x14ac:dyDescent="0.35">
      <c r="A33" s="2">
        <v>32</v>
      </c>
      <c r="B33" s="3">
        <v>196.53</v>
      </c>
      <c r="C33" s="20">
        <v>4</v>
      </c>
      <c r="D33" s="20">
        <v>0</v>
      </c>
      <c r="E33">
        <f t="shared" si="0"/>
        <v>0</v>
      </c>
    </row>
    <row r="34" spans="1:5" ht="15.5" x14ac:dyDescent="0.35">
      <c r="A34" s="2">
        <v>33</v>
      </c>
      <c r="B34" s="3">
        <v>171.65</v>
      </c>
      <c r="C34" s="20">
        <v>2</v>
      </c>
      <c r="D34" s="20">
        <v>1</v>
      </c>
      <c r="E34">
        <f t="shared" si="0"/>
        <v>2</v>
      </c>
    </row>
    <row r="35" spans="1:5" ht="15.5" x14ac:dyDescent="0.35">
      <c r="A35" s="2">
        <v>34</v>
      </c>
      <c r="B35" s="3">
        <v>180.78</v>
      </c>
      <c r="C35" s="20">
        <v>5</v>
      </c>
      <c r="D35" s="20">
        <v>0</v>
      </c>
      <c r="E35">
        <f t="shared" si="0"/>
        <v>0</v>
      </c>
    </row>
    <row r="36" spans="1:5" ht="15.5" x14ac:dyDescent="0.35">
      <c r="A36" s="2">
        <v>35</v>
      </c>
      <c r="B36" s="3">
        <v>222.03</v>
      </c>
      <c r="C36" s="20">
        <v>6</v>
      </c>
      <c r="D36" s="20">
        <v>0</v>
      </c>
      <c r="E36">
        <f t="shared" si="0"/>
        <v>0</v>
      </c>
    </row>
    <row r="37" spans="1:5" ht="15.5" x14ac:dyDescent="0.35">
      <c r="A37" s="2">
        <v>36</v>
      </c>
      <c r="B37" s="3">
        <v>165.84</v>
      </c>
      <c r="C37" s="20">
        <v>2</v>
      </c>
      <c r="D37" s="20">
        <v>0</v>
      </c>
      <c r="E37">
        <f t="shared" si="0"/>
        <v>0</v>
      </c>
    </row>
    <row r="38" spans="1:5" ht="15.5" x14ac:dyDescent="0.35">
      <c r="A38" s="2">
        <v>37</v>
      </c>
      <c r="B38" s="3">
        <v>297.14</v>
      </c>
      <c r="C38" s="20">
        <v>3</v>
      </c>
      <c r="D38" s="20">
        <v>1</v>
      </c>
      <c r="E38">
        <f t="shared" si="0"/>
        <v>3</v>
      </c>
    </row>
    <row r="39" spans="1:5" ht="15.5" x14ac:dyDescent="0.35">
      <c r="A39" s="2">
        <v>38</v>
      </c>
      <c r="B39" s="3">
        <v>205.8</v>
      </c>
      <c r="C39" s="20">
        <v>5</v>
      </c>
      <c r="D39" s="20">
        <v>0</v>
      </c>
      <c r="E39">
        <f t="shared" si="0"/>
        <v>0</v>
      </c>
    </row>
    <row r="40" spans="1:5" ht="15.5" x14ac:dyDescent="0.35">
      <c r="A40" s="2">
        <v>39</v>
      </c>
      <c r="B40" s="3">
        <v>256.5</v>
      </c>
      <c r="C40" s="20">
        <v>5</v>
      </c>
      <c r="D40" s="20">
        <v>1</v>
      </c>
      <c r="E40">
        <f t="shared" si="0"/>
        <v>5</v>
      </c>
    </row>
    <row r="41" spans="1:5" ht="15.5" x14ac:dyDescent="0.35">
      <c r="A41" s="2">
        <v>40</v>
      </c>
      <c r="B41" s="3">
        <v>361.73</v>
      </c>
      <c r="C41" s="20">
        <v>4</v>
      </c>
      <c r="D41" s="20">
        <v>1</v>
      </c>
      <c r="E41">
        <f t="shared" si="0"/>
        <v>4</v>
      </c>
    </row>
    <row r="42" spans="1:5" ht="15.5" x14ac:dyDescent="0.35">
      <c r="A42" s="2">
        <v>41</v>
      </c>
      <c r="B42" s="3">
        <v>196.81</v>
      </c>
      <c r="C42" s="20">
        <v>4</v>
      </c>
      <c r="D42" s="20">
        <v>1</v>
      </c>
      <c r="E42">
        <f t="shared" si="0"/>
        <v>4</v>
      </c>
    </row>
    <row r="43" spans="1:5" ht="15.5" x14ac:dyDescent="0.35">
      <c r="A43" s="2">
        <v>42</v>
      </c>
      <c r="B43" s="3">
        <v>245.31</v>
      </c>
      <c r="C43" s="20">
        <v>4</v>
      </c>
      <c r="D43" s="20">
        <v>0</v>
      </c>
      <c r="E43">
        <f t="shared" si="0"/>
        <v>0</v>
      </c>
    </row>
    <row r="44" spans="1:5" ht="15.5" x14ac:dyDescent="0.35">
      <c r="A44" s="2">
        <v>43</v>
      </c>
      <c r="B44" s="3">
        <v>246.66</v>
      </c>
      <c r="C44" s="20">
        <v>6</v>
      </c>
      <c r="D44" s="20">
        <v>1</v>
      </c>
      <c r="E44">
        <f t="shared" si="0"/>
        <v>6</v>
      </c>
    </row>
    <row r="45" spans="1:5" ht="15.5" x14ac:dyDescent="0.35">
      <c r="A45" s="2">
        <v>44</v>
      </c>
      <c r="B45" s="3">
        <v>199.28</v>
      </c>
      <c r="C45" s="20">
        <v>5</v>
      </c>
      <c r="D45" s="20">
        <v>1</v>
      </c>
      <c r="E45">
        <f t="shared" si="0"/>
        <v>5</v>
      </c>
    </row>
    <row r="46" spans="1:5" ht="15.5" x14ac:dyDescent="0.35">
      <c r="A46" s="2">
        <v>45</v>
      </c>
      <c r="B46" s="3">
        <v>194.15</v>
      </c>
      <c r="C46" s="20">
        <v>6</v>
      </c>
      <c r="D46" s="20">
        <v>1</v>
      </c>
      <c r="E46">
        <f t="shared" si="0"/>
        <v>6</v>
      </c>
    </row>
    <row r="47" spans="1:5" ht="15.5" x14ac:dyDescent="0.35">
      <c r="A47" s="2">
        <v>46</v>
      </c>
      <c r="B47" s="3">
        <v>86.37</v>
      </c>
      <c r="C47" s="20">
        <v>4</v>
      </c>
      <c r="D47" s="20">
        <v>0</v>
      </c>
      <c r="E47">
        <f t="shared" si="0"/>
        <v>0</v>
      </c>
    </row>
    <row r="48" spans="1:5" ht="15.5" x14ac:dyDescent="0.35">
      <c r="A48" s="2">
        <v>47</v>
      </c>
      <c r="B48" s="3">
        <v>192.79</v>
      </c>
      <c r="C48" s="20">
        <v>5</v>
      </c>
      <c r="D48" s="20">
        <v>0</v>
      </c>
      <c r="E48">
        <f t="shared" si="0"/>
        <v>0</v>
      </c>
    </row>
    <row r="49" spans="1:5" ht="15.5" x14ac:dyDescent="0.35">
      <c r="A49" s="2">
        <v>48</v>
      </c>
      <c r="B49" s="3">
        <v>198.71</v>
      </c>
      <c r="C49" s="20">
        <v>2</v>
      </c>
      <c r="D49" s="20">
        <v>1</v>
      </c>
      <c r="E49">
        <f t="shared" si="0"/>
        <v>2</v>
      </c>
    </row>
    <row r="50" spans="1:5" ht="15.5" x14ac:dyDescent="0.35">
      <c r="A50" s="2">
        <v>49</v>
      </c>
      <c r="B50" s="3">
        <v>197.75</v>
      </c>
      <c r="C50" s="20">
        <v>5</v>
      </c>
      <c r="D50" s="20">
        <v>0</v>
      </c>
      <c r="E50">
        <f t="shared" si="0"/>
        <v>0</v>
      </c>
    </row>
    <row r="51" spans="1:5" ht="15.5" x14ac:dyDescent="0.35">
      <c r="A51" s="2">
        <v>50</v>
      </c>
      <c r="B51" s="3">
        <v>238.28</v>
      </c>
      <c r="C51" s="20">
        <v>2</v>
      </c>
      <c r="D51" s="20">
        <v>0</v>
      </c>
      <c r="E51">
        <f t="shared" si="0"/>
        <v>0</v>
      </c>
    </row>
    <row r="52" spans="1:5" ht="15.5" x14ac:dyDescent="0.35">
      <c r="A52" s="2">
        <v>51</v>
      </c>
      <c r="B52" s="3">
        <v>312.33999999999997</v>
      </c>
      <c r="C52" s="20">
        <v>4</v>
      </c>
      <c r="D52" s="20">
        <v>1</v>
      </c>
      <c r="E52">
        <f t="shared" si="0"/>
        <v>4</v>
      </c>
    </row>
    <row r="53" spans="1:5" ht="15.5" x14ac:dyDescent="0.35">
      <c r="A53" s="2">
        <v>52</v>
      </c>
      <c r="B53" s="3">
        <v>209.44</v>
      </c>
      <c r="C53" s="20">
        <v>6</v>
      </c>
      <c r="D53" s="20">
        <v>0</v>
      </c>
      <c r="E53">
        <f t="shared" si="0"/>
        <v>0</v>
      </c>
    </row>
    <row r="54" spans="1:5" ht="15.5" x14ac:dyDescent="0.35">
      <c r="A54" s="2">
        <v>53</v>
      </c>
      <c r="B54" s="3">
        <v>211.54</v>
      </c>
      <c r="C54" s="20">
        <v>3</v>
      </c>
      <c r="D54" s="20">
        <v>1</v>
      </c>
      <c r="E54">
        <f t="shared" si="0"/>
        <v>3</v>
      </c>
    </row>
    <row r="55" spans="1:5" ht="15.5" x14ac:dyDescent="0.35">
      <c r="A55" s="2">
        <v>54</v>
      </c>
      <c r="B55" s="3">
        <v>179.45</v>
      </c>
      <c r="C55" s="20">
        <v>3</v>
      </c>
      <c r="D55" s="20">
        <v>1</v>
      </c>
      <c r="E55">
        <f t="shared" si="0"/>
        <v>3</v>
      </c>
    </row>
    <row r="56" spans="1:5" ht="15.5" x14ac:dyDescent="0.35">
      <c r="A56" s="2">
        <v>55</v>
      </c>
      <c r="B56" s="3">
        <v>252.79</v>
      </c>
      <c r="C56" s="20">
        <v>4</v>
      </c>
      <c r="D56" s="20">
        <v>0</v>
      </c>
      <c r="E56">
        <f t="shared" si="0"/>
        <v>0</v>
      </c>
    </row>
    <row r="57" spans="1:5" ht="15.5" x14ac:dyDescent="0.35">
      <c r="A57" s="2">
        <v>56</v>
      </c>
      <c r="B57" s="3">
        <v>209.67</v>
      </c>
      <c r="C57" s="20">
        <v>5</v>
      </c>
      <c r="D57" s="20">
        <v>0</v>
      </c>
      <c r="E57">
        <f t="shared" si="0"/>
        <v>0</v>
      </c>
    </row>
    <row r="58" spans="1:5" ht="15.5" x14ac:dyDescent="0.35">
      <c r="A58" s="2">
        <v>57</v>
      </c>
      <c r="B58" s="3">
        <v>168.08</v>
      </c>
      <c r="C58" s="20">
        <v>4</v>
      </c>
      <c r="D58" s="20">
        <v>1</v>
      </c>
      <c r="E58">
        <f t="shared" si="0"/>
        <v>4</v>
      </c>
    </row>
    <row r="59" spans="1:5" ht="15.5" x14ac:dyDescent="0.35">
      <c r="A59" s="2">
        <v>58</v>
      </c>
      <c r="B59" s="3">
        <v>179.9</v>
      </c>
      <c r="C59" s="20">
        <v>6</v>
      </c>
      <c r="D59" s="20">
        <v>0</v>
      </c>
      <c r="E59">
        <f t="shared" si="0"/>
        <v>0</v>
      </c>
    </row>
    <row r="60" spans="1:5" ht="15.5" x14ac:dyDescent="0.35">
      <c r="A60" s="2">
        <v>59</v>
      </c>
      <c r="B60" s="3">
        <v>181.66</v>
      </c>
      <c r="C60" s="20">
        <v>2</v>
      </c>
      <c r="D60" s="20">
        <v>0</v>
      </c>
      <c r="E60">
        <f t="shared" si="0"/>
        <v>0</v>
      </c>
    </row>
    <row r="61" spans="1:5" ht="15.5" x14ac:dyDescent="0.35">
      <c r="A61" s="2">
        <v>60</v>
      </c>
      <c r="B61" s="3">
        <v>199.95</v>
      </c>
      <c r="C61" s="20">
        <v>2</v>
      </c>
      <c r="D61" s="20">
        <v>1</v>
      </c>
      <c r="E61">
        <f t="shared" si="0"/>
        <v>2</v>
      </c>
    </row>
    <row r="62" spans="1:5" ht="15.5" x14ac:dyDescent="0.35">
      <c r="A62" s="2">
        <v>61</v>
      </c>
      <c r="B62" s="3">
        <v>198.57</v>
      </c>
      <c r="C62" s="20">
        <v>3</v>
      </c>
      <c r="D62" s="20">
        <v>0</v>
      </c>
      <c r="E62">
        <f t="shared" si="0"/>
        <v>0</v>
      </c>
    </row>
    <row r="63" spans="1:5" ht="15.5" x14ac:dyDescent="0.35">
      <c r="A63" s="2">
        <v>62</v>
      </c>
      <c r="B63" s="3">
        <v>241.74</v>
      </c>
      <c r="C63" s="20">
        <v>3</v>
      </c>
      <c r="D63" s="20">
        <v>1</v>
      </c>
      <c r="E63">
        <f t="shared" si="0"/>
        <v>3</v>
      </c>
    </row>
    <row r="64" spans="1:5" ht="15.5" x14ac:dyDescent="0.35">
      <c r="A64" s="2">
        <v>63</v>
      </c>
      <c r="B64" s="3">
        <v>222.64</v>
      </c>
      <c r="C64" s="20">
        <v>5</v>
      </c>
      <c r="D64" s="20">
        <v>0</v>
      </c>
      <c r="E64">
        <f t="shared" si="0"/>
        <v>0</v>
      </c>
    </row>
    <row r="65" spans="1:5" ht="15.5" x14ac:dyDescent="0.35">
      <c r="A65" s="2">
        <v>64</v>
      </c>
      <c r="B65" s="3">
        <v>300.33</v>
      </c>
      <c r="C65" s="20">
        <v>4</v>
      </c>
      <c r="D65" s="20">
        <v>1</v>
      </c>
      <c r="E65">
        <f t="shared" si="0"/>
        <v>4</v>
      </c>
    </row>
    <row r="66" spans="1:5" ht="15.5" x14ac:dyDescent="0.35">
      <c r="A66" s="2">
        <v>65</v>
      </c>
      <c r="B66" s="3">
        <v>209.75</v>
      </c>
      <c r="C66" s="20">
        <v>4</v>
      </c>
      <c r="D66" s="20">
        <v>0</v>
      </c>
      <c r="E66">
        <f t="shared" si="0"/>
        <v>0</v>
      </c>
    </row>
    <row r="67" spans="1:5" ht="15.5" x14ac:dyDescent="0.35">
      <c r="A67" s="2">
        <v>66</v>
      </c>
      <c r="B67" s="3">
        <v>204.36</v>
      </c>
      <c r="C67" s="20">
        <v>3</v>
      </c>
      <c r="D67" s="20">
        <v>0</v>
      </c>
      <c r="E67">
        <f t="shared" ref="E67:E130" si="2">C67*D67</f>
        <v>0</v>
      </c>
    </row>
    <row r="68" spans="1:5" ht="15.5" x14ac:dyDescent="0.35">
      <c r="A68" s="2">
        <v>67</v>
      </c>
      <c r="B68" s="3">
        <v>190.61</v>
      </c>
      <c r="C68" s="20">
        <v>2</v>
      </c>
      <c r="D68" s="20">
        <v>0</v>
      </c>
      <c r="E68">
        <f t="shared" si="2"/>
        <v>0</v>
      </c>
    </row>
    <row r="69" spans="1:5" ht="15.5" x14ac:dyDescent="0.35">
      <c r="A69" s="2">
        <v>68</v>
      </c>
      <c r="B69" s="3">
        <v>224.61</v>
      </c>
      <c r="C69" s="20">
        <v>2</v>
      </c>
      <c r="D69" s="20">
        <v>0</v>
      </c>
      <c r="E69">
        <f t="shared" si="2"/>
        <v>0</v>
      </c>
    </row>
    <row r="70" spans="1:5" ht="15.5" x14ac:dyDescent="0.35">
      <c r="A70" s="2">
        <v>69</v>
      </c>
      <c r="B70" s="3">
        <v>216.37</v>
      </c>
      <c r="C70" s="20">
        <v>4</v>
      </c>
      <c r="D70" s="20">
        <v>0</v>
      </c>
      <c r="E70">
        <f t="shared" si="2"/>
        <v>0</v>
      </c>
    </row>
    <row r="71" spans="1:5" ht="15.5" x14ac:dyDescent="0.35">
      <c r="A71" s="2">
        <v>70</v>
      </c>
      <c r="B71" s="3">
        <v>232.33</v>
      </c>
      <c r="C71" s="20">
        <v>6</v>
      </c>
      <c r="D71" s="20">
        <v>0</v>
      </c>
      <c r="E71">
        <f t="shared" si="2"/>
        <v>0</v>
      </c>
    </row>
    <row r="72" spans="1:5" ht="15.5" x14ac:dyDescent="0.35">
      <c r="A72" s="2">
        <v>71</v>
      </c>
      <c r="B72" s="3">
        <v>358.04</v>
      </c>
      <c r="C72" s="20">
        <v>4</v>
      </c>
      <c r="D72" s="20">
        <v>0</v>
      </c>
      <c r="E72">
        <f t="shared" si="2"/>
        <v>0</v>
      </c>
    </row>
    <row r="73" spans="1:5" ht="15.5" x14ac:dyDescent="0.35">
      <c r="A73" s="2">
        <v>72</v>
      </c>
      <c r="B73" s="3">
        <v>149.59</v>
      </c>
      <c r="C73" s="20">
        <v>1</v>
      </c>
      <c r="D73" s="20">
        <v>0</v>
      </c>
      <c r="E73">
        <f t="shared" si="2"/>
        <v>0</v>
      </c>
    </row>
    <row r="74" spans="1:5" ht="15.5" x14ac:dyDescent="0.35">
      <c r="A74" s="2">
        <v>73</v>
      </c>
      <c r="B74" s="3">
        <v>180.64</v>
      </c>
      <c r="C74" s="20">
        <v>2</v>
      </c>
      <c r="D74" s="20">
        <v>0</v>
      </c>
      <c r="E74">
        <f t="shared" si="2"/>
        <v>0</v>
      </c>
    </row>
    <row r="75" spans="1:5" ht="15.5" x14ac:dyDescent="0.35">
      <c r="A75" s="2">
        <v>74</v>
      </c>
      <c r="B75" s="3">
        <v>316.33</v>
      </c>
      <c r="C75" s="20">
        <v>5</v>
      </c>
      <c r="D75" s="20">
        <v>0</v>
      </c>
      <c r="E75">
        <f t="shared" si="2"/>
        <v>0</v>
      </c>
    </row>
    <row r="76" spans="1:5" ht="15.5" x14ac:dyDescent="0.35">
      <c r="A76" s="2">
        <v>75</v>
      </c>
      <c r="B76" s="3">
        <v>229.64</v>
      </c>
      <c r="C76" s="20">
        <v>5</v>
      </c>
      <c r="D76" s="20">
        <v>0</v>
      </c>
      <c r="E76">
        <f t="shared" si="2"/>
        <v>0</v>
      </c>
    </row>
    <row r="77" spans="1:5" ht="15.5" x14ac:dyDescent="0.35">
      <c r="A77" s="2">
        <v>76</v>
      </c>
      <c r="B77" s="3">
        <v>238.95</v>
      </c>
      <c r="C77" s="20">
        <v>5</v>
      </c>
      <c r="D77" s="20">
        <v>0</v>
      </c>
      <c r="E77">
        <f t="shared" si="2"/>
        <v>0</v>
      </c>
    </row>
    <row r="78" spans="1:5" ht="15.5" x14ac:dyDescent="0.35">
      <c r="A78" s="2">
        <v>77</v>
      </c>
      <c r="B78" s="3">
        <v>268.32</v>
      </c>
      <c r="C78" s="20">
        <v>2</v>
      </c>
      <c r="D78" s="20">
        <v>1</v>
      </c>
      <c r="E78">
        <f t="shared" si="2"/>
        <v>2</v>
      </c>
    </row>
    <row r="79" spans="1:5" ht="15.5" x14ac:dyDescent="0.35">
      <c r="A79" s="2">
        <v>78</v>
      </c>
      <c r="B79" s="3">
        <v>323.20999999999998</v>
      </c>
      <c r="C79" s="20">
        <v>2</v>
      </c>
      <c r="D79" s="20">
        <v>0</v>
      </c>
      <c r="E79">
        <f t="shared" si="2"/>
        <v>0</v>
      </c>
    </row>
    <row r="80" spans="1:5" ht="15.5" x14ac:dyDescent="0.35">
      <c r="A80" s="2">
        <v>79</v>
      </c>
      <c r="B80" s="3">
        <v>295.91000000000003</v>
      </c>
      <c r="C80" s="20">
        <v>4</v>
      </c>
      <c r="D80" s="20">
        <v>1</v>
      </c>
      <c r="E80">
        <f t="shared" si="2"/>
        <v>4</v>
      </c>
    </row>
    <row r="81" spans="1:5" ht="15.5" x14ac:dyDescent="0.35">
      <c r="A81" s="2">
        <v>80</v>
      </c>
      <c r="B81" s="3">
        <v>261.37</v>
      </c>
      <c r="C81" s="20">
        <v>6</v>
      </c>
      <c r="D81" s="20">
        <v>1</v>
      </c>
      <c r="E81">
        <f t="shared" si="2"/>
        <v>6</v>
      </c>
    </row>
    <row r="82" spans="1:5" ht="15.5" x14ac:dyDescent="0.35">
      <c r="A82" s="2">
        <v>81</v>
      </c>
      <c r="B82" s="3">
        <v>311.79000000000002</v>
      </c>
      <c r="C82" s="20">
        <v>2</v>
      </c>
      <c r="D82" s="20">
        <v>0</v>
      </c>
      <c r="E82">
        <f t="shared" si="2"/>
        <v>0</v>
      </c>
    </row>
    <row r="83" spans="1:5" ht="15.5" x14ac:dyDescent="0.35">
      <c r="A83" s="2">
        <v>82</v>
      </c>
      <c r="B83" s="3">
        <v>158.01</v>
      </c>
      <c r="C83" s="20">
        <v>2</v>
      </c>
      <c r="D83" s="20">
        <v>1</v>
      </c>
      <c r="E83">
        <f t="shared" si="2"/>
        <v>2</v>
      </c>
    </row>
    <row r="84" spans="1:5" ht="15.5" x14ac:dyDescent="0.35">
      <c r="A84" s="2">
        <v>83</v>
      </c>
      <c r="B84" s="3">
        <v>120.52</v>
      </c>
      <c r="C84" s="20">
        <v>1</v>
      </c>
      <c r="D84" s="20">
        <v>0</v>
      </c>
      <c r="E84">
        <f t="shared" si="2"/>
        <v>0</v>
      </c>
    </row>
    <row r="85" spans="1:5" ht="15.5" x14ac:dyDescent="0.35">
      <c r="A85" s="2">
        <v>84</v>
      </c>
      <c r="B85" s="3">
        <v>232.25</v>
      </c>
      <c r="C85" s="20">
        <v>6</v>
      </c>
      <c r="D85" s="20">
        <v>1</v>
      </c>
      <c r="E85">
        <f t="shared" si="2"/>
        <v>6</v>
      </c>
    </row>
    <row r="86" spans="1:5" ht="15.5" x14ac:dyDescent="0.35">
      <c r="A86" s="2">
        <v>85</v>
      </c>
      <c r="B86" s="3">
        <v>190.68</v>
      </c>
      <c r="C86" s="20">
        <v>3</v>
      </c>
      <c r="D86" s="20">
        <v>1</v>
      </c>
      <c r="E86">
        <f t="shared" si="2"/>
        <v>3</v>
      </c>
    </row>
    <row r="87" spans="1:5" ht="15.5" x14ac:dyDescent="0.35">
      <c r="A87" s="2">
        <v>86</v>
      </c>
      <c r="B87" s="3">
        <v>147.37</v>
      </c>
      <c r="C87" s="20">
        <v>1</v>
      </c>
      <c r="D87" s="20">
        <v>0</v>
      </c>
      <c r="E87">
        <f t="shared" si="2"/>
        <v>0</v>
      </c>
    </row>
    <row r="88" spans="1:5" ht="15.5" x14ac:dyDescent="0.35">
      <c r="A88" s="2">
        <v>87</v>
      </c>
      <c r="B88" s="3">
        <v>245.27</v>
      </c>
      <c r="C88" s="20">
        <v>3</v>
      </c>
      <c r="D88" s="20">
        <v>1</v>
      </c>
      <c r="E88">
        <f t="shared" si="2"/>
        <v>3</v>
      </c>
    </row>
    <row r="89" spans="1:5" ht="15.5" x14ac:dyDescent="0.35">
      <c r="A89" s="2">
        <v>88</v>
      </c>
      <c r="B89" s="3">
        <v>207.38</v>
      </c>
      <c r="C89" s="20">
        <v>5</v>
      </c>
      <c r="D89" s="20">
        <v>1</v>
      </c>
      <c r="E89">
        <f t="shared" si="2"/>
        <v>5</v>
      </c>
    </row>
    <row r="90" spans="1:5" ht="15.5" x14ac:dyDescent="0.35">
      <c r="A90" s="2">
        <v>89</v>
      </c>
      <c r="B90" s="3">
        <v>308.17</v>
      </c>
      <c r="C90" s="20">
        <v>4</v>
      </c>
      <c r="D90" s="20">
        <v>0</v>
      </c>
      <c r="E90">
        <f t="shared" si="2"/>
        <v>0</v>
      </c>
    </row>
    <row r="91" spans="1:5" ht="15.5" x14ac:dyDescent="0.35">
      <c r="A91" s="2">
        <v>90</v>
      </c>
      <c r="B91" s="3">
        <v>384.35</v>
      </c>
      <c r="C91" s="20">
        <v>6</v>
      </c>
      <c r="D91" s="20">
        <v>1</v>
      </c>
      <c r="E91">
        <f t="shared" si="2"/>
        <v>6</v>
      </c>
    </row>
    <row r="92" spans="1:5" ht="15.5" x14ac:dyDescent="0.35">
      <c r="A92" s="2">
        <v>91</v>
      </c>
      <c r="B92" s="3">
        <v>308.02999999999997</v>
      </c>
      <c r="C92" s="20">
        <v>5</v>
      </c>
      <c r="D92" s="20">
        <v>0</v>
      </c>
      <c r="E92">
        <f t="shared" si="2"/>
        <v>0</v>
      </c>
    </row>
    <row r="93" spans="1:5" ht="15.5" x14ac:dyDescent="0.35">
      <c r="A93" s="2">
        <v>92</v>
      </c>
      <c r="B93" s="3">
        <v>262.49</v>
      </c>
      <c r="C93" s="20">
        <v>3</v>
      </c>
      <c r="D93" s="20">
        <v>1</v>
      </c>
      <c r="E93">
        <f t="shared" si="2"/>
        <v>3</v>
      </c>
    </row>
    <row r="94" spans="1:5" ht="15.5" x14ac:dyDescent="0.35">
      <c r="A94" s="2">
        <v>93</v>
      </c>
      <c r="B94" s="3">
        <v>244.94</v>
      </c>
      <c r="C94" s="20">
        <v>1</v>
      </c>
      <c r="D94" s="20">
        <v>0</v>
      </c>
      <c r="E94">
        <f t="shared" si="2"/>
        <v>0</v>
      </c>
    </row>
    <row r="95" spans="1:5" ht="15.5" x14ac:dyDescent="0.35">
      <c r="A95" s="2">
        <v>94</v>
      </c>
      <c r="B95" s="3">
        <v>321.62</v>
      </c>
      <c r="C95" s="20">
        <v>6</v>
      </c>
      <c r="D95" s="20">
        <v>0</v>
      </c>
      <c r="E95">
        <f t="shared" si="2"/>
        <v>0</v>
      </c>
    </row>
    <row r="96" spans="1:5" ht="15.5" x14ac:dyDescent="0.35">
      <c r="A96" s="2">
        <v>95</v>
      </c>
      <c r="B96" s="3">
        <v>248.1</v>
      </c>
      <c r="C96" s="20">
        <v>5</v>
      </c>
      <c r="D96" s="20">
        <v>1</v>
      </c>
      <c r="E96">
        <f t="shared" si="2"/>
        <v>5</v>
      </c>
    </row>
    <row r="97" spans="1:5" ht="15.5" x14ac:dyDescent="0.35">
      <c r="A97" s="2">
        <v>96</v>
      </c>
      <c r="B97" s="3">
        <v>320.67</v>
      </c>
      <c r="C97" s="20">
        <v>6</v>
      </c>
      <c r="D97" s="20">
        <v>1</v>
      </c>
      <c r="E97">
        <f t="shared" si="2"/>
        <v>6</v>
      </c>
    </row>
    <row r="98" spans="1:5" ht="15.5" x14ac:dyDescent="0.35">
      <c r="A98" s="2">
        <v>97</v>
      </c>
      <c r="B98" s="3">
        <v>120.97</v>
      </c>
      <c r="C98" s="20">
        <v>4</v>
      </c>
      <c r="D98" s="20">
        <v>0</v>
      </c>
      <c r="E98">
        <f t="shared" si="2"/>
        <v>0</v>
      </c>
    </row>
    <row r="99" spans="1:5" ht="15.5" x14ac:dyDescent="0.35">
      <c r="A99" s="2">
        <v>98</v>
      </c>
      <c r="B99" s="3">
        <v>175.64</v>
      </c>
      <c r="C99" s="20">
        <v>1</v>
      </c>
      <c r="D99" s="20">
        <v>1</v>
      </c>
      <c r="E99">
        <f t="shared" si="2"/>
        <v>1</v>
      </c>
    </row>
    <row r="100" spans="1:5" ht="15.5" x14ac:dyDescent="0.35">
      <c r="A100" s="2">
        <v>99</v>
      </c>
      <c r="B100" s="3">
        <v>221.56</v>
      </c>
      <c r="C100" s="20">
        <v>5</v>
      </c>
      <c r="D100" s="20">
        <v>1</v>
      </c>
      <c r="E100">
        <f t="shared" si="2"/>
        <v>5</v>
      </c>
    </row>
    <row r="101" spans="1:5" ht="15.5" x14ac:dyDescent="0.35">
      <c r="A101" s="2">
        <v>100</v>
      </c>
      <c r="B101" s="3">
        <v>197.19</v>
      </c>
      <c r="C101" s="20">
        <v>3</v>
      </c>
      <c r="D101" s="20">
        <v>1</v>
      </c>
      <c r="E101">
        <f t="shared" si="2"/>
        <v>3</v>
      </c>
    </row>
    <row r="102" spans="1:5" ht="15.5" x14ac:dyDescent="0.35">
      <c r="A102" s="2">
        <v>101</v>
      </c>
      <c r="B102" s="3">
        <v>389.88</v>
      </c>
      <c r="C102" s="20">
        <v>2</v>
      </c>
      <c r="D102" s="20">
        <v>0</v>
      </c>
      <c r="E102">
        <f t="shared" si="2"/>
        <v>0</v>
      </c>
    </row>
    <row r="103" spans="1:5" ht="15.5" x14ac:dyDescent="0.35">
      <c r="A103" s="2">
        <v>102</v>
      </c>
      <c r="B103" s="3">
        <v>169.73</v>
      </c>
      <c r="C103" s="20">
        <v>2</v>
      </c>
      <c r="D103" s="20">
        <v>1</v>
      </c>
      <c r="E103">
        <f t="shared" si="2"/>
        <v>2</v>
      </c>
    </row>
    <row r="104" spans="1:5" ht="15.5" x14ac:dyDescent="0.35">
      <c r="A104" s="2">
        <v>103</v>
      </c>
      <c r="B104" s="3">
        <v>285.66000000000003</v>
      </c>
      <c r="C104" s="20">
        <v>6</v>
      </c>
      <c r="D104" s="20">
        <v>0</v>
      </c>
      <c r="E104">
        <f t="shared" si="2"/>
        <v>0</v>
      </c>
    </row>
    <row r="105" spans="1:5" ht="15.5" x14ac:dyDescent="0.35">
      <c r="A105" s="2">
        <v>104</v>
      </c>
      <c r="B105" s="3">
        <v>232.95</v>
      </c>
      <c r="C105" s="20">
        <v>5</v>
      </c>
      <c r="D105" s="20">
        <v>1</v>
      </c>
      <c r="E105">
        <f t="shared" si="2"/>
        <v>5</v>
      </c>
    </row>
    <row r="106" spans="1:5" ht="15.5" x14ac:dyDescent="0.35">
      <c r="A106" s="2">
        <v>105</v>
      </c>
      <c r="B106" s="3">
        <v>229.1</v>
      </c>
      <c r="C106" s="20">
        <v>6</v>
      </c>
      <c r="D106" s="20">
        <v>1</v>
      </c>
      <c r="E106">
        <f t="shared" si="2"/>
        <v>6</v>
      </c>
    </row>
    <row r="107" spans="1:5" ht="15.5" x14ac:dyDescent="0.35">
      <c r="A107" s="2">
        <v>106</v>
      </c>
      <c r="B107" s="3">
        <v>210.41</v>
      </c>
      <c r="C107" s="20">
        <v>4</v>
      </c>
      <c r="D107" s="20">
        <v>0</v>
      </c>
      <c r="E107">
        <f t="shared" si="2"/>
        <v>0</v>
      </c>
    </row>
    <row r="108" spans="1:5" ht="15.5" x14ac:dyDescent="0.35">
      <c r="A108" s="2">
        <v>107</v>
      </c>
      <c r="B108" s="3">
        <v>207.22</v>
      </c>
      <c r="C108" s="20">
        <v>6</v>
      </c>
      <c r="D108" s="20">
        <v>0</v>
      </c>
      <c r="E108">
        <f t="shared" si="2"/>
        <v>0</v>
      </c>
    </row>
    <row r="109" spans="1:5" ht="15.5" x14ac:dyDescent="0.35">
      <c r="A109" s="2">
        <v>108</v>
      </c>
      <c r="B109" s="3">
        <v>234.73</v>
      </c>
      <c r="C109" s="20">
        <v>3</v>
      </c>
      <c r="D109" s="20">
        <v>1</v>
      </c>
      <c r="E109">
        <f t="shared" si="2"/>
        <v>3</v>
      </c>
    </row>
    <row r="110" spans="1:5" ht="15.5" x14ac:dyDescent="0.35">
      <c r="A110" s="2">
        <v>109</v>
      </c>
      <c r="B110" s="3">
        <v>191.47</v>
      </c>
      <c r="C110" s="20">
        <v>4</v>
      </c>
      <c r="D110" s="20">
        <v>0</v>
      </c>
      <c r="E110">
        <f t="shared" si="2"/>
        <v>0</v>
      </c>
    </row>
    <row r="111" spans="1:5" ht="15.5" x14ac:dyDescent="0.35">
      <c r="A111" s="2">
        <v>110</v>
      </c>
      <c r="B111" s="3">
        <v>202.8</v>
      </c>
      <c r="C111" s="20">
        <v>3</v>
      </c>
      <c r="D111" s="20">
        <v>1</v>
      </c>
      <c r="E111">
        <f t="shared" si="2"/>
        <v>3</v>
      </c>
    </row>
    <row r="112" spans="1:5" ht="15.5" x14ac:dyDescent="0.35">
      <c r="A112" s="2">
        <v>111</v>
      </c>
      <c r="B112" s="3">
        <v>199.54</v>
      </c>
      <c r="C112" s="20">
        <v>6</v>
      </c>
      <c r="D112" s="20">
        <v>0</v>
      </c>
      <c r="E112">
        <f t="shared" si="2"/>
        <v>0</v>
      </c>
    </row>
    <row r="113" spans="1:5" ht="15.5" x14ac:dyDescent="0.35">
      <c r="A113" s="2">
        <v>112</v>
      </c>
      <c r="B113" s="3">
        <v>225.15</v>
      </c>
      <c r="C113" s="20">
        <v>6</v>
      </c>
      <c r="D113" s="20">
        <v>0</v>
      </c>
      <c r="E113">
        <f t="shared" si="2"/>
        <v>0</v>
      </c>
    </row>
    <row r="114" spans="1:5" ht="15.5" x14ac:dyDescent="0.35">
      <c r="A114" s="2">
        <v>113</v>
      </c>
      <c r="B114" s="3">
        <v>264.64999999999998</v>
      </c>
      <c r="C114" s="20">
        <v>2</v>
      </c>
      <c r="D114" s="20">
        <v>1</v>
      </c>
      <c r="E114">
        <f t="shared" si="2"/>
        <v>2</v>
      </c>
    </row>
    <row r="115" spans="1:5" ht="15.5" x14ac:dyDescent="0.35">
      <c r="A115" s="2">
        <v>114</v>
      </c>
      <c r="B115" s="3">
        <v>289.48</v>
      </c>
      <c r="C115" s="20">
        <v>4</v>
      </c>
      <c r="D115" s="20">
        <v>1</v>
      </c>
      <c r="E115">
        <f t="shared" si="2"/>
        <v>4</v>
      </c>
    </row>
    <row r="116" spans="1:5" ht="15.5" x14ac:dyDescent="0.35">
      <c r="A116" s="2">
        <v>115</v>
      </c>
      <c r="B116" s="3">
        <v>282.14999999999998</v>
      </c>
      <c r="C116" s="20">
        <v>2</v>
      </c>
      <c r="D116" s="20">
        <v>1</v>
      </c>
      <c r="E116">
        <f t="shared" si="2"/>
        <v>2</v>
      </c>
    </row>
    <row r="117" spans="1:5" ht="15.5" x14ac:dyDescent="0.35">
      <c r="A117" s="2">
        <v>116</v>
      </c>
      <c r="B117" s="3">
        <v>109.99</v>
      </c>
      <c r="C117" s="20">
        <v>4</v>
      </c>
      <c r="D117" s="20">
        <v>0</v>
      </c>
      <c r="E117">
        <f t="shared" si="2"/>
        <v>0</v>
      </c>
    </row>
    <row r="118" spans="1:5" ht="15.5" x14ac:dyDescent="0.35">
      <c r="A118" s="2">
        <v>117</v>
      </c>
      <c r="B118" s="3">
        <v>125.21</v>
      </c>
      <c r="C118" s="20">
        <v>5</v>
      </c>
      <c r="D118" s="20">
        <v>0</v>
      </c>
      <c r="E118">
        <f t="shared" si="2"/>
        <v>0</v>
      </c>
    </row>
    <row r="119" spans="1:5" ht="15.5" x14ac:dyDescent="0.35">
      <c r="A119" s="2">
        <v>118</v>
      </c>
      <c r="B119" s="3">
        <v>140.44</v>
      </c>
      <c r="C119" s="20">
        <v>5</v>
      </c>
      <c r="D119" s="20">
        <v>0</v>
      </c>
      <c r="E119">
        <f t="shared" si="2"/>
        <v>0</v>
      </c>
    </row>
    <row r="120" spans="1:5" ht="15.5" x14ac:dyDescent="0.35">
      <c r="A120" s="2">
        <v>119</v>
      </c>
      <c r="B120" s="3">
        <v>245.11</v>
      </c>
      <c r="C120" s="20">
        <v>3</v>
      </c>
      <c r="D120" s="20">
        <v>0</v>
      </c>
      <c r="E120">
        <f t="shared" si="2"/>
        <v>0</v>
      </c>
    </row>
    <row r="121" spans="1:5" ht="15.5" x14ac:dyDescent="0.35">
      <c r="A121" s="2">
        <v>120</v>
      </c>
      <c r="B121" s="3">
        <v>179.03</v>
      </c>
      <c r="C121" s="20">
        <v>4</v>
      </c>
      <c r="D121" s="20">
        <v>0</v>
      </c>
      <c r="E121">
        <f t="shared" si="2"/>
        <v>0</v>
      </c>
    </row>
    <row r="122" spans="1:5" ht="15.5" x14ac:dyDescent="0.35">
      <c r="A122" s="2">
        <v>121</v>
      </c>
      <c r="B122" s="3">
        <v>236.81</v>
      </c>
      <c r="C122" s="20">
        <v>4</v>
      </c>
      <c r="D122" s="20">
        <v>0</v>
      </c>
      <c r="E122">
        <f t="shared" si="2"/>
        <v>0</v>
      </c>
    </row>
    <row r="123" spans="1:5" ht="15.5" x14ac:dyDescent="0.35">
      <c r="A123" s="2">
        <v>122</v>
      </c>
      <c r="B123" s="3">
        <v>313.79000000000002</v>
      </c>
      <c r="C123" s="20">
        <v>6</v>
      </c>
      <c r="D123" s="20">
        <v>0</v>
      </c>
      <c r="E123">
        <f t="shared" si="2"/>
        <v>0</v>
      </c>
    </row>
    <row r="124" spans="1:5" ht="15.5" x14ac:dyDescent="0.35">
      <c r="A124" s="2">
        <v>123</v>
      </c>
      <c r="B124" s="3">
        <v>288.14</v>
      </c>
      <c r="C124" s="20">
        <v>3</v>
      </c>
      <c r="D124" s="20">
        <v>1</v>
      </c>
      <c r="E124">
        <f t="shared" si="2"/>
        <v>3</v>
      </c>
    </row>
    <row r="125" spans="1:5" ht="15.5" x14ac:dyDescent="0.35">
      <c r="A125" s="2">
        <v>124</v>
      </c>
      <c r="B125" s="3">
        <v>348.34</v>
      </c>
      <c r="C125" s="20">
        <v>5</v>
      </c>
      <c r="D125" s="20">
        <v>1</v>
      </c>
      <c r="E125">
        <f t="shared" si="2"/>
        <v>5</v>
      </c>
    </row>
    <row r="126" spans="1:5" ht="15.5" x14ac:dyDescent="0.35">
      <c r="A126" s="2">
        <v>125</v>
      </c>
      <c r="B126" s="3">
        <v>256.58</v>
      </c>
      <c r="C126" s="20">
        <v>5</v>
      </c>
      <c r="D126" s="20">
        <v>0</v>
      </c>
      <c r="E126">
        <f t="shared" si="2"/>
        <v>0</v>
      </c>
    </row>
    <row r="127" spans="1:5" ht="15.5" x14ac:dyDescent="0.35">
      <c r="A127" s="2">
        <v>126</v>
      </c>
      <c r="B127" s="3">
        <v>203.17</v>
      </c>
      <c r="C127" s="20">
        <v>6</v>
      </c>
      <c r="D127" s="20">
        <v>0</v>
      </c>
      <c r="E127">
        <f t="shared" si="2"/>
        <v>0</v>
      </c>
    </row>
    <row r="128" spans="1:5" ht="15.5" x14ac:dyDescent="0.35">
      <c r="A128" s="2">
        <v>127</v>
      </c>
      <c r="B128" s="3">
        <v>238.14</v>
      </c>
      <c r="C128" s="20">
        <v>5</v>
      </c>
      <c r="D128" s="20">
        <v>1</v>
      </c>
      <c r="E128">
        <f t="shared" si="2"/>
        <v>5</v>
      </c>
    </row>
    <row r="129" spans="1:5" ht="15.5" x14ac:dyDescent="0.35">
      <c r="A129" s="2">
        <v>128</v>
      </c>
      <c r="B129" s="3">
        <v>235.86</v>
      </c>
      <c r="C129" s="20">
        <v>4</v>
      </c>
      <c r="D129" s="20">
        <v>1</v>
      </c>
      <c r="E129">
        <f t="shared" si="2"/>
        <v>4</v>
      </c>
    </row>
    <row r="130" spans="1:5" ht="15.5" x14ac:dyDescent="0.35">
      <c r="A130" s="2">
        <v>129</v>
      </c>
      <c r="B130" s="3">
        <v>175.06</v>
      </c>
      <c r="C130" s="20">
        <v>3</v>
      </c>
      <c r="D130" s="20">
        <v>0</v>
      </c>
      <c r="E130">
        <f t="shared" si="2"/>
        <v>0</v>
      </c>
    </row>
    <row r="131" spans="1:5" ht="15.5" x14ac:dyDescent="0.35">
      <c r="A131" s="2">
        <v>130</v>
      </c>
      <c r="B131" s="3">
        <v>201.55</v>
      </c>
      <c r="C131" s="20">
        <v>5</v>
      </c>
      <c r="D131" s="20">
        <v>0</v>
      </c>
      <c r="E131">
        <f t="shared" ref="E131:E194" si="3">C131*D131</f>
        <v>0</v>
      </c>
    </row>
    <row r="132" spans="1:5" ht="15.5" x14ac:dyDescent="0.35">
      <c r="A132" s="2">
        <v>131</v>
      </c>
      <c r="B132" s="3">
        <v>165.05</v>
      </c>
      <c r="C132" s="20">
        <v>1</v>
      </c>
      <c r="D132" s="20">
        <v>0</v>
      </c>
      <c r="E132">
        <f t="shared" si="3"/>
        <v>0</v>
      </c>
    </row>
    <row r="133" spans="1:5" ht="15.5" x14ac:dyDescent="0.35">
      <c r="A133" s="2">
        <v>132</v>
      </c>
      <c r="B133" s="3">
        <v>311.57</v>
      </c>
      <c r="C133" s="20">
        <v>2</v>
      </c>
      <c r="D133" s="20">
        <v>1</v>
      </c>
      <c r="E133">
        <f t="shared" si="3"/>
        <v>2</v>
      </c>
    </row>
    <row r="134" spans="1:5" ht="15.5" x14ac:dyDescent="0.35">
      <c r="A134" s="2">
        <v>133</v>
      </c>
      <c r="B134" s="3">
        <v>236.88</v>
      </c>
      <c r="C134" s="20">
        <v>5</v>
      </c>
      <c r="D134" s="20">
        <v>0</v>
      </c>
      <c r="E134">
        <f t="shared" si="3"/>
        <v>0</v>
      </c>
    </row>
    <row r="135" spans="1:5" ht="15.5" x14ac:dyDescent="0.35">
      <c r="A135" s="2">
        <v>134</v>
      </c>
      <c r="B135" s="3">
        <v>216.79</v>
      </c>
      <c r="C135" s="20">
        <v>4</v>
      </c>
      <c r="D135" s="20">
        <v>0</v>
      </c>
      <c r="E135">
        <f t="shared" si="3"/>
        <v>0</v>
      </c>
    </row>
    <row r="136" spans="1:5" ht="15.5" x14ac:dyDescent="0.35">
      <c r="A136" s="2">
        <v>135</v>
      </c>
      <c r="B136" s="3">
        <v>232.7</v>
      </c>
      <c r="C136" s="20">
        <v>5</v>
      </c>
      <c r="D136" s="20">
        <v>0</v>
      </c>
      <c r="E136">
        <f t="shared" si="3"/>
        <v>0</v>
      </c>
    </row>
    <row r="137" spans="1:5" ht="15.5" x14ac:dyDescent="0.35">
      <c r="A137" s="2">
        <v>136</v>
      </c>
      <c r="B137" s="3">
        <v>304.41000000000003</v>
      </c>
      <c r="C137" s="20">
        <v>1</v>
      </c>
      <c r="D137" s="20">
        <v>1</v>
      </c>
      <c r="E137">
        <f t="shared" si="3"/>
        <v>1</v>
      </c>
    </row>
    <row r="138" spans="1:5" ht="15.5" x14ac:dyDescent="0.35">
      <c r="A138" s="2">
        <v>137</v>
      </c>
      <c r="B138" s="3">
        <v>211.74</v>
      </c>
      <c r="C138" s="20">
        <v>2</v>
      </c>
      <c r="D138" s="20">
        <v>0</v>
      </c>
      <c r="E138">
        <f t="shared" si="3"/>
        <v>0</v>
      </c>
    </row>
    <row r="139" spans="1:5" ht="15.5" x14ac:dyDescent="0.35">
      <c r="A139" s="2">
        <v>138</v>
      </c>
      <c r="B139" s="3">
        <v>252.01</v>
      </c>
      <c r="C139" s="20">
        <v>3</v>
      </c>
      <c r="D139" s="20">
        <v>1</v>
      </c>
      <c r="E139">
        <f t="shared" si="3"/>
        <v>3</v>
      </c>
    </row>
    <row r="140" spans="1:5" ht="15.5" x14ac:dyDescent="0.35">
      <c r="A140" s="2">
        <v>139</v>
      </c>
      <c r="B140" s="3">
        <v>327.27999999999997</v>
      </c>
      <c r="C140" s="20">
        <v>3</v>
      </c>
      <c r="D140" s="20">
        <v>0</v>
      </c>
      <c r="E140">
        <f t="shared" si="3"/>
        <v>0</v>
      </c>
    </row>
    <row r="141" spans="1:5" ht="15.5" x14ac:dyDescent="0.35">
      <c r="A141" s="2">
        <v>140</v>
      </c>
      <c r="B141" s="3">
        <v>204.31</v>
      </c>
      <c r="C141" s="20">
        <v>3</v>
      </c>
      <c r="D141" s="20">
        <v>0</v>
      </c>
      <c r="E141">
        <f t="shared" si="3"/>
        <v>0</v>
      </c>
    </row>
    <row r="142" spans="1:5" ht="15.5" x14ac:dyDescent="0.35">
      <c r="A142" s="2">
        <v>141</v>
      </c>
      <c r="B142" s="3">
        <v>165.44</v>
      </c>
      <c r="C142" s="20">
        <v>1</v>
      </c>
      <c r="D142" s="20">
        <v>0</v>
      </c>
      <c r="E142">
        <f t="shared" si="3"/>
        <v>0</v>
      </c>
    </row>
    <row r="143" spans="1:5" ht="15.5" x14ac:dyDescent="0.35">
      <c r="A143" s="2">
        <v>142</v>
      </c>
      <c r="B143" s="3">
        <v>256.45</v>
      </c>
      <c r="C143" s="20">
        <v>3</v>
      </c>
      <c r="D143" s="20">
        <v>1</v>
      </c>
      <c r="E143">
        <f t="shared" si="3"/>
        <v>3</v>
      </c>
    </row>
    <row r="144" spans="1:5" ht="15.5" x14ac:dyDescent="0.35">
      <c r="A144" s="2">
        <v>143</v>
      </c>
      <c r="B144" s="3">
        <v>214.36</v>
      </c>
      <c r="C144" s="20">
        <v>4</v>
      </c>
      <c r="D144" s="20">
        <v>1</v>
      </c>
      <c r="E144">
        <f t="shared" si="3"/>
        <v>4</v>
      </c>
    </row>
    <row r="145" spans="1:5" ht="15.5" x14ac:dyDescent="0.35">
      <c r="A145" s="2">
        <v>144</v>
      </c>
      <c r="B145" s="3">
        <v>402.44</v>
      </c>
      <c r="C145" s="20">
        <v>3</v>
      </c>
      <c r="D145" s="20">
        <v>1</v>
      </c>
      <c r="E145">
        <f t="shared" si="3"/>
        <v>3</v>
      </c>
    </row>
    <row r="146" spans="1:5" ht="15.5" x14ac:dyDescent="0.35">
      <c r="A146" s="2">
        <v>145</v>
      </c>
      <c r="B146" s="3">
        <v>152.58000000000001</v>
      </c>
      <c r="C146" s="20">
        <v>2</v>
      </c>
      <c r="D146" s="20">
        <v>0</v>
      </c>
      <c r="E146">
        <f t="shared" si="3"/>
        <v>0</v>
      </c>
    </row>
    <row r="147" spans="1:5" ht="15.5" x14ac:dyDescent="0.35">
      <c r="A147" s="2">
        <v>146</v>
      </c>
      <c r="B147" s="3">
        <v>194.21</v>
      </c>
      <c r="C147" s="20">
        <v>3</v>
      </c>
      <c r="D147" s="20">
        <v>0</v>
      </c>
      <c r="E147">
        <f t="shared" si="3"/>
        <v>0</v>
      </c>
    </row>
    <row r="148" spans="1:5" ht="15.5" x14ac:dyDescent="0.35">
      <c r="A148" s="2">
        <v>147</v>
      </c>
      <c r="B148" s="3">
        <v>177.01</v>
      </c>
      <c r="C148" s="20">
        <v>1</v>
      </c>
      <c r="D148" s="20">
        <v>0</v>
      </c>
      <c r="E148">
        <f t="shared" si="3"/>
        <v>0</v>
      </c>
    </row>
    <row r="149" spans="1:5" ht="15.5" x14ac:dyDescent="0.35">
      <c r="A149" s="2">
        <v>148</v>
      </c>
      <c r="B149" s="3">
        <v>223.65</v>
      </c>
      <c r="C149" s="20">
        <v>1</v>
      </c>
      <c r="D149" s="20">
        <v>1</v>
      </c>
      <c r="E149">
        <f t="shared" si="3"/>
        <v>1</v>
      </c>
    </row>
    <row r="150" spans="1:5" ht="15.5" x14ac:dyDescent="0.35">
      <c r="A150" s="2">
        <v>149</v>
      </c>
      <c r="B150" s="3">
        <v>243.14</v>
      </c>
      <c r="C150" s="20">
        <v>2</v>
      </c>
      <c r="D150" s="20">
        <v>1</v>
      </c>
      <c r="E150">
        <f t="shared" si="3"/>
        <v>2</v>
      </c>
    </row>
    <row r="151" spans="1:5" ht="15.5" x14ac:dyDescent="0.35">
      <c r="A151" s="2">
        <v>150</v>
      </c>
      <c r="B151" s="3">
        <v>234.85</v>
      </c>
      <c r="C151" s="20">
        <v>5</v>
      </c>
      <c r="D151" s="20">
        <v>0</v>
      </c>
      <c r="E151">
        <f t="shared" si="3"/>
        <v>0</v>
      </c>
    </row>
    <row r="152" spans="1:5" ht="15.5" x14ac:dyDescent="0.35">
      <c r="A152" s="2">
        <v>151</v>
      </c>
      <c r="B152" s="3">
        <v>264.87</v>
      </c>
      <c r="C152" s="20">
        <v>6</v>
      </c>
      <c r="D152" s="20">
        <v>1</v>
      </c>
      <c r="E152">
        <f t="shared" si="3"/>
        <v>6</v>
      </c>
    </row>
    <row r="153" spans="1:5" ht="15.5" x14ac:dyDescent="0.35">
      <c r="A153" s="2">
        <v>152</v>
      </c>
      <c r="B153" s="3">
        <v>286.7</v>
      </c>
      <c r="C153" s="20">
        <v>4</v>
      </c>
      <c r="D153" s="20">
        <v>0</v>
      </c>
      <c r="E153">
        <f t="shared" si="3"/>
        <v>0</v>
      </c>
    </row>
    <row r="154" spans="1:5" ht="15.5" x14ac:dyDescent="0.35">
      <c r="A154" s="2">
        <v>153</v>
      </c>
      <c r="B154" s="3">
        <v>199.62</v>
      </c>
      <c r="C154" s="20">
        <v>3</v>
      </c>
      <c r="D154" s="20">
        <v>0</v>
      </c>
      <c r="E154">
        <f t="shared" si="3"/>
        <v>0</v>
      </c>
    </row>
    <row r="155" spans="1:5" ht="15.5" x14ac:dyDescent="0.35">
      <c r="A155" s="2">
        <v>154</v>
      </c>
      <c r="B155" s="3">
        <v>126.88</v>
      </c>
      <c r="C155" s="20">
        <v>2</v>
      </c>
      <c r="D155" s="20">
        <v>1</v>
      </c>
      <c r="E155">
        <f t="shared" si="3"/>
        <v>2</v>
      </c>
    </row>
    <row r="156" spans="1:5" ht="15.5" x14ac:dyDescent="0.35">
      <c r="A156" s="2">
        <v>155</v>
      </c>
      <c r="B156" s="3">
        <v>358.04</v>
      </c>
      <c r="C156" s="20">
        <v>3</v>
      </c>
      <c r="D156" s="20">
        <v>0</v>
      </c>
      <c r="E156">
        <f t="shared" si="3"/>
        <v>0</v>
      </c>
    </row>
    <row r="157" spans="1:5" ht="15.5" x14ac:dyDescent="0.35">
      <c r="A157" s="2">
        <v>156</v>
      </c>
      <c r="B157" s="3">
        <v>219.41</v>
      </c>
      <c r="C157" s="20">
        <v>6</v>
      </c>
      <c r="D157" s="20">
        <v>1</v>
      </c>
      <c r="E157">
        <f t="shared" si="3"/>
        <v>6</v>
      </c>
    </row>
    <row r="158" spans="1:5" ht="15.5" x14ac:dyDescent="0.35">
      <c r="A158" s="2">
        <v>157</v>
      </c>
      <c r="B158" s="3">
        <v>331.52</v>
      </c>
      <c r="C158" s="20">
        <v>6</v>
      </c>
      <c r="D158" s="20">
        <v>0</v>
      </c>
      <c r="E158">
        <f t="shared" si="3"/>
        <v>0</v>
      </c>
    </row>
    <row r="159" spans="1:5" ht="15.5" x14ac:dyDescent="0.35">
      <c r="A159" s="2">
        <v>158</v>
      </c>
      <c r="B159" s="3">
        <v>191.96</v>
      </c>
      <c r="C159" s="20">
        <v>5</v>
      </c>
      <c r="D159" s="20">
        <v>0</v>
      </c>
      <c r="E159">
        <f t="shared" si="3"/>
        <v>0</v>
      </c>
    </row>
    <row r="160" spans="1:5" ht="15.5" x14ac:dyDescent="0.35">
      <c r="A160" s="2">
        <v>159</v>
      </c>
      <c r="B160" s="3">
        <v>220.77</v>
      </c>
      <c r="C160" s="20">
        <v>5</v>
      </c>
      <c r="D160" s="20">
        <v>1</v>
      </c>
      <c r="E160">
        <f t="shared" si="3"/>
        <v>5</v>
      </c>
    </row>
    <row r="161" spans="1:5" ht="15.5" x14ac:dyDescent="0.35">
      <c r="A161" s="2">
        <v>160</v>
      </c>
      <c r="B161" s="3">
        <v>209.35</v>
      </c>
      <c r="C161" s="20">
        <v>2</v>
      </c>
      <c r="D161" s="20">
        <v>0</v>
      </c>
      <c r="E161">
        <f t="shared" si="3"/>
        <v>0</v>
      </c>
    </row>
    <row r="162" spans="1:5" ht="15.5" x14ac:dyDescent="0.35">
      <c r="A162" s="2">
        <v>161</v>
      </c>
      <c r="B162" s="3">
        <v>270.72000000000003</v>
      </c>
      <c r="C162" s="20">
        <v>5</v>
      </c>
      <c r="D162" s="20">
        <v>1</v>
      </c>
      <c r="E162">
        <f t="shared" si="3"/>
        <v>5</v>
      </c>
    </row>
    <row r="163" spans="1:5" ht="15.5" x14ac:dyDescent="0.35">
      <c r="A163" s="2">
        <v>162</v>
      </c>
      <c r="B163" s="3">
        <v>210.47</v>
      </c>
      <c r="C163" s="20">
        <v>2</v>
      </c>
      <c r="D163" s="20">
        <v>1</v>
      </c>
      <c r="E163">
        <f t="shared" si="3"/>
        <v>2</v>
      </c>
    </row>
    <row r="164" spans="1:5" ht="15.5" x14ac:dyDescent="0.35">
      <c r="A164" s="2">
        <v>163</v>
      </c>
      <c r="B164" s="3">
        <v>400.01</v>
      </c>
      <c r="C164" s="20">
        <v>4</v>
      </c>
      <c r="D164" s="20">
        <v>0</v>
      </c>
      <c r="E164">
        <f t="shared" si="3"/>
        <v>0</v>
      </c>
    </row>
    <row r="165" spans="1:5" ht="15.5" x14ac:dyDescent="0.35">
      <c r="A165" s="2">
        <v>164</v>
      </c>
      <c r="B165" s="3">
        <v>191.16</v>
      </c>
      <c r="C165" s="20">
        <v>1</v>
      </c>
      <c r="D165" s="20">
        <v>1</v>
      </c>
      <c r="E165">
        <f t="shared" si="3"/>
        <v>1</v>
      </c>
    </row>
    <row r="166" spans="1:5" ht="15.5" x14ac:dyDescent="0.35">
      <c r="A166" s="2">
        <v>165</v>
      </c>
      <c r="B166" s="3">
        <v>381.94</v>
      </c>
      <c r="C166" s="20">
        <v>3</v>
      </c>
      <c r="D166" s="20">
        <v>1</v>
      </c>
      <c r="E166">
        <f t="shared" si="3"/>
        <v>3</v>
      </c>
    </row>
    <row r="167" spans="1:5" ht="15.5" x14ac:dyDescent="0.35">
      <c r="A167" s="2">
        <v>166</v>
      </c>
      <c r="B167" s="3">
        <v>172.75</v>
      </c>
      <c r="C167" s="20">
        <v>2</v>
      </c>
      <c r="D167" s="20">
        <v>1</v>
      </c>
      <c r="E167">
        <f t="shared" si="3"/>
        <v>2</v>
      </c>
    </row>
    <row r="168" spans="1:5" ht="15.5" x14ac:dyDescent="0.35">
      <c r="A168" s="2">
        <v>167</v>
      </c>
      <c r="B168" s="3">
        <v>136.11000000000001</v>
      </c>
      <c r="C168" s="20">
        <v>1</v>
      </c>
      <c r="D168" s="20">
        <v>1</v>
      </c>
      <c r="E168">
        <f t="shared" si="3"/>
        <v>1</v>
      </c>
    </row>
    <row r="169" spans="1:5" ht="15.5" x14ac:dyDescent="0.35">
      <c r="A169" s="2">
        <v>168</v>
      </c>
      <c r="B169" s="3">
        <v>274.45999999999998</v>
      </c>
      <c r="C169" s="20">
        <v>4</v>
      </c>
      <c r="D169" s="20">
        <v>0</v>
      </c>
      <c r="E169">
        <f t="shared" si="3"/>
        <v>0</v>
      </c>
    </row>
    <row r="170" spans="1:5" ht="15.5" x14ac:dyDescent="0.35">
      <c r="A170" s="2">
        <v>169</v>
      </c>
      <c r="B170" s="3">
        <v>172.41</v>
      </c>
      <c r="C170" s="20">
        <v>3</v>
      </c>
      <c r="D170" s="20">
        <v>1</v>
      </c>
      <c r="E170">
        <f t="shared" si="3"/>
        <v>3</v>
      </c>
    </row>
    <row r="171" spans="1:5" ht="15.5" x14ac:dyDescent="0.35">
      <c r="A171" s="2">
        <v>170</v>
      </c>
      <c r="B171" s="3">
        <v>311.79000000000002</v>
      </c>
      <c r="C171" s="20">
        <v>5</v>
      </c>
      <c r="D171" s="20">
        <v>0</v>
      </c>
      <c r="E171">
        <f t="shared" si="3"/>
        <v>0</v>
      </c>
    </row>
    <row r="172" spans="1:5" ht="15.5" x14ac:dyDescent="0.35">
      <c r="A172" s="2">
        <v>171</v>
      </c>
      <c r="B172" s="3">
        <v>218.6</v>
      </c>
      <c r="C172" s="20">
        <v>5</v>
      </c>
      <c r="D172" s="20">
        <v>0</v>
      </c>
      <c r="E172">
        <f t="shared" si="3"/>
        <v>0</v>
      </c>
    </row>
    <row r="173" spans="1:5" ht="15.5" x14ac:dyDescent="0.35">
      <c r="A173" s="2">
        <v>172</v>
      </c>
      <c r="B173" s="3">
        <v>248.99</v>
      </c>
      <c r="C173" s="20">
        <v>3</v>
      </c>
      <c r="D173" s="20">
        <v>1</v>
      </c>
      <c r="E173">
        <f t="shared" si="3"/>
        <v>3</v>
      </c>
    </row>
    <row r="174" spans="1:5" ht="15.5" x14ac:dyDescent="0.35">
      <c r="A174" s="2">
        <v>173</v>
      </c>
      <c r="B174" s="3">
        <v>194.42</v>
      </c>
      <c r="C174" s="20">
        <v>4</v>
      </c>
      <c r="D174" s="20">
        <v>1</v>
      </c>
      <c r="E174">
        <f t="shared" si="3"/>
        <v>4</v>
      </c>
    </row>
    <row r="175" spans="1:5" ht="15.5" x14ac:dyDescent="0.35">
      <c r="A175" s="2">
        <v>174</v>
      </c>
      <c r="B175" s="3">
        <v>298.62</v>
      </c>
      <c r="C175" s="20">
        <v>5</v>
      </c>
      <c r="D175" s="20">
        <v>0</v>
      </c>
      <c r="E175">
        <f t="shared" si="3"/>
        <v>0</v>
      </c>
    </row>
    <row r="176" spans="1:5" ht="15.5" x14ac:dyDescent="0.35">
      <c r="A176" s="2">
        <v>175</v>
      </c>
      <c r="B176" s="3">
        <v>225.91</v>
      </c>
      <c r="C176" s="20">
        <v>4</v>
      </c>
      <c r="D176" s="20">
        <v>0</v>
      </c>
      <c r="E176">
        <f t="shared" si="3"/>
        <v>0</v>
      </c>
    </row>
    <row r="177" spans="1:5" ht="15.5" x14ac:dyDescent="0.35">
      <c r="A177" s="2">
        <v>176</v>
      </c>
      <c r="B177" s="3">
        <v>358.06</v>
      </c>
      <c r="C177" s="20">
        <v>6</v>
      </c>
      <c r="D177" s="20">
        <v>1</v>
      </c>
      <c r="E177">
        <f t="shared" si="3"/>
        <v>6</v>
      </c>
    </row>
    <row r="178" spans="1:5" ht="15.5" x14ac:dyDescent="0.35">
      <c r="A178" s="2">
        <v>177</v>
      </c>
      <c r="B178" s="3">
        <v>135.19</v>
      </c>
      <c r="C178" s="20">
        <v>2</v>
      </c>
      <c r="D178" s="20">
        <v>1</v>
      </c>
      <c r="E178">
        <f t="shared" si="3"/>
        <v>2</v>
      </c>
    </row>
    <row r="179" spans="1:5" ht="15.5" x14ac:dyDescent="0.35">
      <c r="A179" s="2">
        <v>178</v>
      </c>
      <c r="B179" s="3">
        <v>286.45</v>
      </c>
      <c r="C179" s="20">
        <v>5</v>
      </c>
      <c r="D179" s="20">
        <v>1</v>
      </c>
      <c r="E179">
        <f t="shared" si="3"/>
        <v>5</v>
      </c>
    </row>
    <row r="180" spans="1:5" ht="15.5" x14ac:dyDescent="0.35">
      <c r="A180" s="2">
        <v>179</v>
      </c>
      <c r="B180" s="3">
        <v>187.61</v>
      </c>
      <c r="C180" s="20">
        <v>3</v>
      </c>
      <c r="D180" s="20">
        <v>0</v>
      </c>
      <c r="E180">
        <f t="shared" si="3"/>
        <v>0</v>
      </c>
    </row>
    <row r="181" spans="1:5" ht="15.5" x14ac:dyDescent="0.35">
      <c r="A181" s="2">
        <v>180</v>
      </c>
      <c r="B181" s="3">
        <v>420.76</v>
      </c>
      <c r="C181" s="20">
        <v>4</v>
      </c>
      <c r="D181" s="20">
        <v>1</v>
      </c>
      <c r="E181">
        <f t="shared" si="3"/>
        <v>4</v>
      </c>
    </row>
    <row r="182" spans="1:5" ht="15.5" x14ac:dyDescent="0.35">
      <c r="A182" s="2">
        <v>181</v>
      </c>
      <c r="B182" s="3">
        <v>200.54</v>
      </c>
      <c r="C182" s="20">
        <v>4</v>
      </c>
      <c r="D182" s="20">
        <v>0</v>
      </c>
      <c r="E182">
        <f t="shared" si="3"/>
        <v>0</v>
      </c>
    </row>
    <row r="183" spans="1:5" ht="15.5" x14ac:dyDescent="0.35">
      <c r="A183" s="2">
        <v>182</v>
      </c>
      <c r="B183" s="3">
        <v>252.12</v>
      </c>
      <c r="C183" s="20">
        <v>3</v>
      </c>
      <c r="D183" s="20">
        <v>0</v>
      </c>
      <c r="E183">
        <f t="shared" si="3"/>
        <v>0</v>
      </c>
    </row>
    <row r="184" spans="1:5" ht="15.5" x14ac:dyDescent="0.35">
      <c r="A184" s="2">
        <v>183</v>
      </c>
      <c r="B184" s="3">
        <v>173.57</v>
      </c>
      <c r="C184" s="20">
        <v>1</v>
      </c>
      <c r="D184" s="20">
        <v>1</v>
      </c>
      <c r="E184">
        <f t="shared" si="3"/>
        <v>1</v>
      </c>
    </row>
    <row r="185" spans="1:5" ht="15.5" x14ac:dyDescent="0.35">
      <c r="A185" s="2">
        <v>184</v>
      </c>
      <c r="B185" s="3">
        <v>392.65</v>
      </c>
      <c r="C185" s="20">
        <v>4</v>
      </c>
      <c r="D185" s="20">
        <v>0</v>
      </c>
      <c r="E185">
        <f t="shared" si="3"/>
        <v>0</v>
      </c>
    </row>
    <row r="186" spans="1:5" ht="15.5" x14ac:dyDescent="0.35">
      <c r="A186" s="2">
        <v>185</v>
      </c>
      <c r="B186" s="3">
        <v>127.42</v>
      </c>
      <c r="C186" s="20">
        <v>2</v>
      </c>
      <c r="D186" s="20">
        <v>0</v>
      </c>
      <c r="E186">
        <f t="shared" si="3"/>
        <v>0</v>
      </c>
    </row>
    <row r="187" spans="1:5" ht="15.5" x14ac:dyDescent="0.35">
      <c r="A187" s="2">
        <v>186</v>
      </c>
      <c r="B187" s="3">
        <v>73.650000000000006</v>
      </c>
      <c r="C187" s="20">
        <v>1</v>
      </c>
      <c r="D187" s="20">
        <v>0</v>
      </c>
      <c r="E187">
        <f t="shared" si="3"/>
        <v>0</v>
      </c>
    </row>
    <row r="188" spans="1:5" ht="15.5" x14ac:dyDescent="0.35">
      <c r="A188" s="2">
        <v>187</v>
      </c>
      <c r="B188" s="3">
        <v>234.65</v>
      </c>
      <c r="C188" s="20">
        <v>3</v>
      </c>
      <c r="D188" s="20">
        <v>0</v>
      </c>
      <c r="E188">
        <f t="shared" si="3"/>
        <v>0</v>
      </c>
    </row>
    <row r="189" spans="1:5" ht="15.5" x14ac:dyDescent="0.35">
      <c r="A189" s="2">
        <v>188</v>
      </c>
      <c r="B189" s="3">
        <v>326.82</v>
      </c>
      <c r="C189" s="20">
        <v>3</v>
      </c>
      <c r="D189" s="20">
        <v>0</v>
      </c>
      <c r="E189">
        <f t="shared" si="3"/>
        <v>0</v>
      </c>
    </row>
    <row r="190" spans="1:5" ht="15.5" x14ac:dyDescent="0.35">
      <c r="A190" s="2">
        <v>189</v>
      </c>
      <c r="B190" s="3">
        <v>259.45</v>
      </c>
      <c r="C190" s="20">
        <v>2</v>
      </c>
      <c r="D190" s="20">
        <v>0</v>
      </c>
      <c r="E190">
        <f t="shared" si="3"/>
        <v>0</v>
      </c>
    </row>
    <row r="191" spans="1:5" ht="15.5" x14ac:dyDescent="0.35">
      <c r="A191" s="2">
        <v>190</v>
      </c>
      <c r="B191" s="3">
        <v>323.32</v>
      </c>
      <c r="C191" s="20">
        <v>2</v>
      </c>
      <c r="D191" s="20">
        <v>0</v>
      </c>
      <c r="E191">
        <f t="shared" si="3"/>
        <v>0</v>
      </c>
    </row>
    <row r="192" spans="1:5" ht="15.5" x14ac:dyDescent="0.35">
      <c r="A192" s="2">
        <v>191</v>
      </c>
      <c r="B192" s="3">
        <v>330.76</v>
      </c>
      <c r="C192" s="20">
        <v>4</v>
      </c>
      <c r="D192" s="20">
        <v>1</v>
      </c>
      <c r="E192">
        <f t="shared" si="3"/>
        <v>4</v>
      </c>
    </row>
    <row r="193" spans="1:5" ht="15.5" x14ac:dyDescent="0.35">
      <c r="A193" s="2">
        <v>192</v>
      </c>
      <c r="B193" s="3">
        <v>217.35</v>
      </c>
      <c r="C193" s="20">
        <v>5</v>
      </c>
      <c r="D193" s="20">
        <v>1</v>
      </c>
      <c r="E193">
        <f t="shared" si="3"/>
        <v>5</v>
      </c>
    </row>
    <row r="194" spans="1:5" ht="15.5" x14ac:dyDescent="0.35">
      <c r="A194" s="2">
        <v>193</v>
      </c>
      <c r="B194" s="3">
        <v>217.27</v>
      </c>
      <c r="C194" s="20">
        <v>3</v>
      </c>
      <c r="D194" s="20">
        <v>1</v>
      </c>
      <c r="E194">
        <f t="shared" si="3"/>
        <v>3</v>
      </c>
    </row>
    <row r="195" spans="1:5" ht="15.5" x14ac:dyDescent="0.35">
      <c r="A195" s="2">
        <v>194</v>
      </c>
      <c r="B195" s="3">
        <v>279.72000000000003</v>
      </c>
      <c r="C195" s="20">
        <v>4</v>
      </c>
      <c r="D195" s="20">
        <v>1</v>
      </c>
      <c r="E195">
        <f t="shared" ref="E195:E258" si="4">C195*D195</f>
        <v>4</v>
      </c>
    </row>
    <row r="196" spans="1:5" ht="15.5" x14ac:dyDescent="0.35">
      <c r="A196" s="2">
        <v>195</v>
      </c>
      <c r="B196" s="3">
        <v>148.57</v>
      </c>
      <c r="C196" s="20">
        <v>4</v>
      </c>
      <c r="D196" s="20">
        <v>1</v>
      </c>
      <c r="E196">
        <f t="shared" si="4"/>
        <v>4</v>
      </c>
    </row>
    <row r="197" spans="1:5" ht="15.5" x14ac:dyDescent="0.35">
      <c r="A197" s="2">
        <v>196</v>
      </c>
      <c r="B197" s="3">
        <v>221.99</v>
      </c>
      <c r="C197" s="20">
        <v>4</v>
      </c>
      <c r="D197" s="20">
        <v>0</v>
      </c>
      <c r="E197">
        <f t="shared" si="4"/>
        <v>0</v>
      </c>
    </row>
    <row r="198" spans="1:5" ht="15.5" x14ac:dyDescent="0.35">
      <c r="A198" s="2">
        <v>197</v>
      </c>
      <c r="B198" s="3">
        <v>146.96</v>
      </c>
      <c r="C198" s="20">
        <v>3</v>
      </c>
      <c r="D198" s="20">
        <v>0</v>
      </c>
      <c r="E198">
        <f t="shared" si="4"/>
        <v>0</v>
      </c>
    </row>
    <row r="199" spans="1:5" ht="15.5" x14ac:dyDescent="0.35">
      <c r="A199" s="2">
        <v>198</v>
      </c>
      <c r="B199" s="3">
        <v>165.05</v>
      </c>
      <c r="C199" s="20">
        <v>4</v>
      </c>
      <c r="D199" s="20">
        <v>1</v>
      </c>
      <c r="E199">
        <f t="shared" si="4"/>
        <v>4</v>
      </c>
    </row>
    <row r="200" spans="1:5" ht="15.5" x14ac:dyDescent="0.35">
      <c r="A200" s="2">
        <v>199</v>
      </c>
      <c r="B200" s="3">
        <v>216.63</v>
      </c>
      <c r="C200" s="20">
        <v>5</v>
      </c>
      <c r="D200" s="20">
        <v>0</v>
      </c>
      <c r="E200">
        <f t="shared" si="4"/>
        <v>0</v>
      </c>
    </row>
    <row r="201" spans="1:5" ht="15.5" x14ac:dyDescent="0.35">
      <c r="A201" s="2">
        <v>200</v>
      </c>
      <c r="B201" s="3">
        <v>185.54</v>
      </c>
      <c r="C201" s="20">
        <v>3</v>
      </c>
      <c r="D201" s="20">
        <v>1</v>
      </c>
      <c r="E201">
        <f t="shared" si="4"/>
        <v>3</v>
      </c>
    </row>
    <row r="202" spans="1:5" ht="15.5" x14ac:dyDescent="0.35">
      <c r="A202" s="2">
        <v>201</v>
      </c>
      <c r="B202" s="3">
        <v>181.78</v>
      </c>
      <c r="C202" s="20">
        <v>5</v>
      </c>
      <c r="D202" s="20">
        <v>1</v>
      </c>
      <c r="E202">
        <f t="shared" si="4"/>
        <v>5</v>
      </c>
    </row>
    <row r="203" spans="1:5" ht="15.5" x14ac:dyDescent="0.35">
      <c r="A203" s="2">
        <v>202</v>
      </c>
      <c r="B203" s="3">
        <v>183.96</v>
      </c>
      <c r="C203" s="20">
        <v>4</v>
      </c>
      <c r="D203" s="20">
        <v>1</v>
      </c>
      <c r="E203">
        <f t="shared" si="4"/>
        <v>4</v>
      </c>
    </row>
    <row r="204" spans="1:5" ht="15.5" x14ac:dyDescent="0.35">
      <c r="A204" s="2">
        <v>203</v>
      </c>
      <c r="B204" s="3">
        <v>237.23</v>
      </c>
      <c r="C204" s="20">
        <v>5</v>
      </c>
      <c r="D204" s="20">
        <v>0</v>
      </c>
      <c r="E204">
        <f t="shared" si="4"/>
        <v>0</v>
      </c>
    </row>
    <row r="205" spans="1:5" ht="15.5" x14ac:dyDescent="0.35">
      <c r="A205" s="2">
        <v>204</v>
      </c>
      <c r="B205" s="3">
        <v>143.5</v>
      </c>
      <c r="C205" s="20">
        <v>5</v>
      </c>
      <c r="D205" s="20">
        <v>0</v>
      </c>
      <c r="E205">
        <f t="shared" si="4"/>
        <v>0</v>
      </c>
    </row>
    <row r="206" spans="1:5" ht="15.5" x14ac:dyDescent="0.35">
      <c r="A206" s="2">
        <v>205</v>
      </c>
      <c r="B206" s="3">
        <v>262.10000000000002</v>
      </c>
      <c r="C206" s="20">
        <v>3</v>
      </c>
      <c r="D206" s="20">
        <v>1</v>
      </c>
      <c r="E206">
        <f t="shared" si="4"/>
        <v>3</v>
      </c>
    </row>
    <row r="207" spans="1:5" ht="15.5" x14ac:dyDescent="0.35">
      <c r="A207" s="2">
        <v>206</v>
      </c>
      <c r="B207" s="3">
        <v>245.5</v>
      </c>
      <c r="C207" s="20">
        <v>3</v>
      </c>
      <c r="D207" s="20">
        <v>0</v>
      </c>
      <c r="E207">
        <f t="shared" si="4"/>
        <v>0</v>
      </c>
    </row>
    <row r="208" spans="1:5" ht="15.5" x14ac:dyDescent="0.35">
      <c r="A208" s="2">
        <v>207</v>
      </c>
      <c r="B208" s="3">
        <v>170.58</v>
      </c>
      <c r="C208" s="20">
        <v>5</v>
      </c>
      <c r="D208" s="20">
        <v>1</v>
      </c>
      <c r="E208">
        <f t="shared" si="4"/>
        <v>5</v>
      </c>
    </row>
    <row r="209" spans="1:5" ht="15.5" x14ac:dyDescent="0.35">
      <c r="A209" s="2">
        <v>208</v>
      </c>
      <c r="B209" s="3">
        <v>302.93</v>
      </c>
      <c r="C209" s="20">
        <v>4</v>
      </c>
      <c r="D209" s="20">
        <v>1</v>
      </c>
      <c r="E209">
        <f t="shared" si="4"/>
        <v>4</v>
      </c>
    </row>
    <row r="210" spans="1:5" ht="15.5" x14ac:dyDescent="0.35">
      <c r="A210" s="2">
        <v>209</v>
      </c>
      <c r="B210" s="3">
        <v>362.09</v>
      </c>
      <c r="C210" s="20">
        <v>6</v>
      </c>
      <c r="D210" s="20">
        <v>1</v>
      </c>
      <c r="E210">
        <f t="shared" si="4"/>
        <v>6</v>
      </c>
    </row>
    <row r="211" spans="1:5" ht="15.5" x14ac:dyDescent="0.35">
      <c r="A211" s="2">
        <v>210</v>
      </c>
      <c r="B211" s="3">
        <v>179.77</v>
      </c>
      <c r="C211" s="20">
        <v>2</v>
      </c>
      <c r="D211" s="20">
        <v>0</v>
      </c>
      <c r="E211">
        <f t="shared" si="4"/>
        <v>0</v>
      </c>
    </row>
    <row r="212" spans="1:5" ht="15.5" x14ac:dyDescent="0.35">
      <c r="A212" s="2">
        <v>211</v>
      </c>
      <c r="B212" s="3">
        <v>348.35</v>
      </c>
      <c r="C212" s="20">
        <v>2</v>
      </c>
      <c r="D212" s="20">
        <v>0</v>
      </c>
      <c r="E212">
        <f t="shared" si="4"/>
        <v>0</v>
      </c>
    </row>
    <row r="213" spans="1:5" ht="15.5" x14ac:dyDescent="0.35">
      <c r="A213" s="2">
        <v>212</v>
      </c>
      <c r="B213" s="3">
        <v>219.32</v>
      </c>
      <c r="C213" s="20">
        <v>3</v>
      </c>
      <c r="D213" s="20">
        <v>1</v>
      </c>
      <c r="E213">
        <f t="shared" si="4"/>
        <v>3</v>
      </c>
    </row>
    <row r="214" spans="1:5" ht="15.5" x14ac:dyDescent="0.35">
      <c r="A214" s="2">
        <v>213</v>
      </c>
      <c r="B214" s="3">
        <v>204.52</v>
      </c>
      <c r="C214" s="20">
        <v>3</v>
      </c>
      <c r="D214" s="20">
        <v>0</v>
      </c>
      <c r="E214">
        <f t="shared" si="4"/>
        <v>0</v>
      </c>
    </row>
    <row r="215" spans="1:5" ht="15.5" x14ac:dyDescent="0.35">
      <c r="A215" s="2">
        <v>214</v>
      </c>
      <c r="B215" s="3">
        <v>232.62</v>
      </c>
      <c r="C215" s="20">
        <v>4</v>
      </c>
      <c r="D215" s="20">
        <v>0</v>
      </c>
      <c r="E215">
        <f t="shared" si="4"/>
        <v>0</v>
      </c>
    </row>
    <row r="216" spans="1:5" ht="15.5" x14ac:dyDescent="0.35">
      <c r="A216" s="2">
        <v>215</v>
      </c>
      <c r="B216" s="3">
        <v>216.59</v>
      </c>
      <c r="C216" s="20">
        <v>4</v>
      </c>
      <c r="D216" s="20">
        <v>0</v>
      </c>
      <c r="E216">
        <f t="shared" si="4"/>
        <v>0</v>
      </c>
    </row>
    <row r="217" spans="1:5" ht="15.5" x14ac:dyDescent="0.35">
      <c r="A217" s="2">
        <v>216</v>
      </c>
      <c r="B217" s="3">
        <v>194.63</v>
      </c>
      <c r="C217" s="20">
        <v>3</v>
      </c>
      <c r="D217" s="20">
        <v>0</v>
      </c>
      <c r="E217">
        <f t="shared" si="4"/>
        <v>0</v>
      </c>
    </row>
    <row r="218" spans="1:5" ht="15.5" x14ac:dyDescent="0.35">
      <c r="A218" s="2">
        <v>217</v>
      </c>
      <c r="B218" s="3">
        <v>211.55</v>
      </c>
      <c r="C218" s="20">
        <v>4</v>
      </c>
      <c r="D218" s="20">
        <v>0</v>
      </c>
      <c r="E218">
        <f t="shared" si="4"/>
        <v>0</v>
      </c>
    </row>
    <row r="219" spans="1:5" ht="15.5" x14ac:dyDescent="0.35">
      <c r="A219" s="2">
        <v>218</v>
      </c>
      <c r="B219" s="3">
        <v>185.44</v>
      </c>
      <c r="C219" s="20">
        <v>3</v>
      </c>
      <c r="D219" s="20">
        <v>1</v>
      </c>
      <c r="E219">
        <f t="shared" si="4"/>
        <v>3</v>
      </c>
    </row>
    <row r="220" spans="1:5" ht="15.5" x14ac:dyDescent="0.35">
      <c r="A220" s="2">
        <v>219</v>
      </c>
      <c r="B220" s="3">
        <v>461.21</v>
      </c>
      <c r="C220" s="20">
        <v>4</v>
      </c>
      <c r="D220" s="20">
        <v>1</v>
      </c>
      <c r="E220">
        <f t="shared" si="4"/>
        <v>4</v>
      </c>
    </row>
    <row r="221" spans="1:5" ht="15.5" x14ac:dyDescent="0.35">
      <c r="A221" s="2">
        <v>220</v>
      </c>
      <c r="B221" s="3">
        <v>216.64</v>
      </c>
      <c r="C221" s="20">
        <v>1</v>
      </c>
      <c r="D221" s="20">
        <v>0</v>
      </c>
      <c r="E221">
        <f t="shared" si="4"/>
        <v>0</v>
      </c>
    </row>
    <row r="222" spans="1:5" ht="15.5" x14ac:dyDescent="0.35">
      <c r="A222" s="2">
        <v>221</v>
      </c>
      <c r="B222" s="3">
        <v>160.41</v>
      </c>
      <c r="C222" s="20">
        <v>2</v>
      </c>
      <c r="D222" s="20">
        <v>0</v>
      </c>
      <c r="E222">
        <f t="shared" si="4"/>
        <v>0</v>
      </c>
    </row>
    <row r="223" spans="1:5" ht="15.5" x14ac:dyDescent="0.35">
      <c r="A223" s="2">
        <v>222</v>
      </c>
      <c r="B223" s="3">
        <v>291.52</v>
      </c>
      <c r="C223" s="20">
        <v>4</v>
      </c>
      <c r="D223" s="20">
        <v>1</v>
      </c>
      <c r="E223">
        <f t="shared" si="4"/>
        <v>4</v>
      </c>
    </row>
    <row r="224" spans="1:5" ht="15.5" x14ac:dyDescent="0.35">
      <c r="A224" s="2">
        <v>223</v>
      </c>
      <c r="B224" s="3">
        <v>230.73</v>
      </c>
      <c r="C224" s="20">
        <v>4</v>
      </c>
      <c r="D224" s="20">
        <v>1</v>
      </c>
      <c r="E224">
        <f t="shared" si="4"/>
        <v>4</v>
      </c>
    </row>
    <row r="225" spans="1:5" ht="15.5" x14ac:dyDescent="0.35">
      <c r="A225" s="2">
        <v>224</v>
      </c>
      <c r="B225" s="3">
        <v>230.43</v>
      </c>
      <c r="C225" s="20">
        <v>2</v>
      </c>
      <c r="D225" s="20">
        <v>0</v>
      </c>
      <c r="E225">
        <f t="shared" si="4"/>
        <v>0</v>
      </c>
    </row>
    <row r="226" spans="1:5" ht="15.5" x14ac:dyDescent="0.35">
      <c r="A226" s="2">
        <v>225</v>
      </c>
      <c r="B226" s="3">
        <v>216.17</v>
      </c>
      <c r="C226" s="20">
        <v>5</v>
      </c>
      <c r="D226" s="20">
        <v>1</v>
      </c>
      <c r="E226">
        <f t="shared" si="4"/>
        <v>5</v>
      </c>
    </row>
    <row r="227" spans="1:5" ht="15.5" x14ac:dyDescent="0.35">
      <c r="A227" s="2">
        <v>226</v>
      </c>
      <c r="B227" s="3">
        <v>153.1</v>
      </c>
      <c r="C227" s="20">
        <v>1</v>
      </c>
      <c r="D227" s="20">
        <v>0</v>
      </c>
      <c r="E227">
        <f t="shared" si="4"/>
        <v>0</v>
      </c>
    </row>
    <row r="228" spans="1:5" ht="15.5" x14ac:dyDescent="0.35">
      <c r="A228" s="2">
        <v>227</v>
      </c>
      <c r="B228" s="3">
        <v>275.52</v>
      </c>
      <c r="C228" s="20">
        <v>6</v>
      </c>
      <c r="D228" s="20">
        <v>1</v>
      </c>
      <c r="E228">
        <f t="shared" si="4"/>
        <v>6</v>
      </c>
    </row>
    <row r="229" spans="1:5" ht="15.5" x14ac:dyDescent="0.35">
      <c r="A229" s="2">
        <v>228</v>
      </c>
      <c r="B229" s="3">
        <v>186.59</v>
      </c>
      <c r="C229" s="20">
        <v>3</v>
      </c>
      <c r="D229" s="20">
        <v>1</v>
      </c>
      <c r="E229">
        <f t="shared" si="4"/>
        <v>3</v>
      </c>
    </row>
    <row r="230" spans="1:5" ht="15.5" x14ac:dyDescent="0.35">
      <c r="A230" s="2">
        <v>229</v>
      </c>
      <c r="B230" s="3">
        <v>209.41</v>
      </c>
      <c r="C230" s="20">
        <v>4</v>
      </c>
      <c r="D230" s="20">
        <v>0</v>
      </c>
      <c r="E230">
        <f t="shared" si="4"/>
        <v>0</v>
      </c>
    </row>
    <row r="231" spans="1:5" ht="15.5" x14ac:dyDescent="0.35">
      <c r="A231" s="2">
        <v>230</v>
      </c>
      <c r="B231" s="3">
        <v>184.98</v>
      </c>
      <c r="C231" s="20">
        <v>3</v>
      </c>
      <c r="D231" s="20">
        <v>1</v>
      </c>
      <c r="E231">
        <f t="shared" si="4"/>
        <v>3</v>
      </c>
    </row>
    <row r="232" spans="1:5" ht="15.5" x14ac:dyDescent="0.35">
      <c r="A232" s="2">
        <v>231</v>
      </c>
      <c r="B232" s="3">
        <v>307.12</v>
      </c>
      <c r="C232" s="20">
        <v>1</v>
      </c>
      <c r="D232" s="20">
        <v>1</v>
      </c>
      <c r="E232">
        <f t="shared" si="4"/>
        <v>1</v>
      </c>
    </row>
    <row r="233" spans="1:5" ht="15.5" x14ac:dyDescent="0.35">
      <c r="A233" s="2">
        <v>232</v>
      </c>
      <c r="B233" s="3">
        <v>219.3</v>
      </c>
      <c r="C233" s="20">
        <v>4</v>
      </c>
      <c r="D233" s="20">
        <v>0</v>
      </c>
      <c r="E233">
        <f t="shared" si="4"/>
        <v>0</v>
      </c>
    </row>
    <row r="234" spans="1:5" ht="15.5" x14ac:dyDescent="0.35">
      <c r="A234" s="2">
        <v>233</v>
      </c>
      <c r="B234" s="3">
        <v>248.56</v>
      </c>
      <c r="C234" s="20">
        <v>4</v>
      </c>
      <c r="D234" s="20">
        <v>1</v>
      </c>
      <c r="E234">
        <f t="shared" si="4"/>
        <v>4</v>
      </c>
    </row>
    <row r="235" spans="1:5" ht="15.5" x14ac:dyDescent="0.35">
      <c r="A235" s="2">
        <v>234</v>
      </c>
      <c r="B235" s="3">
        <v>339.98</v>
      </c>
      <c r="C235" s="20">
        <v>2</v>
      </c>
      <c r="D235" s="20">
        <v>0</v>
      </c>
      <c r="E235">
        <f t="shared" si="4"/>
        <v>0</v>
      </c>
    </row>
    <row r="236" spans="1:5" ht="15.5" x14ac:dyDescent="0.35">
      <c r="A236" s="2">
        <v>235</v>
      </c>
      <c r="B236" s="3">
        <v>305.98</v>
      </c>
      <c r="C236" s="20">
        <v>5</v>
      </c>
      <c r="D236" s="20">
        <v>0</v>
      </c>
      <c r="E236">
        <f t="shared" si="4"/>
        <v>0</v>
      </c>
    </row>
    <row r="237" spans="1:5" ht="15.5" x14ac:dyDescent="0.35">
      <c r="A237" s="2">
        <v>236</v>
      </c>
      <c r="B237" s="3">
        <v>161.22</v>
      </c>
      <c r="C237" s="20">
        <v>3</v>
      </c>
      <c r="D237" s="20">
        <v>0</v>
      </c>
      <c r="E237">
        <f t="shared" si="4"/>
        <v>0</v>
      </c>
    </row>
    <row r="238" spans="1:5" ht="15.5" x14ac:dyDescent="0.35">
      <c r="A238" s="2">
        <v>237</v>
      </c>
      <c r="B238" s="3">
        <v>246.53</v>
      </c>
      <c r="C238" s="20">
        <v>2</v>
      </c>
      <c r="D238" s="20">
        <v>0</v>
      </c>
      <c r="E238">
        <f t="shared" si="4"/>
        <v>0</v>
      </c>
    </row>
    <row r="239" spans="1:5" ht="15.5" x14ac:dyDescent="0.35">
      <c r="A239" s="2">
        <v>238</v>
      </c>
      <c r="B239" s="3">
        <v>339.99</v>
      </c>
      <c r="C239" s="20">
        <v>4</v>
      </c>
      <c r="D239" s="20">
        <v>1</v>
      </c>
      <c r="E239">
        <f t="shared" si="4"/>
        <v>4</v>
      </c>
    </row>
    <row r="240" spans="1:5" ht="15.5" x14ac:dyDescent="0.35">
      <c r="A240" s="2">
        <v>239</v>
      </c>
      <c r="B240" s="3">
        <v>334.39</v>
      </c>
      <c r="C240" s="20">
        <v>2</v>
      </c>
      <c r="D240" s="20">
        <v>1</v>
      </c>
      <c r="E240">
        <f t="shared" si="4"/>
        <v>2</v>
      </c>
    </row>
    <row r="241" spans="1:5" ht="15.5" x14ac:dyDescent="0.35">
      <c r="A241" s="2">
        <v>240</v>
      </c>
      <c r="B241" s="3">
        <v>236.19</v>
      </c>
      <c r="C241" s="20">
        <v>5</v>
      </c>
      <c r="D241" s="20">
        <v>1</v>
      </c>
      <c r="E241">
        <f t="shared" si="4"/>
        <v>5</v>
      </c>
    </row>
    <row r="242" spans="1:5" ht="15.5" x14ac:dyDescent="0.35">
      <c r="A242" s="2">
        <v>241</v>
      </c>
      <c r="B242" s="3">
        <v>145.83000000000001</v>
      </c>
      <c r="C242" s="20">
        <v>3</v>
      </c>
      <c r="D242" s="20">
        <v>0</v>
      </c>
      <c r="E242">
        <f t="shared" si="4"/>
        <v>0</v>
      </c>
    </row>
    <row r="243" spans="1:5" ht="15.5" x14ac:dyDescent="0.35">
      <c r="A243" s="2">
        <v>242</v>
      </c>
      <c r="B243" s="3">
        <v>157.05000000000001</v>
      </c>
      <c r="C243" s="20">
        <v>3</v>
      </c>
      <c r="D243" s="20">
        <v>0</v>
      </c>
      <c r="E243">
        <f t="shared" si="4"/>
        <v>0</v>
      </c>
    </row>
    <row r="244" spans="1:5" ht="15.5" x14ac:dyDescent="0.35">
      <c r="A244" s="2">
        <v>243</v>
      </c>
      <c r="B244" s="3">
        <v>318.12</v>
      </c>
      <c r="C244" s="20">
        <v>5</v>
      </c>
      <c r="D244" s="20">
        <v>1</v>
      </c>
      <c r="E244">
        <f t="shared" si="4"/>
        <v>5</v>
      </c>
    </row>
    <row r="245" spans="1:5" ht="15.5" x14ac:dyDescent="0.35">
      <c r="A245" s="2">
        <v>244</v>
      </c>
      <c r="B245" s="3">
        <v>381.89</v>
      </c>
      <c r="C245" s="20">
        <v>3</v>
      </c>
      <c r="D245" s="20">
        <v>1</v>
      </c>
      <c r="E245">
        <f t="shared" si="4"/>
        <v>3</v>
      </c>
    </row>
    <row r="246" spans="1:5" ht="15.5" x14ac:dyDescent="0.35">
      <c r="A246" s="2">
        <v>245</v>
      </c>
      <c r="B246" s="3">
        <v>207.88</v>
      </c>
      <c r="C246" s="20">
        <v>5</v>
      </c>
      <c r="D246" s="20">
        <v>1</v>
      </c>
      <c r="E246">
        <f t="shared" si="4"/>
        <v>5</v>
      </c>
    </row>
    <row r="247" spans="1:5" ht="15.5" x14ac:dyDescent="0.35">
      <c r="A247" s="2">
        <v>246</v>
      </c>
      <c r="B247" s="3">
        <v>255.86</v>
      </c>
      <c r="C247" s="20">
        <v>3</v>
      </c>
      <c r="D247" s="20">
        <v>1</v>
      </c>
      <c r="E247">
        <f t="shared" si="4"/>
        <v>3</v>
      </c>
    </row>
    <row r="248" spans="1:5" ht="15.5" x14ac:dyDescent="0.35">
      <c r="A248" s="2">
        <v>247</v>
      </c>
      <c r="B248" s="3">
        <v>241.41</v>
      </c>
      <c r="C248" s="20">
        <v>4</v>
      </c>
      <c r="D248" s="20">
        <v>0</v>
      </c>
      <c r="E248">
        <f t="shared" si="4"/>
        <v>0</v>
      </c>
    </row>
    <row r="249" spans="1:5" ht="15.5" x14ac:dyDescent="0.35">
      <c r="A249" s="2">
        <v>248</v>
      </c>
      <c r="B249" s="3">
        <v>356.44</v>
      </c>
      <c r="C249" s="20">
        <v>5</v>
      </c>
      <c r="D249" s="20">
        <v>0</v>
      </c>
      <c r="E249">
        <f t="shared" si="4"/>
        <v>0</v>
      </c>
    </row>
    <row r="250" spans="1:5" ht="15.5" x14ac:dyDescent="0.35">
      <c r="A250" s="2">
        <v>249</v>
      </c>
      <c r="B250" s="3">
        <v>308.83999999999997</v>
      </c>
      <c r="C250" s="20">
        <v>6</v>
      </c>
      <c r="D250" s="20">
        <v>0</v>
      </c>
      <c r="E250">
        <f t="shared" si="4"/>
        <v>0</v>
      </c>
    </row>
    <row r="251" spans="1:5" ht="15.5" x14ac:dyDescent="0.35">
      <c r="A251" s="2">
        <v>250</v>
      </c>
      <c r="B251" s="3">
        <v>269.98</v>
      </c>
      <c r="C251" s="20">
        <v>5</v>
      </c>
      <c r="D251" s="20">
        <v>1</v>
      </c>
      <c r="E251">
        <f t="shared" si="4"/>
        <v>5</v>
      </c>
    </row>
    <row r="252" spans="1:5" ht="15.5" x14ac:dyDescent="0.35">
      <c r="A252" s="2">
        <v>251</v>
      </c>
      <c r="B252" s="3">
        <v>186.53</v>
      </c>
      <c r="C252" s="20">
        <v>3</v>
      </c>
      <c r="D252" s="20">
        <v>0</v>
      </c>
      <c r="E252">
        <f t="shared" si="4"/>
        <v>0</v>
      </c>
    </row>
    <row r="253" spans="1:5" ht="15.5" x14ac:dyDescent="0.35">
      <c r="A253" s="2">
        <v>252</v>
      </c>
      <c r="B253" s="3">
        <v>132.93</v>
      </c>
      <c r="C253" s="20">
        <v>3</v>
      </c>
      <c r="D253" s="20">
        <v>0</v>
      </c>
      <c r="E253">
        <f t="shared" si="4"/>
        <v>0</v>
      </c>
    </row>
    <row r="254" spans="1:5" ht="15.5" x14ac:dyDescent="0.35">
      <c r="A254" s="2">
        <v>253</v>
      </c>
      <c r="B254" s="3">
        <v>195.22</v>
      </c>
      <c r="C254" s="20">
        <v>5</v>
      </c>
      <c r="D254" s="20">
        <v>0</v>
      </c>
      <c r="E254">
        <f t="shared" si="4"/>
        <v>0</v>
      </c>
    </row>
    <row r="255" spans="1:5" ht="15.5" x14ac:dyDescent="0.35">
      <c r="A255" s="2">
        <v>254</v>
      </c>
      <c r="B255" s="3">
        <v>352.27</v>
      </c>
      <c r="C255" s="20">
        <v>4</v>
      </c>
      <c r="D255" s="20">
        <v>1</v>
      </c>
      <c r="E255">
        <f t="shared" si="4"/>
        <v>4</v>
      </c>
    </row>
    <row r="256" spans="1:5" ht="15.5" x14ac:dyDescent="0.35">
      <c r="A256" s="2">
        <v>255</v>
      </c>
      <c r="B256" s="3">
        <v>164.8</v>
      </c>
      <c r="C256" s="20">
        <v>2</v>
      </c>
      <c r="D256" s="20">
        <v>0</v>
      </c>
      <c r="E256">
        <f t="shared" si="4"/>
        <v>0</v>
      </c>
    </row>
    <row r="257" spans="1:5" ht="15.5" x14ac:dyDescent="0.35">
      <c r="A257" s="2">
        <v>256</v>
      </c>
      <c r="B257" s="3">
        <v>479.85</v>
      </c>
      <c r="C257" s="20">
        <v>5</v>
      </c>
      <c r="D257" s="20">
        <v>1</v>
      </c>
      <c r="E257">
        <f t="shared" si="4"/>
        <v>5</v>
      </c>
    </row>
    <row r="258" spans="1:5" ht="15.5" x14ac:dyDescent="0.35">
      <c r="A258" s="2">
        <v>257</v>
      </c>
      <c r="B258" s="3">
        <v>144.16</v>
      </c>
      <c r="C258" s="20">
        <v>2</v>
      </c>
      <c r="D258" s="20">
        <v>1</v>
      </c>
      <c r="E258">
        <f t="shared" si="4"/>
        <v>2</v>
      </c>
    </row>
    <row r="259" spans="1:5" ht="15.5" x14ac:dyDescent="0.35">
      <c r="A259" s="2">
        <v>258</v>
      </c>
      <c r="B259" s="3">
        <v>242.6</v>
      </c>
      <c r="C259" s="20">
        <v>4</v>
      </c>
      <c r="D259" s="20">
        <v>0</v>
      </c>
      <c r="E259">
        <f t="shared" ref="E259:E322" si="5">C259*D259</f>
        <v>0</v>
      </c>
    </row>
    <row r="260" spans="1:5" ht="15.5" x14ac:dyDescent="0.35">
      <c r="A260" s="2">
        <v>259</v>
      </c>
      <c r="B260" s="3">
        <v>129.83000000000001</v>
      </c>
      <c r="C260" s="20">
        <v>2</v>
      </c>
      <c r="D260" s="20">
        <v>1</v>
      </c>
      <c r="E260">
        <f t="shared" si="5"/>
        <v>2</v>
      </c>
    </row>
    <row r="261" spans="1:5" ht="15.5" x14ac:dyDescent="0.35">
      <c r="A261" s="2">
        <v>260</v>
      </c>
      <c r="B261" s="3">
        <v>124.36</v>
      </c>
      <c r="C261" s="20">
        <v>2</v>
      </c>
      <c r="D261" s="20">
        <v>0</v>
      </c>
      <c r="E261">
        <f t="shared" si="5"/>
        <v>0</v>
      </c>
    </row>
    <row r="262" spans="1:5" ht="15.5" x14ac:dyDescent="0.35">
      <c r="A262" s="2">
        <v>261</v>
      </c>
      <c r="B262" s="3">
        <v>281.58</v>
      </c>
      <c r="C262" s="20">
        <v>5</v>
      </c>
      <c r="D262" s="20">
        <v>1</v>
      </c>
      <c r="E262">
        <f t="shared" si="5"/>
        <v>5</v>
      </c>
    </row>
    <row r="263" spans="1:5" ht="15.5" x14ac:dyDescent="0.35">
      <c r="A263" s="2">
        <v>262</v>
      </c>
      <c r="B263" s="3">
        <v>322.12</v>
      </c>
      <c r="C263" s="20">
        <v>5</v>
      </c>
      <c r="D263" s="20">
        <v>0</v>
      </c>
      <c r="E263">
        <f t="shared" si="5"/>
        <v>0</v>
      </c>
    </row>
    <row r="264" spans="1:5" ht="15.5" x14ac:dyDescent="0.35">
      <c r="A264" s="2">
        <v>263</v>
      </c>
      <c r="B264" s="3">
        <v>242.74</v>
      </c>
      <c r="C264" s="20">
        <v>4</v>
      </c>
      <c r="D264" s="20">
        <v>1</v>
      </c>
      <c r="E264">
        <f t="shared" si="5"/>
        <v>4</v>
      </c>
    </row>
    <row r="265" spans="1:5" ht="15.5" x14ac:dyDescent="0.35">
      <c r="A265" s="2">
        <v>264</v>
      </c>
      <c r="B265" s="3">
        <v>101.75</v>
      </c>
      <c r="C265" s="20">
        <v>1</v>
      </c>
      <c r="D265" s="20">
        <v>1</v>
      </c>
      <c r="E265">
        <f t="shared" si="5"/>
        <v>1</v>
      </c>
    </row>
    <row r="266" spans="1:5" ht="15.5" x14ac:dyDescent="0.35">
      <c r="A266" s="2">
        <v>265</v>
      </c>
      <c r="B266" s="3">
        <v>241.69</v>
      </c>
      <c r="C266" s="20">
        <v>4</v>
      </c>
      <c r="D266" s="20">
        <v>0</v>
      </c>
      <c r="E266">
        <f t="shared" si="5"/>
        <v>0</v>
      </c>
    </row>
    <row r="267" spans="1:5" ht="15.5" x14ac:dyDescent="0.35">
      <c r="A267" s="2">
        <v>266</v>
      </c>
      <c r="B267" s="3">
        <v>221.03</v>
      </c>
      <c r="C267" s="20">
        <v>2</v>
      </c>
      <c r="D267" s="20">
        <v>0</v>
      </c>
      <c r="E267">
        <f t="shared" si="5"/>
        <v>0</v>
      </c>
    </row>
    <row r="268" spans="1:5" ht="15.5" x14ac:dyDescent="0.35">
      <c r="A268" s="2">
        <v>267</v>
      </c>
      <c r="B268" s="3">
        <v>212.15</v>
      </c>
      <c r="C268" s="20">
        <v>2</v>
      </c>
      <c r="D268" s="20">
        <v>0</v>
      </c>
      <c r="E268">
        <f t="shared" si="5"/>
        <v>0</v>
      </c>
    </row>
    <row r="269" spans="1:5" ht="15.5" x14ac:dyDescent="0.35">
      <c r="A269" s="2">
        <v>268</v>
      </c>
      <c r="B269" s="3">
        <v>225.09</v>
      </c>
      <c r="C269" s="20">
        <v>3</v>
      </c>
      <c r="D269" s="20">
        <v>1</v>
      </c>
      <c r="E269">
        <f t="shared" si="5"/>
        <v>3</v>
      </c>
    </row>
    <row r="270" spans="1:5" ht="15.5" x14ac:dyDescent="0.35">
      <c r="A270" s="2">
        <v>269</v>
      </c>
      <c r="B270" s="3">
        <v>359.83</v>
      </c>
      <c r="C270" s="20">
        <v>4</v>
      </c>
      <c r="D270" s="20">
        <v>1</v>
      </c>
      <c r="E270">
        <f t="shared" si="5"/>
        <v>4</v>
      </c>
    </row>
    <row r="271" spans="1:5" ht="15.5" x14ac:dyDescent="0.35">
      <c r="A271" s="2">
        <v>270</v>
      </c>
      <c r="B271" s="3">
        <v>204.11</v>
      </c>
      <c r="C271" s="20">
        <v>2</v>
      </c>
      <c r="D271" s="20">
        <v>0</v>
      </c>
      <c r="E271">
        <f t="shared" si="5"/>
        <v>0</v>
      </c>
    </row>
    <row r="272" spans="1:5" ht="15.5" x14ac:dyDescent="0.35">
      <c r="A272" s="2">
        <v>271</v>
      </c>
      <c r="B272" s="3">
        <v>245.38</v>
      </c>
      <c r="C272" s="20">
        <v>5</v>
      </c>
      <c r="D272" s="20">
        <v>1</v>
      </c>
      <c r="E272">
        <f t="shared" si="5"/>
        <v>5</v>
      </c>
    </row>
    <row r="273" spans="1:5" ht="15.5" x14ac:dyDescent="0.35">
      <c r="A273" s="2">
        <v>272</v>
      </c>
      <c r="B273" s="3">
        <v>279.68</v>
      </c>
      <c r="C273" s="20">
        <v>5</v>
      </c>
      <c r="D273" s="20">
        <v>0</v>
      </c>
      <c r="E273">
        <f t="shared" si="5"/>
        <v>0</v>
      </c>
    </row>
    <row r="274" spans="1:5" ht="15.5" x14ac:dyDescent="0.35">
      <c r="A274" s="2">
        <v>273</v>
      </c>
      <c r="B274" s="3">
        <v>150.94999999999999</v>
      </c>
      <c r="C274" s="20">
        <v>4</v>
      </c>
      <c r="D274" s="20">
        <v>0</v>
      </c>
      <c r="E274">
        <f t="shared" si="5"/>
        <v>0</v>
      </c>
    </row>
    <row r="275" spans="1:5" ht="15.5" x14ac:dyDescent="0.35">
      <c r="A275" s="2">
        <v>274</v>
      </c>
      <c r="B275" s="3">
        <v>262.31</v>
      </c>
      <c r="C275" s="20">
        <v>3</v>
      </c>
      <c r="D275" s="20">
        <v>1</v>
      </c>
      <c r="E275">
        <f t="shared" si="5"/>
        <v>3</v>
      </c>
    </row>
    <row r="276" spans="1:5" ht="15.5" x14ac:dyDescent="0.35">
      <c r="A276" s="2">
        <v>275</v>
      </c>
      <c r="B276" s="3">
        <v>287.83</v>
      </c>
      <c r="C276" s="20">
        <v>5</v>
      </c>
      <c r="D276" s="20">
        <v>1</v>
      </c>
      <c r="E276">
        <f t="shared" si="5"/>
        <v>5</v>
      </c>
    </row>
    <row r="277" spans="1:5" ht="15.5" x14ac:dyDescent="0.35">
      <c r="A277" s="2">
        <v>276</v>
      </c>
      <c r="B277" s="3">
        <v>316.81</v>
      </c>
      <c r="C277" s="20">
        <v>6</v>
      </c>
      <c r="D277" s="20">
        <v>1</v>
      </c>
      <c r="E277">
        <f t="shared" si="5"/>
        <v>6</v>
      </c>
    </row>
    <row r="278" spans="1:5" ht="15.5" x14ac:dyDescent="0.35">
      <c r="A278" s="2">
        <v>277</v>
      </c>
      <c r="B278" s="3">
        <v>266.63</v>
      </c>
      <c r="C278" s="20">
        <v>5</v>
      </c>
      <c r="D278" s="20">
        <v>1</v>
      </c>
      <c r="E278">
        <f t="shared" si="5"/>
        <v>5</v>
      </c>
    </row>
    <row r="279" spans="1:5" ht="15.5" x14ac:dyDescent="0.35">
      <c r="A279" s="2">
        <v>278</v>
      </c>
      <c r="B279" s="3">
        <v>199.33</v>
      </c>
      <c r="C279" s="20">
        <v>4</v>
      </c>
      <c r="D279" s="20">
        <v>1</v>
      </c>
      <c r="E279">
        <f t="shared" si="5"/>
        <v>4</v>
      </c>
    </row>
    <row r="280" spans="1:5" ht="15.5" x14ac:dyDescent="0.35">
      <c r="A280" s="2">
        <v>279</v>
      </c>
      <c r="B280" s="3">
        <v>331.83</v>
      </c>
      <c r="C280" s="20">
        <v>4</v>
      </c>
      <c r="D280" s="20">
        <v>1</v>
      </c>
      <c r="E280">
        <f t="shared" si="5"/>
        <v>4</v>
      </c>
    </row>
    <row r="281" spans="1:5" ht="15.5" x14ac:dyDescent="0.35">
      <c r="A281" s="2">
        <v>280</v>
      </c>
      <c r="B281" s="3">
        <v>369.93</v>
      </c>
      <c r="C281" s="20">
        <v>4</v>
      </c>
      <c r="D281" s="20">
        <v>0</v>
      </c>
      <c r="E281">
        <f t="shared" si="5"/>
        <v>0</v>
      </c>
    </row>
    <row r="282" spans="1:5" ht="15.5" x14ac:dyDescent="0.35">
      <c r="A282" s="2">
        <v>281</v>
      </c>
      <c r="B282" s="3">
        <v>313.70999999999998</v>
      </c>
      <c r="C282" s="20">
        <v>5</v>
      </c>
      <c r="D282" s="20">
        <v>1</v>
      </c>
      <c r="E282">
        <f t="shared" si="5"/>
        <v>5</v>
      </c>
    </row>
    <row r="283" spans="1:5" ht="15.5" x14ac:dyDescent="0.35">
      <c r="A283" s="2">
        <v>282</v>
      </c>
      <c r="B283" s="3">
        <v>233.33</v>
      </c>
      <c r="C283" s="20">
        <v>2</v>
      </c>
      <c r="D283" s="20">
        <v>0</v>
      </c>
      <c r="E283">
        <f t="shared" si="5"/>
        <v>0</v>
      </c>
    </row>
    <row r="284" spans="1:5" ht="15.5" x14ac:dyDescent="0.35">
      <c r="A284" s="2">
        <v>283</v>
      </c>
      <c r="B284" s="3">
        <v>261.29000000000002</v>
      </c>
      <c r="C284" s="20">
        <v>3</v>
      </c>
      <c r="D284" s="20">
        <v>0</v>
      </c>
      <c r="E284">
        <f t="shared" si="5"/>
        <v>0</v>
      </c>
    </row>
    <row r="285" spans="1:5" ht="15.5" x14ac:dyDescent="0.35">
      <c r="A285" s="2">
        <v>284</v>
      </c>
      <c r="B285" s="3">
        <v>131.38999999999999</v>
      </c>
      <c r="C285" s="20">
        <v>2</v>
      </c>
      <c r="D285" s="20">
        <v>1</v>
      </c>
      <c r="E285">
        <f t="shared" si="5"/>
        <v>2</v>
      </c>
    </row>
    <row r="286" spans="1:5" ht="15.5" x14ac:dyDescent="0.35">
      <c r="A286" s="2">
        <v>285</v>
      </c>
      <c r="B286" s="3">
        <v>213.63</v>
      </c>
      <c r="C286" s="20">
        <v>3</v>
      </c>
      <c r="D286" s="20">
        <v>1</v>
      </c>
      <c r="E286">
        <f t="shared" si="5"/>
        <v>3</v>
      </c>
    </row>
    <row r="287" spans="1:5" ht="15.5" x14ac:dyDescent="0.35">
      <c r="A287" s="2">
        <v>286</v>
      </c>
      <c r="B287" s="3">
        <v>293.62</v>
      </c>
      <c r="C287" s="20">
        <v>5</v>
      </c>
      <c r="D287" s="20">
        <v>0</v>
      </c>
      <c r="E287">
        <f t="shared" si="5"/>
        <v>0</v>
      </c>
    </row>
    <row r="288" spans="1:5" ht="15.5" x14ac:dyDescent="0.35">
      <c r="A288" s="2">
        <v>287</v>
      </c>
      <c r="B288" s="3">
        <v>227.31</v>
      </c>
      <c r="C288" s="20">
        <v>6</v>
      </c>
      <c r="D288" s="20">
        <v>0</v>
      </c>
      <c r="E288">
        <f t="shared" si="5"/>
        <v>0</v>
      </c>
    </row>
    <row r="289" spans="1:5" ht="15.5" x14ac:dyDescent="0.35">
      <c r="A289" s="2">
        <v>288</v>
      </c>
      <c r="B289" s="3">
        <v>171.72</v>
      </c>
      <c r="C289" s="20">
        <v>2</v>
      </c>
      <c r="D289" s="20">
        <v>0</v>
      </c>
      <c r="E289">
        <f t="shared" si="5"/>
        <v>0</v>
      </c>
    </row>
    <row r="290" spans="1:5" ht="15.5" x14ac:dyDescent="0.35">
      <c r="A290" s="2">
        <v>289</v>
      </c>
      <c r="B290" s="3">
        <v>300.01</v>
      </c>
      <c r="C290" s="20">
        <v>5</v>
      </c>
      <c r="D290" s="20">
        <v>1</v>
      </c>
      <c r="E290">
        <f t="shared" si="5"/>
        <v>5</v>
      </c>
    </row>
    <row r="291" spans="1:5" ht="15.5" x14ac:dyDescent="0.35">
      <c r="A291" s="2">
        <v>290</v>
      </c>
      <c r="B291" s="3">
        <v>301.52999999999997</v>
      </c>
      <c r="C291" s="20">
        <v>3</v>
      </c>
      <c r="D291" s="20">
        <v>1</v>
      </c>
      <c r="E291">
        <f t="shared" si="5"/>
        <v>3</v>
      </c>
    </row>
    <row r="292" spans="1:5" ht="15.5" x14ac:dyDescent="0.35">
      <c r="A292" s="2">
        <v>291</v>
      </c>
      <c r="B292" s="3">
        <v>350.63</v>
      </c>
      <c r="C292" s="20">
        <v>3</v>
      </c>
      <c r="D292" s="20">
        <v>1</v>
      </c>
      <c r="E292">
        <f t="shared" si="5"/>
        <v>3</v>
      </c>
    </row>
    <row r="293" spans="1:5" ht="15.5" x14ac:dyDescent="0.35">
      <c r="A293" s="2">
        <v>292</v>
      </c>
      <c r="B293" s="3">
        <v>261.91000000000003</v>
      </c>
      <c r="C293" s="20">
        <v>4</v>
      </c>
      <c r="D293" s="20">
        <v>0</v>
      </c>
      <c r="E293">
        <f t="shared" si="5"/>
        <v>0</v>
      </c>
    </row>
    <row r="294" spans="1:5" ht="15.5" x14ac:dyDescent="0.35">
      <c r="A294" s="2">
        <v>293</v>
      </c>
      <c r="B294" s="3">
        <v>289.88</v>
      </c>
      <c r="C294" s="20">
        <v>2</v>
      </c>
      <c r="D294" s="20">
        <v>0</v>
      </c>
      <c r="E294">
        <f t="shared" si="5"/>
        <v>0</v>
      </c>
    </row>
    <row r="295" spans="1:5" ht="15.5" x14ac:dyDescent="0.35">
      <c r="A295" s="2">
        <v>294</v>
      </c>
      <c r="B295" s="3">
        <v>229.46</v>
      </c>
      <c r="C295" s="20">
        <v>4</v>
      </c>
      <c r="D295" s="20">
        <v>0</v>
      </c>
      <c r="E295">
        <f t="shared" si="5"/>
        <v>0</v>
      </c>
    </row>
    <row r="296" spans="1:5" ht="15.5" x14ac:dyDescent="0.35">
      <c r="A296" s="2">
        <v>295</v>
      </c>
      <c r="B296" s="3">
        <v>127.89</v>
      </c>
      <c r="C296" s="20">
        <v>1</v>
      </c>
      <c r="D296" s="20">
        <v>1</v>
      </c>
      <c r="E296">
        <f t="shared" si="5"/>
        <v>1</v>
      </c>
    </row>
    <row r="297" spans="1:5" ht="15.5" x14ac:dyDescent="0.35">
      <c r="A297" s="2">
        <v>296</v>
      </c>
      <c r="B297" s="3">
        <v>225.12</v>
      </c>
      <c r="C297" s="20">
        <v>6</v>
      </c>
      <c r="D297" s="20">
        <v>1</v>
      </c>
      <c r="E297">
        <f t="shared" si="5"/>
        <v>6</v>
      </c>
    </row>
    <row r="298" spans="1:5" ht="15.5" x14ac:dyDescent="0.35">
      <c r="A298" s="2">
        <v>297</v>
      </c>
      <c r="B298" s="3">
        <v>152.01</v>
      </c>
      <c r="C298" s="20">
        <v>3</v>
      </c>
      <c r="D298" s="20">
        <v>0</v>
      </c>
      <c r="E298">
        <f t="shared" si="5"/>
        <v>0</v>
      </c>
    </row>
    <row r="299" spans="1:5" ht="15.5" x14ac:dyDescent="0.35">
      <c r="A299" s="2">
        <v>298</v>
      </c>
      <c r="B299" s="3">
        <v>288.87</v>
      </c>
      <c r="C299" s="20">
        <v>5</v>
      </c>
      <c r="D299" s="20">
        <v>1</v>
      </c>
      <c r="E299">
        <f t="shared" si="5"/>
        <v>5</v>
      </c>
    </row>
    <row r="300" spans="1:5" ht="15.5" x14ac:dyDescent="0.35">
      <c r="A300" s="2">
        <v>299</v>
      </c>
      <c r="B300" s="3">
        <v>313.91000000000003</v>
      </c>
      <c r="C300" s="20">
        <v>3</v>
      </c>
      <c r="D300" s="20">
        <v>0</v>
      </c>
      <c r="E300">
        <f t="shared" si="5"/>
        <v>0</v>
      </c>
    </row>
    <row r="301" spans="1:5" ht="15.5" x14ac:dyDescent="0.35">
      <c r="A301" s="2">
        <v>300</v>
      </c>
      <c r="B301" s="3">
        <v>402.75</v>
      </c>
      <c r="C301" s="20">
        <v>2</v>
      </c>
      <c r="D301" s="20">
        <v>1</v>
      </c>
      <c r="E301">
        <f t="shared" si="5"/>
        <v>2</v>
      </c>
    </row>
    <row r="302" spans="1:5" ht="15.5" x14ac:dyDescent="0.35">
      <c r="A302" s="2">
        <v>301</v>
      </c>
      <c r="B302" s="3">
        <v>181.03</v>
      </c>
      <c r="C302" s="20">
        <v>2</v>
      </c>
      <c r="D302" s="20">
        <v>1</v>
      </c>
      <c r="E302">
        <f t="shared" si="5"/>
        <v>2</v>
      </c>
    </row>
    <row r="303" spans="1:5" ht="15.5" x14ac:dyDescent="0.35">
      <c r="A303" s="2">
        <v>302</v>
      </c>
      <c r="B303" s="3">
        <v>162.11000000000001</v>
      </c>
      <c r="C303" s="20">
        <v>3</v>
      </c>
      <c r="D303" s="20">
        <v>0</v>
      </c>
      <c r="E303">
        <f t="shared" si="5"/>
        <v>0</v>
      </c>
    </row>
    <row r="304" spans="1:5" ht="15.5" x14ac:dyDescent="0.35">
      <c r="A304" s="2">
        <v>303</v>
      </c>
      <c r="B304" s="3">
        <v>319.75</v>
      </c>
      <c r="C304" s="20">
        <v>4</v>
      </c>
      <c r="D304" s="20">
        <v>0</v>
      </c>
      <c r="E304">
        <f t="shared" si="5"/>
        <v>0</v>
      </c>
    </row>
    <row r="305" spans="1:5" ht="15.5" x14ac:dyDescent="0.35">
      <c r="A305" s="2">
        <v>304</v>
      </c>
      <c r="B305" s="3">
        <v>74.319999999999993</v>
      </c>
      <c r="C305" s="20">
        <v>1</v>
      </c>
      <c r="D305" s="20">
        <v>1</v>
      </c>
      <c r="E305">
        <f t="shared" si="5"/>
        <v>1</v>
      </c>
    </row>
    <row r="306" spans="1:5" ht="15.5" x14ac:dyDescent="0.35">
      <c r="A306" s="2">
        <v>305</v>
      </c>
      <c r="B306" s="3">
        <v>276.10000000000002</v>
      </c>
      <c r="C306" s="20">
        <v>6</v>
      </c>
      <c r="D306" s="20">
        <v>0</v>
      </c>
      <c r="E306">
        <f t="shared" si="5"/>
        <v>0</v>
      </c>
    </row>
    <row r="307" spans="1:5" ht="15.5" x14ac:dyDescent="0.35">
      <c r="A307" s="2">
        <v>306</v>
      </c>
      <c r="B307" s="3">
        <v>215.64</v>
      </c>
      <c r="C307" s="20">
        <v>5</v>
      </c>
      <c r="D307" s="20">
        <v>0</v>
      </c>
      <c r="E307">
        <f t="shared" si="5"/>
        <v>0</v>
      </c>
    </row>
    <row r="308" spans="1:5" ht="15.5" x14ac:dyDescent="0.35">
      <c r="A308" s="2">
        <v>307</v>
      </c>
      <c r="B308" s="3">
        <v>252.22</v>
      </c>
      <c r="C308" s="20">
        <v>3</v>
      </c>
      <c r="D308" s="20">
        <v>1</v>
      </c>
      <c r="E308">
        <f t="shared" si="5"/>
        <v>3</v>
      </c>
    </row>
    <row r="309" spans="1:5" ht="15.5" x14ac:dyDescent="0.35">
      <c r="A309" s="2">
        <v>308</v>
      </c>
      <c r="B309" s="3">
        <v>369.98</v>
      </c>
      <c r="C309" s="20">
        <v>6</v>
      </c>
      <c r="D309" s="20">
        <v>1</v>
      </c>
      <c r="E309">
        <f t="shared" si="5"/>
        <v>6</v>
      </c>
    </row>
    <row r="310" spans="1:5" ht="15.5" x14ac:dyDescent="0.35">
      <c r="A310" s="2">
        <v>309</v>
      </c>
      <c r="B310" s="3">
        <v>222.22</v>
      </c>
      <c r="C310" s="20">
        <v>3</v>
      </c>
      <c r="D310" s="20">
        <v>1</v>
      </c>
      <c r="E310">
        <f t="shared" si="5"/>
        <v>3</v>
      </c>
    </row>
    <row r="311" spans="1:5" ht="15.5" x14ac:dyDescent="0.35">
      <c r="A311" s="2">
        <v>310</v>
      </c>
      <c r="B311" s="3">
        <v>222.2</v>
      </c>
      <c r="C311" s="20">
        <v>6</v>
      </c>
      <c r="D311" s="20">
        <v>0</v>
      </c>
      <c r="E311">
        <f t="shared" si="5"/>
        <v>0</v>
      </c>
    </row>
    <row r="312" spans="1:5" ht="15.5" x14ac:dyDescent="0.35">
      <c r="A312" s="2">
        <v>311</v>
      </c>
      <c r="B312" s="3">
        <v>415.89</v>
      </c>
      <c r="C312" s="20">
        <v>3</v>
      </c>
      <c r="D312" s="20">
        <v>0</v>
      </c>
      <c r="E312">
        <f t="shared" si="5"/>
        <v>0</v>
      </c>
    </row>
    <row r="313" spans="1:5" ht="15.5" x14ac:dyDescent="0.35">
      <c r="A313" s="2">
        <v>312</v>
      </c>
      <c r="B313" s="3">
        <v>145.5</v>
      </c>
      <c r="C313" s="20">
        <v>4</v>
      </c>
      <c r="D313" s="20">
        <v>0</v>
      </c>
      <c r="E313">
        <f t="shared" si="5"/>
        <v>0</v>
      </c>
    </row>
    <row r="314" spans="1:5" ht="15.5" x14ac:dyDescent="0.35">
      <c r="A314" s="2">
        <v>313</v>
      </c>
      <c r="B314" s="3">
        <v>194.9</v>
      </c>
      <c r="C314" s="20">
        <v>3</v>
      </c>
      <c r="D314" s="20">
        <v>0</v>
      </c>
      <c r="E314">
        <f t="shared" si="5"/>
        <v>0</v>
      </c>
    </row>
    <row r="315" spans="1:5" ht="15.5" x14ac:dyDescent="0.35">
      <c r="A315" s="2">
        <v>314</v>
      </c>
      <c r="B315" s="3">
        <v>187.66</v>
      </c>
      <c r="C315" s="20">
        <v>6</v>
      </c>
      <c r="D315" s="20">
        <v>1</v>
      </c>
      <c r="E315">
        <f t="shared" si="5"/>
        <v>6</v>
      </c>
    </row>
    <row r="316" spans="1:5" ht="15.5" x14ac:dyDescent="0.35">
      <c r="A316" s="2">
        <v>315</v>
      </c>
      <c r="B316" s="3">
        <v>324.39</v>
      </c>
      <c r="C316" s="20">
        <v>4</v>
      </c>
      <c r="D316" s="20">
        <v>1</v>
      </c>
      <c r="E316">
        <f t="shared" si="5"/>
        <v>4</v>
      </c>
    </row>
    <row r="317" spans="1:5" ht="15.5" x14ac:dyDescent="0.35">
      <c r="A317" s="2">
        <v>316</v>
      </c>
      <c r="B317" s="3">
        <v>176.73</v>
      </c>
      <c r="C317" s="20">
        <v>2</v>
      </c>
      <c r="D317" s="20">
        <v>0</v>
      </c>
      <c r="E317">
        <f t="shared" si="5"/>
        <v>0</v>
      </c>
    </row>
    <row r="318" spans="1:5" ht="15.5" x14ac:dyDescent="0.35">
      <c r="A318" s="2">
        <v>317</v>
      </c>
      <c r="B318" s="3">
        <v>258.94</v>
      </c>
      <c r="C318" s="20">
        <v>4</v>
      </c>
      <c r="D318" s="20">
        <v>1</v>
      </c>
      <c r="E318">
        <f t="shared" si="5"/>
        <v>4</v>
      </c>
    </row>
    <row r="319" spans="1:5" ht="15.5" x14ac:dyDescent="0.35">
      <c r="A319" s="2">
        <v>318</v>
      </c>
      <c r="B319" s="3">
        <v>173.96</v>
      </c>
      <c r="C319" s="20">
        <v>5</v>
      </c>
      <c r="D319" s="20">
        <v>0</v>
      </c>
      <c r="E319">
        <f t="shared" si="5"/>
        <v>0</v>
      </c>
    </row>
    <row r="320" spans="1:5" ht="15.5" x14ac:dyDescent="0.35">
      <c r="A320" s="2">
        <v>319</v>
      </c>
      <c r="B320" s="3">
        <v>214.35</v>
      </c>
      <c r="C320" s="20">
        <v>2</v>
      </c>
      <c r="D320" s="20">
        <v>0</v>
      </c>
      <c r="E320">
        <f t="shared" si="5"/>
        <v>0</v>
      </c>
    </row>
    <row r="321" spans="1:5" ht="15.5" x14ac:dyDescent="0.35">
      <c r="A321" s="2">
        <v>320</v>
      </c>
      <c r="B321" s="3">
        <v>264.01</v>
      </c>
      <c r="C321" s="20">
        <v>3</v>
      </c>
      <c r="D321" s="20">
        <v>1</v>
      </c>
      <c r="E321">
        <f t="shared" si="5"/>
        <v>3</v>
      </c>
    </row>
    <row r="322" spans="1:5" ht="15.5" x14ac:dyDescent="0.35">
      <c r="A322" s="2">
        <v>321</v>
      </c>
      <c r="B322" s="3">
        <v>123.9</v>
      </c>
      <c r="C322" s="20">
        <v>2</v>
      </c>
      <c r="D322" s="20">
        <v>1</v>
      </c>
      <c r="E322">
        <f t="shared" si="5"/>
        <v>2</v>
      </c>
    </row>
    <row r="323" spans="1:5" ht="15.5" x14ac:dyDescent="0.35">
      <c r="A323" s="2">
        <v>322</v>
      </c>
      <c r="B323" s="3">
        <v>263.68</v>
      </c>
      <c r="C323" s="20">
        <v>2</v>
      </c>
      <c r="D323" s="20">
        <v>0</v>
      </c>
      <c r="E323">
        <f t="shared" ref="E323:E378" si="6">C323*D323</f>
        <v>0</v>
      </c>
    </row>
    <row r="324" spans="1:5" ht="15.5" x14ac:dyDescent="0.35">
      <c r="A324" s="2">
        <v>323</v>
      </c>
      <c r="B324" s="3">
        <v>227.53</v>
      </c>
      <c r="C324" s="20">
        <v>4</v>
      </c>
      <c r="D324" s="20">
        <v>1</v>
      </c>
      <c r="E324">
        <f t="shared" si="6"/>
        <v>4</v>
      </c>
    </row>
    <row r="325" spans="1:5" ht="15.5" x14ac:dyDescent="0.35">
      <c r="A325" s="2">
        <v>324</v>
      </c>
      <c r="B325" s="3">
        <v>151.26</v>
      </c>
      <c r="C325" s="20">
        <v>3</v>
      </c>
      <c r="D325" s="20">
        <v>0</v>
      </c>
      <c r="E325">
        <f t="shared" si="6"/>
        <v>0</v>
      </c>
    </row>
    <row r="326" spans="1:5" ht="15.5" x14ac:dyDescent="0.35">
      <c r="A326" s="2">
        <v>325</v>
      </c>
      <c r="B326" s="3">
        <v>188.43</v>
      </c>
      <c r="C326" s="20">
        <v>3</v>
      </c>
      <c r="D326" s="20">
        <v>1</v>
      </c>
      <c r="E326">
        <f t="shared" si="6"/>
        <v>3</v>
      </c>
    </row>
    <row r="327" spans="1:5" ht="15.5" x14ac:dyDescent="0.35">
      <c r="A327" s="2">
        <v>326</v>
      </c>
      <c r="B327" s="3">
        <v>208.99</v>
      </c>
      <c r="C327" s="20">
        <v>4</v>
      </c>
      <c r="D327" s="20">
        <v>1</v>
      </c>
      <c r="E327">
        <f t="shared" si="6"/>
        <v>4</v>
      </c>
    </row>
    <row r="328" spans="1:5" ht="15.5" x14ac:dyDescent="0.35">
      <c r="A328" s="2">
        <v>327</v>
      </c>
      <c r="B328" s="3">
        <v>137.05000000000001</v>
      </c>
      <c r="C328" s="20">
        <v>1</v>
      </c>
      <c r="D328" s="20">
        <v>1</v>
      </c>
      <c r="E328">
        <f t="shared" si="6"/>
        <v>1</v>
      </c>
    </row>
    <row r="329" spans="1:5" ht="15.5" x14ac:dyDescent="0.35">
      <c r="A329" s="2">
        <v>328</v>
      </c>
      <c r="B329" s="3">
        <v>171</v>
      </c>
      <c r="C329" s="20">
        <v>1</v>
      </c>
      <c r="D329" s="20">
        <v>1</v>
      </c>
      <c r="E329">
        <f t="shared" si="6"/>
        <v>1</v>
      </c>
    </row>
    <row r="330" spans="1:5" ht="15.5" x14ac:dyDescent="0.35">
      <c r="A330" s="2">
        <v>329</v>
      </c>
      <c r="B330" s="3">
        <v>200.7</v>
      </c>
      <c r="C330" s="20">
        <v>3</v>
      </c>
      <c r="D330" s="20">
        <v>1</v>
      </c>
      <c r="E330">
        <f t="shared" si="6"/>
        <v>3</v>
      </c>
    </row>
    <row r="331" spans="1:5" ht="15.5" x14ac:dyDescent="0.35">
      <c r="A331" s="2">
        <v>330</v>
      </c>
      <c r="B331" s="3">
        <v>286.72000000000003</v>
      </c>
      <c r="C331" s="20">
        <v>5</v>
      </c>
      <c r="D331" s="20">
        <v>1</v>
      </c>
      <c r="E331">
        <f t="shared" si="6"/>
        <v>5</v>
      </c>
    </row>
    <row r="332" spans="1:5" ht="15.5" x14ac:dyDescent="0.35">
      <c r="A332" s="2">
        <v>331</v>
      </c>
      <c r="B332" s="3">
        <v>190.39</v>
      </c>
      <c r="C332" s="20">
        <v>4</v>
      </c>
      <c r="D332" s="20">
        <v>1</v>
      </c>
      <c r="E332">
        <f t="shared" si="6"/>
        <v>4</v>
      </c>
    </row>
    <row r="333" spans="1:5" ht="15.5" x14ac:dyDescent="0.35">
      <c r="A333" s="2">
        <v>332</v>
      </c>
      <c r="B333" s="3">
        <v>165.63</v>
      </c>
      <c r="C333" s="20">
        <v>2</v>
      </c>
      <c r="D333" s="20">
        <v>0</v>
      </c>
      <c r="E333">
        <f t="shared" si="6"/>
        <v>0</v>
      </c>
    </row>
    <row r="334" spans="1:5" ht="15.5" x14ac:dyDescent="0.35">
      <c r="A334" s="2">
        <v>333</v>
      </c>
      <c r="B334" s="3">
        <v>150.4</v>
      </c>
      <c r="C334" s="20">
        <v>2</v>
      </c>
      <c r="D334" s="20">
        <v>0</v>
      </c>
      <c r="E334">
        <f t="shared" si="6"/>
        <v>0</v>
      </c>
    </row>
    <row r="335" spans="1:5" ht="15.5" x14ac:dyDescent="0.35">
      <c r="A335" s="2">
        <v>334</v>
      </c>
      <c r="B335" s="3">
        <v>227.54</v>
      </c>
      <c r="C335" s="20">
        <v>6</v>
      </c>
      <c r="D335" s="20">
        <v>0</v>
      </c>
      <c r="E335">
        <f t="shared" si="6"/>
        <v>0</v>
      </c>
    </row>
    <row r="336" spans="1:5" ht="15.5" x14ac:dyDescent="0.35">
      <c r="A336" s="2">
        <v>335</v>
      </c>
      <c r="B336" s="3">
        <v>174.76</v>
      </c>
      <c r="C336" s="20">
        <v>6</v>
      </c>
      <c r="D336" s="20">
        <v>0</v>
      </c>
      <c r="E336">
        <f t="shared" si="6"/>
        <v>0</v>
      </c>
    </row>
    <row r="337" spans="1:5" ht="15.5" x14ac:dyDescent="0.35">
      <c r="A337" s="2">
        <v>336</v>
      </c>
      <c r="B337" s="3">
        <v>119.97</v>
      </c>
      <c r="C337" s="20">
        <v>1</v>
      </c>
      <c r="D337" s="20">
        <v>1</v>
      </c>
      <c r="E337">
        <f t="shared" si="6"/>
        <v>1</v>
      </c>
    </row>
    <row r="338" spans="1:5" ht="15.5" x14ac:dyDescent="0.35">
      <c r="A338" s="2">
        <v>337</v>
      </c>
      <c r="B338" s="3">
        <v>391.84</v>
      </c>
      <c r="C338" s="20">
        <v>4</v>
      </c>
      <c r="D338" s="20">
        <v>0</v>
      </c>
      <c r="E338">
        <f t="shared" si="6"/>
        <v>0</v>
      </c>
    </row>
    <row r="339" spans="1:5" ht="15.5" x14ac:dyDescent="0.35">
      <c r="A339" s="2">
        <v>338</v>
      </c>
      <c r="B339" s="3">
        <v>164.59</v>
      </c>
      <c r="C339" s="20">
        <v>3</v>
      </c>
      <c r="D339" s="20">
        <v>1</v>
      </c>
      <c r="E339">
        <f t="shared" si="6"/>
        <v>3</v>
      </c>
    </row>
    <row r="340" spans="1:5" ht="15.5" x14ac:dyDescent="0.35">
      <c r="A340" s="2">
        <v>339</v>
      </c>
      <c r="B340" s="3">
        <v>163.74</v>
      </c>
      <c r="C340" s="20">
        <v>1</v>
      </c>
      <c r="D340" s="20">
        <v>0</v>
      </c>
      <c r="E340">
        <f t="shared" si="6"/>
        <v>0</v>
      </c>
    </row>
    <row r="341" spans="1:5" ht="15.5" x14ac:dyDescent="0.35">
      <c r="A341" s="2">
        <v>340</v>
      </c>
      <c r="B341" s="3">
        <v>167.43</v>
      </c>
      <c r="C341" s="20">
        <v>4</v>
      </c>
      <c r="D341" s="20">
        <v>0</v>
      </c>
      <c r="E341">
        <f t="shared" si="6"/>
        <v>0</v>
      </c>
    </row>
    <row r="342" spans="1:5" ht="15.5" x14ac:dyDescent="0.35">
      <c r="A342" s="2">
        <v>341</v>
      </c>
      <c r="B342" s="3">
        <v>137.88999999999999</v>
      </c>
      <c r="C342" s="20">
        <v>1</v>
      </c>
      <c r="D342" s="20">
        <v>0</v>
      </c>
      <c r="E342">
        <f t="shared" si="6"/>
        <v>0</v>
      </c>
    </row>
    <row r="343" spans="1:5" ht="15.5" x14ac:dyDescent="0.35">
      <c r="A343" s="2">
        <v>342</v>
      </c>
      <c r="B343" s="3">
        <v>209.14</v>
      </c>
      <c r="C343" s="20">
        <v>3</v>
      </c>
      <c r="D343" s="20">
        <v>1</v>
      </c>
      <c r="E343">
        <f t="shared" si="6"/>
        <v>3</v>
      </c>
    </row>
    <row r="344" spans="1:5" ht="15.5" x14ac:dyDescent="0.35">
      <c r="A344" s="2">
        <v>343</v>
      </c>
      <c r="B344" s="3">
        <v>200.58</v>
      </c>
      <c r="C344" s="20">
        <v>5</v>
      </c>
      <c r="D344" s="20">
        <v>0</v>
      </c>
      <c r="E344">
        <f t="shared" si="6"/>
        <v>0</v>
      </c>
    </row>
    <row r="345" spans="1:5" ht="15.5" x14ac:dyDescent="0.35">
      <c r="A345" s="2">
        <v>344</v>
      </c>
      <c r="B345" s="3">
        <v>276.14</v>
      </c>
      <c r="C345" s="20">
        <v>4</v>
      </c>
      <c r="D345" s="20">
        <v>1</v>
      </c>
      <c r="E345">
        <f t="shared" si="6"/>
        <v>4</v>
      </c>
    </row>
    <row r="346" spans="1:5" ht="15.5" x14ac:dyDescent="0.35">
      <c r="A346" s="2">
        <v>345</v>
      </c>
      <c r="B346" s="3">
        <v>299.79000000000002</v>
      </c>
      <c r="C346" s="20">
        <v>1</v>
      </c>
      <c r="D346" s="20">
        <v>0</v>
      </c>
      <c r="E346">
        <f t="shared" si="6"/>
        <v>0</v>
      </c>
    </row>
    <row r="347" spans="1:5" ht="15.5" x14ac:dyDescent="0.35">
      <c r="A347" s="2">
        <v>346</v>
      </c>
      <c r="B347" s="3">
        <v>171.03</v>
      </c>
      <c r="C347" s="20">
        <v>5</v>
      </c>
      <c r="D347" s="20">
        <v>1</v>
      </c>
      <c r="E347">
        <f t="shared" si="6"/>
        <v>5</v>
      </c>
    </row>
    <row r="348" spans="1:5" ht="15.5" x14ac:dyDescent="0.35">
      <c r="A348" s="2">
        <v>347</v>
      </c>
      <c r="B348" s="3">
        <v>264.07</v>
      </c>
      <c r="C348" s="20">
        <v>5</v>
      </c>
      <c r="D348" s="20">
        <v>1</v>
      </c>
      <c r="E348">
        <f t="shared" si="6"/>
        <v>5</v>
      </c>
    </row>
    <row r="349" spans="1:5" ht="15.5" x14ac:dyDescent="0.35">
      <c r="A349" s="2">
        <v>348</v>
      </c>
      <c r="B349" s="3">
        <v>170.97</v>
      </c>
      <c r="C349" s="20">
        <v>2</v>
      </c>
      <c r="D349" s="20">
        <v>1</v>
      </c>
      <c r="E349">
        <f t="shared" si="6"/>
        <v>2</v>
      </c>
    </row>
    <row r="350" spans="1:5" ht="15.5" x14ac:dyDescent="0.35">
      <c r="A350" s="2">
        <v>349</v>
      </c>
      <c r="B350" s="3">
        <v>238.78</v>
      </c>
      <c r="C350" s="20">
        <v>5</v>
      </c>
      <c r="D350" s="20">
        <v>1</v>
      </c>
      <c r="E350">
        <f t="shared" si="6"/>
        <v>5</v>
      </c>
    </row>
    <row r="351" spans="1:5" ht="15.5" x14ac:dyDescent="0.35">
      <c r="A351" s="2">
        <v>350</v>
      </c>
      <c r="B351" s="3">
        <v>287.35000000000002</v>
      </c>
      <c r="C351" s="20">
        <v>6</v>
      </c>
      <c r="D351" s="20">
        <v>1</v>
      </c>
      <c r="E351">
        <f t="shared" si="6"/>
        <v>6</v>
      </c>
    </row>
    <row r="352" spans="1:5" ht="15.5" x14ac:dyDescent="0.35">
      <c r="A352" s="2">
        <v>351</v>
      </c>
      <c r="B352" s="3">
        <v>194.22</v>
      </c>
      <c r="C352" s="20">
        <v>6</v>
      </c>
      <c r="D352" s="20">
        <v>1</v>
      </c>
      <c r="E352">
        <f t="shared" si="6"/>
        <v>6</v>
      </c>
    </row>
    <row r="353" spans="1:5" ht="15.5" x14ac:dyDescent="0.35">
      <c r="A353" s="2">
        <v>352</v>
      </c>
      <c r="B353" s="3">
        <v>120.15</v>
      </c>
      <c r="C353" s="20">
        <v>1</v>
      </c>
      <c r="D353" s="20">
        <v>0</v>
      </c>
      <c r="E353">
        <f t="shared" si="6"/>
        <v>0</v>
      </c>
    </row>
    <row r="354" spans="1:5" ht="15.5" x14ac:dyDescent="0.35">
      <c r="A354" s="2">
        <v>353</v>
      </c>
      <c r="B354" s="3">
        <v>189.64</v>
      </c>
      <c r="C354" s="20">
        <v>3</v>
      </c>
      <c r="D354" s="20">
        <v>1</v>
      </c>
      <c r="E354">
        <f t="shared" si="6"/>
        <v>3</v>
      </c>
    </row>
    <row r="355" spans="1:5" ht="15.5" x14ac:dyDescent="0.35">
      <c r="A355" s="2">
        <v>354</v>
      </c>
      <c r="B355" s="3">
        <v>122.54</v>
      </c>
      <c r="C355" s="20">
        <v>1</v>
      </c>
      <c r="D355" s="20">
        <v>0</v>
      </c>
      <c r="E355">
        <f t="shared" si="6"/>
        <v>0</v>
      </c>
    </row>
    <row r="356" spans="1:5" ht="15.5" x14ac:dyDescent="0.35">
      <c r="A356" s="2">
        <v>355</v>
      </c>
      <c r="B356" s="3">
        <v>268.3</v>
      </c>
      <c r="C356" s="20">
        <v>6</v>
      </c>
      <c r="D356" s="20">
        <v>0</v>
      </c>
      <c r="E356">
        <f t="shared" si="6"/>
        <v>0</v>
      </c>
    </row>
    <row r="357" spans="1:5" ht="15.5" x14ac:dyDescent="0.35">
      <c r="A357" s="2">
        <v>356</v>
      </c>
      <c r="B357" s="3">
        <v>184.57</v>
      </c>
      <c r="C357" s="20">
        <v>2</v>
      </c>
      <c r="D357" s="20">
        <v>1</v>
      </c>
      <c r="E357">
        <f t="shared" si="6"/>
        <v>2</v>
      </c>
    </row>
    <row r="358" spans="1:5" ht="15.5" x14ac:dyDescent="0.35">
      <c r="A358" s="2">
        <v>357</v>
      </c>
      <c r="B358" s="3">
        <v>215.37</v>
      </c>
      <c r="C358" s="20">
        <v>2</v>
      </c>
      <c r="D358" s="20">
        <v>1</v>
      </c>
      <c r="E358">
        <f t="shared" si="6"/>
        <v>2</v>
      </c>
    </row>
    <row r="359" spans="1:5" ht="15.5" x14ac:dyDescent="0.35">
      <c r="A359" s="2">
        <v>358</v>
      </c>
      <c r="B359" s="3">
        <v>389.41</v>
      </c>
      <c r="C359" s="20">
        <v>6</v>
      </c>
      <c r="D359" s="20">
        <v>1</v>
      </c>
      <c r="E359">
        <f t="shared" si="6"/>
        <v>6</v>
      </c>
    </row>
    <row r="360" spans="1:5" ht="15.5" x14ac:dyDescent="0.35">
      <c r="A360" s="2">
        <v>359</v>
      </c>
      <c r="B360" s="3">
        <v>172.15</v>
      </c>
      <c r="C360" s="20">
        <v>2</v>
      </c>
      <c r="D360" s="20">
        <v>1</v>
      </c>
      <c r="E360">
        <f t="shared" si="6"/>
        <v>2</v>
      </c>
    </row>
    <row r="361" spans="1:5" ht="15.5" x14ac:dyDescent="0.35">
      <c r="A361" s="2">
        <v>360</v>
      </c>
      <c r="B361" s="3">
        <v>179.72</v>
      </c>
      <c r="C361" s="20">
        <v>4</v>
      </c>
      <c r="D361" s="20">
        <v>0</v>
      </c>
      <c r="E361">
        <f t="shared" si="6"/>
        <v>0</v>
      </c>
    </row>
    <row r="362" spans="1:5" ht="15.5" x14ac:dyDescent="0.35">
      <c r="A362" s="2">
        <v>361</v>
      </c>
      <c r="B362" s="3">
        <v>207.85</v>
      </c>
      <c r="C362" s="20">
        <v>2</v>
      </c>
      <c r="D362" s="20">
        <v>1</v>
      </c>
      <c r="E362">
        <f t="shared" si="6"/>
        <v>2</v>
      </c>
    </row>
    <row r="363" spans="1:5" ht="15.5" x14ac:dyDescent="0.35">
      <c r="A363" s="2">
        <v>362</v>
      </c>
      <c r="B363" s="3">
        <v>207.81</v>
      </c>
      <c r="C363" s="20">
        <v>3</v>
      </c>
      <c r="D363" s="20">
        <v>1</v>
      </c>
      <c r="E363">
        <f t="shared" si="6"/>
        <v>3</v>
      </c>
    </row>
    <row r="364" spans="1:5" ht="15.5" x14ac:dyDescent="0.35">
      <c r="A364" s="2">
        <v>363</v>
      </c>
      <c r="B364" s="3">
        <v>356.8</v>
      </c>
      <c r="C364" s="20">
        <v>5</v>
      </c>
      <c r="D364" s="20">
        <v>0</v>
      </c>
      <c r="E364">
        <f t="shared" si="6"/>
        <v>0</v>
      </c>
    </row>
    <row r="365" spans="1:5" ht="15.5" x14ac:dyDescent="0.35">
      <c r="A365" s="2">
        <v>364</v>
      </c>
      <c r="B365" s="3">
        <v>161.84</v>
      </c>
      <c r="C365" s="20">
        <v>6</v>
      </c>
      <c r="D365" s="20">
        <v>0</v>
      </c>
      <c r="E365">
        <f t="shared" si="6"/>
        <v>0</v>
      </c>
    </row>
    <row r="366" spans="1:5" ht="15.5" x14ac:dyDescent="0.35">
      <c r="A366" s="2">
        <v>365</v>
      </c>
      <c r="B366" s="3">
        <v>259.58</v>
      </c>
      <c r="C366" s="20">
        <v>4</v>
      </c>
      <c r="D366" s="20">
        <v>0</v>
      </c>
      <c r="E366">
        <f t="shared" si="6"/>
        <v>0</v>
      </c>
    </row>
    <row r="367" spans="1:5" ht="15.5" x14ac:dyDescent="0.35">
      <c r="A367" s="2">
        <v>366</v>
      </c>
      <c r="B367" s="3">
        <v>401.88</v>
      </c>
      <c r="C367" s="20">
        <v>5</v>
      </c>
      <c r="D367" s="20">
        <v>0</v>
      </c>
      <c r="E367">
        <f t="shared" si="6"/>
        <v>0</v>
      </c>
    </row>
    <row r="368" spans="1:5" ht="15.5" x14ac:dyDescent="0.35">
      <c r="A368" s="2">
        <v>367</v>
      </c>
      <c r="B368" s="3">
        <v>222.94</v>
      </c>
      <c r="C368" s="20">
        <v>2</v>
      </c>
      <c r="D368" s="20">
        <v>1</v>
      </c>
      <c r="E368">
        <f t="shared" si="6"/>
        <v>2</v>
      </c>
    </row>
    <row r="369" spans="1:5" ht="15.5" x14ac:dyDescent="0.35">
      <c r="A369" s="2">
        <v>368</v>
      </c>
      <c r="B369" s="3">
        <v>192.94</v>
      </c>
      <c r="C369" s="20">
        <v>6</v>
      </c>
      <c r="D369" s="20">
        <v>0</v>
      </c>
      <c r="E369">
        <f t="shared" si="6"/>
        <v>0</v>
      </c>
    </row>
    <row r="370" spans="1:5" ht="15.5" x14ac:dyDescent="0.35">
      <c r="A370" s="2">
        <v>369</v>
      </c>
      <c r="B370" s="3">
        <v>162.25</v>
      </c>
      <c r="C370" s="20">
        <v>4</v>
      </c>
      <c r="D370" s="20">
        <v>1</v>
      </c>
      <c r="E370">
        <f t="shared" si="6"/>
        <v>4</v>
      </c>
    </row>
    <row r="371" spans="1:5" ht="15.5" x14ac:dyDescent="0.35">
      <c r="A371" s="2">
        <v>370</v>
      </c>
      <c r="B371" s="3">
        <v>307.33</v>
      </c>
      <c r="C371" s="20">
        <v>3</v>
      </c>
      <c r="D371" s="20">
        <v>0</v>
      </c>
      <c r="E371">
        <f t="shared" si="6"/>
        <v>0</v>
      </c>
    </row>
    <row r="372" spans="1:5" ht="15.5" x14ac:dyDescent="0.35">
      <c r="A372" s="2">
        <v>371</v>
      </c>
      <c r="B372" s="3">
        <v>117.68</v>
      </c>
      <c r="C372" s="20">
        <v>6</v>
      </c>
      <c r="D372" s="20">
        <v>0</v>
      </c>
      <c r="E372">
        <f t="shared" si="6"/>
        <v>0</v>
      </c>
    </row>
    <row r="373" spans="1:5" ht="15.5" x14ac:dyDescent="0.35">
      <c r="A373" s="2">
        <v>372</v>
      </c>
      <c r="B373" s="3">
        <v>208.31</v>
      </c>
      <c r="C373" s="20">
        <v>2</v>
      </c>
      <c r="D373" s="20">
        <v>1</v>
      </c>
      <c r="E373">
        <f t="shared" si="6"/>
        <v>2</v>
      </c>
    </row>
    <row r="374" spans="1:5" ht="15.5" x14ac:dyDescent="0.35">
      <c r="A374" s="2">
        <v>373</v>
      </c>
      <c r="B374" s="3">
        <v>184.46</v>
      </c>
      <c r="C374" s="20">
        <v>1</v>
      </c>
      <c r="D374" s="20">
        <v>1</v>
      </c>
      <c r="E374">
        <f t="shared" si="6"/>
        <v>1</v>
      </c>
    </row>
    <row r="375" spans="1:5" ht="15.5" x14ac:dyDescent="0.35">
      <c r="A375" s="2">
        <v>374</v>
      </c>
      <c r="B375" s="3">
        <v>321.88</v>
      </c>
      <c r="C375" s="20">
        <v>6</v>
      </c>
      <c r="D375" s="20">
        <v>0</v>
      </c>
      <c r="E375">
        <f t="shared" si="6"/>
        <v>0</v>
      </c>
    </row>
    <row r="376" spans="1:5" ht="15.5" x14ac:dyDescent="0.35">
      <c r="A376" s="2">
        <v>375</v>
      </c>
      <c r="B376" s="3">
        <v>264.91000000000003</v>
      </c>
      <c r="C376" s="20">
        <v>6</v>
      </c>
      <c r="D376" s="20">
        <v>1</v>
      </c>
      <c r="E376">
        <f t="shared" si="6"/>
        <v>6</v>
      </c>
    </row>
    <row r="377" spans="1:5" ht="15.5" x14ac:dyDescent="0.35">
      <c r="A377" s="2">
        <v>376</v>
      </c>
      <c r="B377" s="3">
        <v>243.03</v>
      </c>
      <c r="C377" s="20">
        <v>4</v>
      </c>
      <c r="D377" s="20">
        <v>1</v>
      </c>
      <c r="E377">
        <f t="shared" si="6"/>
        <v>4</v>
      </c>
    </row>
    <row r="378" spans="1:5" ht="15.5" x14ac:dyDescent="0.35">
      <c r="A378" s="2">
        <v>377</v>
      </c>
      <c r="B378" s="3">
        <v>215.05</v>
      </c>
      <c r="C378" s="20">
        <v>3</v>
      </c>
      <c r="D378" s="20">
        <v>0</v>
      </c>
      <c r="E378">
        <f t="shared" si="6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intercept only demo</vt:lpstr>
      <vt:lpstr>contin and binary</vt:lpstr>
      <vt:lpstr>contin and binary model</vt:lpstr>
      <vt:lpstr>Rest of Regression Table</vt:lpstr>
      <vt:lpstr>Missing Data Imputation</vt:lpstr>
      <vt:lpstr>Missing Data Dummy</vt:lpstr>
      <vt:lpstr>Nonlinear Effects Log</vt:lpstr>
      <vt:lpstr>Interaction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Fernbach</dc:creator>
  <cp:lastModifiedBy>The Law</cp:lastModifiedBy>
  <dcterms:created xsi:type="dcterms:W3CDTF">2017-02-08T18:21:18Z</dcterms:created>
  <dcterms:modified xsi:type="dcterms:W3CDTF">2018-04-05T16:41:18Z</dcterms:modified>
</cp:coreProperties>
</file>