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runphop\Desktop\#\CMU\Y3\data mining\"/>
    </mc:Choice>
  </mc:AlternateContent>
  <bookViews>
    <workbookView xWindow="0" yWindow="0" windowWidth="19155" windowHeight="4185" activeTab="2"/>
  </bookViews>
  <sheets>
    <sheet name="data" sheetId="2" r:id="rId1"/>
    <sheet name="problem 1" sheetId="1" r:id="rId2"/>
    <sheet name="problem 2" sheetId="4" r:id="rId3"/>
  </sheets>
  <definedNames>
    <definedName name="_xlnm._FilterDatabase" localSheetId="0" hidden="1">data!$B$693:$B$693</definedName>
    <definedName name="_xlcn.WorksheetConnection_hw1.xlsxcrx1" hidden="1">crx[]</definedName>
    <definedName name="ExternalData_1" localSheetId="0" hidden="1">data!$A$1:$P$691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" name="Table" connection="Connection"/>
          <x15:modelTable id="crx" name="crx" connection="WorksheetConnection_hw1.xlsx!crx"/>
        </x15:modelTables>
      </x15:dataModel>
    </ext>
  </extLst>
</workbook>
</file>

<file path=xl/calcChain.xml><?xml version="1.0" encoding="utf-8"?>
<calcChain xmlns="http://schemas.openxmlformats.org/spreadsheetml/2006/main">
  <c r="B4" i="4" l="1"/>
  <c r="B3" i="4"/>
  <c r="B3" i="1"/>
  <c r="B4" i="1"/>
  <c r="B23" i="1"/>
  <c r="B8" i="4" l="1"/>
  <c r="B6" i="1"/>
  <c r="E22" i="1"/>
  <c r="E23" i="1"/>
  <c r="D23" i="2"/>
  <c r="B11" i="1" l="1"/>
  <c r="D11" i="1" l="1"/>
  <c r="C11" i="1"/>
  <c r="B12" i="1"/>
  <c r="C12" i="1" l="1"/>
  <c r="D12" i="1"/>
  <c r="B13" i="1"/>
  <c r="C13" i="1" l="1"/>
  <c r="D13" i="1"/>
  <c r="B14" i="1"/>
  <c r="C14" i="1" l="1"/>
  <c r="D14" i="1"/>
  <c r="B15" i="1"/>
  <c r="D15" i="1" l="1"/>
  <c r="B16" i="1"/>
  <c r="D16" i="1" s="1"/>
  <c r="C15" i="1"/>
  <c r="C16" i="1" l="1"/>
  <c r="B17" i="1"/>
  <c r="D17" i="1" l="1"/>
  <c r="B18" i="1"/>
  <c r="D18" i="1" s="1"/>
  <c r="C17" i="1"/>
  <c r="B19" i="1" l="1"/>
  <c r="C18" i="1"/>
  <c r="C19" i="1" l="1"/>
  <c r="D19" i="1"/>
  <c r="B20" i="1"/>
  <c r="E11" i="1" s="1" a="1"/>
  <c r="D20" i="1" l="1"/>
  <c r="C20" i="1"/>
  <c r="E14" i="1"/>
  <c r="E20" i="1"/>
  <c r="E15" i="1"/>
  <c r="E16" i="1"/>
  <c r="E11" i="1"/>
  <c r="E17" i="1"/>
  <c r="E12" i="1"/>
  <c r="E18" i="1"/>
  <c r="E13" i="1"/>
  <c r="E19" i="1"/>
  <c r="E21" i="1" l="1"/>
  <c r="B22" i="1" s="1"/>
</calcChain>
</file>

<file path=xl/connections.xml><?xml version="1.0" encoding="utf-8"?>
<connections xmlns="http://schemas.openxmlformats.org/spreadsheetml/2006/main">
  <connection id="1" name="Connection" type="104" refreshedVersion="0" background="1">
    <extLst>
      <ext xmlns:x15="http://schemas.microsoft.com/office/spreadsheetml/2010/11/main" uri="{DE250136-89BD-433C-8126-D09CA5730AF9}">
        <x15:connection id="Table"/>
      </ext>
    </extLst>
  </connection>
  <connection id="2" keepAlive="1" name="Query - crx" description="Connection to the 'crx' query in the workbook." type="5" refreshedVersion="6" background="1" saveData="1">
    <dbPr connection="Provider=Microsoft.Mashup.OleDb.1;Data Source=$Workbook$;Location=crx;Extended Properties=&quot;&quot;" command="SELECT * FROM [crx]"/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name="WorksheetConnection_hw1.xlsx!crx" type="102" refreshedVersion="6" minRefreshableVersion="5">
    <extLst>
      <ext xmlns:x15="http://schemas.microsoft.com/office/spreadsheetml/2010/11/main" uri="{DE250136-89BD-433C-8126-D09CA5730AF9}">
        <x15:connection id="crx">
          <x15:rangePr sourceName="_xlcn.WorksheetConnection_hw1.xlsxcrx1"/>
        </x15:connection>
      </ext>
    </extLst>
  </connection>
</connections>
</file>

<file path=xl/sharedStrings.xml><?xml version="1.0" encoding="utf-8"?>
<sst xmlns="http://schemas.openxmlformats.org/spreadsheetml/2006/main" count="7647" uniqueCount="245">
  <si>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</si>
  <si>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</si>
  <si>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</si>
  <si>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</si>
  <si>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</si>
  <si>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</si>
  <si>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</si>
  <si>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</si>
  <si>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</si>
  <si>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</si>
  <si>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</si>
  <si>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</si>
  <si>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</si>
  <si>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</si>
  <si>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</si>
  <si>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</si>
  <si>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</t>
  </si>
  <si>
    <t>u</t>
  </si>
  <si>
    <t>g</t>
  </si>
  <si>
    <t>w</t>
  </si>
  <si>
    <t>v</t>
  </si>
  <si>
    <t>t</t>
  </si>
  <si>
    <t>f</t>
  </si>
  <si>
    <t>00202</t>
  </si>
  <si>
    <t>+</t>
  </si>
  <si>
    <t>a</t>
  </si>
  <si>
    <t>q</t>
  </si>
  <si>
    <t>h</t>
  </si>
  <si>
    <t>00043</t>
  </si>
  <si>
    <t>00280</t>
  </si>
  <si>
    <t>00100</t>
  </si>
  <si>
    <t>s</t>
  </si>
  <si>
    <t>00120</t>
  </si>
  <si>
    <t>m</t>
  </si>
  <si>
    <t>00360</t>
  </si>
  <si>
    <t>r</t>
  </si>
  <si>
    <t>00164</t>
  </si>
  <si>
    <t>cc</t>
  </si>
  <si>
    <t>00080</t>
  </si>
  <si>
    <t>y</t>
  </si>
  <si>
    <t>p</t>
  </si>
  <si>
    <t>k</t>
  </si>
  <si>
    <t>00180</t>
  </si>
  <si>
    <t>00052</t>
  </si>
  <si>
    <t>c</t>
  </si>
  <si>
    <t>00128</t>
  </si>
  <si>
    <t>00260</t>
  </si>
  <si>
    <t>00000</t>
  </si>
  <si>
    <t>00320</t>
  </si>
  <si>
    <t>00396</t>
  </si>
  <si>
    <t>d</t>
  </si>
  <si>
    <t>00096</t>
  </si>
  <si>
    <t>00200</t>
  </si>
  <si>
    <t>00300</t>
  </si>
  <si>
    <t>x</t>
  </si>
  <si>
    <t>00145</t>
  </si>
  <si>
    <t>i</t>
  </si>
  <si>
    <t>bb</t>
  </si>
  <si>
    <t>e</t>
  </si>
  <si>
    <t>00500</t>
  </si>
  <si>
    <t>aa</t>
  </si>
  <si>
    <t>00168</t>
  </si>
  <si>
    <t>00434</t>
  </si>
  <si>
    <t>00583</t>
  </si>
  <si>
    <t>ff</t>
  </si>
  <si>
    <t>00030</t>
  </si>
  <si>
    <t>00240</t>
  </si>
  <si>
    <t>00070</t>
  </si>
  <si>
    <t>00455</t>
  </si>
  <si>
    <t>00311</t>
  </si>
  <si>
    <t>00216</t>
  </si>
  <si>
    <t>00491</t>
  </si>
  <si>
    <t>00400</t>
  </si>
  <si>
    <t>00239</t>
  </si>
  <si>
    <t>00160</t>
  </si>
  <si>
    <t>00711</t>
  </si>
  <si>
    <t>00250</t>
  </si>
  <si>
    <t>00520</t>
  </si>
  <si>
    <t>00515</t>
  </si>
  <si>
    <t>00420</t>
  </si>
  <si>
    <t>-</t>
  </si>
  <si>
    <t>?</t>
  </si>
  <si>
    <t>00980</t>
  </si>
  <si>
    <t>00443</t>
  </si>
  <si>
    <t>00140</t>
  </si>
  <si>
    <t>00094</t>
  </si>
  <si>
    <t>00368</t>
  </si>
  <si>
    <t>00288</t>
  </si>
  <si>
    <t>00928</t>
  </si>
  <si>
    <t>00188</t>
  </si>
  <si>
    <t>j</t>
  </si>
  <si>
    <t>00112</t>
  </si>
  <si>
    <t>00171</t>
  </si>
  <si>
    <t>00268</t>
  </si>
  <si>
    <t>00167</t>
  </si>
  <si>
    <t>00075</t>
  </si>
  <si>
    <t>z</t>
  </si>
  <si>
    <t>00152</t>
  </si>
  <si>
    <t>00176</t>
  </si>
  <si>
    <t>00329</t>
  </si>
  <si>
    <t>00212</t>
  </si>
  <si>
    <t>00410</t>
  </si>
  <si>
    <t>00274</t>
  </si>
  <si>
    <t>00375</t>
  </si>
  <si>
    <t>00408</t>
  </si>
  <si>
    <t>00350</t>
  </si>
  <si>
    <t>00204</t>
  </si>
  <si>
    <t>00040</t>
  </si>
  <si>
    <t>00181</t>
  </si>
  <si>
    <t>00399</t>
  </si>
  <si>
    <t>00440</t>
  </si>
  <si>
    <t>00093</t>
  </si>
  <si>
    <t>00060</t>
  </si>
  <si>
    <t>00395</t>
  </si>
  <si>
    <t>00393</t>
  </si>
  <si>
    <t>00021</t>
  </si>
  <si>
    <t>00029</t>
  </si>
  <si>
    <t>00102</t>
  </si>
  <si>
    <t>00431</t>
  </si>
  <si>
    <t>00370</t>
  </si>
  <si>
    <t>00024</t>
  </si>
  <si>
    <t>00020</t>
  </si>
  <si>
    <t>00129</t>
  </si>
  <si>
    <t>00510</t>
  </si>
  <si>
    <t>00195</t>
  </si>
  <si>
    <t>00144</t>
  </si>
  <si>
    <t>00380</t>
  </si>
  <si>
    <t>00049</t>
  </si>
  <si>
    <t>00050</t>
  </si>
  <si>
    <t>00381</t>
  </si>
  <si>
    <t>00150</t>
  </si>
  <si>
    <t>00117</t>
  </si>
  <si>
    <t>00056</t>
  </si>
  <si>
    <t>00211</t>
  </si>
  <si>
    <t>00230</t>
  </si>
  <si>
    <t>00156</t>
  </si>
  <si>
    <t>00022</t>
  </si>
  <si>
    <t>00228</t>
  </si>
  <si>
    <t>00519</t>
  </si>
  <si>
    <t>00253</t>
  </si>
  <si>
    <t>00487</t>
  </si>
  <si>
    <t>00220</t>
  </si>
  <si>
    <t>00088</t>
  </si>
  <si>
    <t>00073</t>
  </si>
  <si>
    <t>00121</t>
  </si>
  <si>
    <t>00470</t>
  </si>
  <si>
    <t>00136</t>
  </si>
  <si>
    <t>00132</t>
  </si>
  <si>
    <t>00292</t>
  </si>
  <si>
    <t>o</t>
  </si>
  <si>
    <t>00154</t>
  </si>
  <si>
    <t>dd</t>
  </si>
  <si>
    <t>00272</t>
  </si>
  <si>
    <t>n</t>
  </si>
  <si>
    <t>00340</t>
  </si>
  <si>
    <t>00108</t>
  </si>
  <si>
    <t>00720</t>
  </si>
  <si>
    <t>l</t>
  </si>
  <si>
    <t>gg</t>
  </si>
  <si>
    <t>00450</t>
  </si>
  <si>
    <t>00232</t>
  </si>
  <si>
    <t>00170</t>
  </si>
  <si>
    <t>01160</t>
  </si>
  <si>
    <t>00411</t>
  </si>
  <si>
    <t>00460</t>
  </si>
  <si>
    <t>00348</t>
  </si>
  <si>
    <t>00480</t>
  </si>
  <si>
    <t>00640</t>
  </si>
  <si>
    <t>00372</t>
  </si>
  <si>
    <t>00276</t>
  </si>
  <si>
    <t>00221</t>
  </si>
  <si>
    <t>00352</t>
  </si>
  <si>
    <t>00141</t>
  </si>
  <si>
    <t>00178</t>
  </si>
  <si>
    <t>00600</t>
  </si>
  <si>
    <t>00550</t>
  </si>
  <si>
    <t>02000</t>
  </si>
  <si>
    <t>00225</t>
  </si>
  <si>
    <t>00210</t>
  </si>
  <si>
    <t>00110</t>
  </si>
  <si>
    <t>00356</t>
  </si>
  <si>
    <t>00045</t>
  </si>
  <si>
    <t>00062</t>
  </si>
  <si>
    <t>00092</t>
  </si>
  <si>
    <t>00174</t>
  </si>
  <si>
    <t>00017</t>
  </si>
  <si>
    <t>00086</t>
  </si>
  <si>
    <t>00454</t>
  </si>
  <si>
    <t>00254</t>
  </si>
  <si>
    <t>00028</t>
  </si>
  <si>
    <t>00263</t>
  </si>
  <si>
    <t>00333</t>
  </si>
  <si>
    <t>00312</t>
  </si>
  <si>
    <t>00290</t>
  </si>
  <si>
    <t>00371</t>
  </si>
  <si>
    <t>00099</t>
  </si>
  <si>
    <t>00252</t>
  </si>
  <si>
    <t>00760</t>
  </si>
  <si>
    <t>00560</t>
  </si>
  <si>
    <t>00130</t>
  </si>
  <si>
    <t>00523</t>
  </si>
  <si>
    <t>00680</t>
  </si>
  <si>
    <t>00163</t>
  </si>
  <si>
    <t>00208</t>
  </si>
  <si>
    <t>00383</t>
  </si>
  <si>
    <t>00330</t>
  </si>
  <si>
    <t>00422</t>
  </si>
  <si>
    <t>00840</t>
  </si>
  <si>
    <t>00432</t>
  </si>
  <si>
    <t>00032</t>
  </si>
  <si>
    <t>00186</t>
  </si>
  <si>
    <t>00303</t>
  </si>
  <si>
    <t>00349</t>
  </si>
  <si>
    <t>00224</t>
  </si>
  <si>
    <t>00369</t>
  </si>
  <si>
    <t>00076</t>
  </si>
  <si>
    <t>00231</t>
  </si>
  <si>
    <t>00309</t>
  </si>
  <si>
    <t>00416</t>
  </si>
  <si>
    <t>00465</t>
  </si>
  <si>
    <t>00256</t>
  </si>
  <si>
    <t>Group Parameters</t>
  </si>
  <si>
    <t>Parameter</t>
  </si>
  <si>
    <t>Value</t>
  </si>
  <si>
    <t>Min</t>
  </si>
  <si>
    <t>Max</t>
  </si>
  <si>
    <t>Bin Count</t>
  </si>
  <si>
    <t>Bin Size</t>
  </si>
  <si>
    <t>Chart Title</t>
  </si>
  <si>
    <t>Row</t>
  </si>
  <si>
    <t>Bins Array</t>
  </si>
  <si>
    <t>Bin Name</t>
  </si>
  <si>
    <t>Frequency</t>
  </si>
  <si>
    <t>Unknow data</t>
  </si>
  <si>
    <t>All data</t>
  </si>
  <si>
    <t>Known data</t>
  </si>
  <si>
    <t>1.a Attribute 2 histogram</t>
  </si>
  <si>
    <t>Histogram Data</t>
  </si>
  <si>
    <t>Middle point</t>
  </si>
  <si>
    <t>1.c MEDIAN</t>
  </si>
  <si>
    <t>1.b MEAN</t>
  </si>
  <si>
    <t>1.d จากการวิเคราะห์การกระจายตัวของข้อมูลผ่าน Histogram ทำให้เห็นว่า ข้อมูลดังกล่าวมีการกระจายตัวแบบเบ้ขวา จึงส่งผลให้ค่าMedian มีค่าน้อยกว่าค่าMEAN ซึ่งสอดคลอดกับค่าที่ได้จากข้อ 1.b และ 1.c</t>
  </si>
  <si>
    <t>Equal-width</t>
  </si>
  <si>
    <t>Intervals count</t>
  </si>
  <si>
    <t>Interval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</si>
</sst>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3"/>
      <charset val="128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0" tint="-0.34998626667073579"/>
      <name val="Calibri"/>
      <family val="2"/>
    </font>
    <font>
      <b/>
      <sz val="10"/>
      <color theme="1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NumberFormat="1"/>
    <xf numFmtId="0" fontId="3" fillId="2" borderId="0" xfId="0" applyFont="1" applyFill="1" applyProtection="1"/>
    <xf numFmtId="0" fontId="3" fillId="0" borderId="0" xfId="0" applyFont="1" applyFill="1" applyProtection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171" fontId="0" fillId="0" borderId="0" xfId="0" applyNumberFormat="1" applyFill="1" applyProtection="1"/>
    <xf numFmtId="2" fontId="0" fillId="0" borderId="0" xfId="0" applyNumberFormat="1" applyFill="1" applyAlignment="1" applyProtection="1">
      <alignment horizontal="left"/>
    </xf>
    <xf numFmtId="2" fontId="0" fillId="0" borderId="0" xfId="0" applyNumberFormat="1" applyFill="1" applyProtection="1"/>
    <xf numFmtId="0" fontId="1" fillId="0" borderId="0" xfId="0" applyFont="1"/>
    <xf numFmtId="2" fontId="1" fillId="0" borderId="0" xfId="0" applyNumberFormat="1" applyFont="1" applyFill="1" applyProtection="1"/>
    <xf numFmtId="0" fontId="3" fillId="0" borderId="0" xfId="0" applyFont="1" applyFill="1" applyBorder="1" applyProtection="1"/>
    <xf numFmtId="0" fontId="0" fillId="0" borderId="0" xfId="0" applyFill="1" applyBorder="1" applyProtection="1"/>
    <xf numFmtId="0" fontId="4" fillId="0" borderId="0" xfId="0" applyFont="1" applyFill="1" applyBorder="1" applyProtection="1"/>
    <xf numFmtId="0" fontId="5" fillId="0" borderId="0" xfId="0" applyFont="1" applyFill="1" applyBorder="1" applyProtection="1"/>
    <xf numFmtId="1" fontId="0" fillId="0" borderId="0" xfId="0" applyNumberFormat="1" applyFill="1" applyBorder="1" applyProtection="1"/>
    <xf numFmtId="0" fontId="6" fillId="0" borderId="0" xfId="0" applyFont="1" applyAlignment="1">
      <alignment vertical="center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'problem 1'!$B$7</c:f>
          <c:strCache>
            <c:ptCount val="1"/>
            <c:pt idx="0">
              <c:v>1.a Attribute 2 histogram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'problem 1'!$E$10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'problem 1'!$C$11:$C$20</c:f>
              <c:strCache>
                <c:ptCount val="10"/>
                <c:pt idx="0">
                  <c:v>13.75-19.75</c:v>
                </c:pt>
                <c:pt idx="1">
                  <c:v>19.76-26.75</c:v>
                </c:pt>
                <c:pt idx="2">
                  <c:v>26.76-33.75</c:v>
                </c:pt>
                <c:pt idx="3">
                  <c:v>33.76-40.75</c:v>
                </c:pt>
                <c:pt idx="4">
                  <c:v>40.76-47.75</c:v>
                </c:pt>
                <c:pt idx="5">
                  <c:v>47.76-54.75</c:v>
                </c:pt>
                <c:pt idx="6">
                  <c:v>54.76-61.75</c:v>
                </c:pt>
                <c:pt idx="7">
                  <c:v>61.76-68.75</c:v>
                </c:pt>
                <c:pt idx="8">
                  <c:v>68.76-75.75</c:v>
                </c:pt>
                <c:pt idx="9">
                  <c:v>75.76-82.75</c:v>
                </c:pt>
              </c:strCache>
            </c:strRef>
          </c:cat>
          <c:val>
            <c:numRef>
              <c:f>'problem 1'!$E$11:$E$20</c:f>
              <c:numCache>
                <c:formatCode>General</c:formatCode>
                <c:ptCount val="10"/>
                <c:pt idx="0">
                  <c:v>84</c:v>
                </c:pt>
                <c:pt idx="1">
                  <c:v>216</c:v>
                </c:pt>
                <c:pt idx="2">
                  <c:v>143</c:v>
                </c:pt>
                <c:pt idx="3">
                  <c:v>100</c:v>
                </c:pt>
                <c:pt idx="4">
                  <c:v>59</c:v>
                </c:pt>
                <c:pt idx="5">
                  <c:v>38</c:v>
                </c:pt>
                <c:pt idx="6">
                  <c:v>22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97-4E3E-8585-A150B4E8B8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55574752"/>
        <c:axId val="1755575408"/>
      </c:barChart>
      <c:catAx>
        <c:axId val="175557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575408"/>
        <c:crosses val="autoZero"/>
        <c:auto val="1"/>
        <c:lblAlgn val="ctr"/>
        <c:lblOffset val="100"/>
        <c:noMultiLvlLbl val="0"/>
      </c:catAx>
      <c:valAx>
        <c:axId val="17555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57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19050</xdr:rowOff>
    </xdr:from>
    <xdr:to>
      <xdr:col>15</xdr:col>
      <xdr:colOff>314325</xdr:colOff>
      <xdr:row>20</xdr:row>
      <xdr:rowOff>128587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0015B9-6ADB-40A4-9616-0B4FA7626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rx" displayName="crx" ref="A1:P692" tableType="queryTable" totalsRowCount="1">
  <autoFilter ref="A1:P691"/>
  <tableColumns count="16">
    <tableColumn id="1" uniqueName="1" name="Column1" queryTableFieldId="1" dataDxfId="23" totalsRowDxfId="22"/>
    <tableColumn id="2" uniqueName="2" name="Column2" queryTableFieldId="2" dataDxfId="21" totalsRowDxfId="20"/>
    <tableColumn id="3" uniqueName="3" name="Column3" queryTableFieldId="3"/>
    <tableColumn id="4" uniqueName="4" name="Column4" queryTableFieldId="4" dataDxfId="19" totalsRowDxfId="18"/>
    <tableColumn id="5" uniqueName="5" name="Column5" queryTableFieldId="5" dataDxfId="17" totalsRowDxfId="16"/>
    <tableColumn id="6" uniqueName="6" name="Column6" queryTableFieldId="6" dataDxfId="15" totalsRowDxfId="14"/>
    <tableColumn id="7" uniqueName="7" name="Column7" queryTableFieldId="7" dataDxfId="13" totalsRowDxfId="12"/>
    <tableColumn id="8" uniqueName="8" name="Column8" queryTableFieldId="8"/>
    <tableColumn id="9" uniqueName="9" name="Column9" queryTableFieldId="9" dataDxfId="11" totalsRowDxfId="10"/>
    <tableColumn id="10" uniqueName="10" name="Column10" queryTableFieldId="10" dataDxfId="9" totalsRowDxfId="8"/>
    <tableColumn id="11" uniqueName="11" name="Column11" queryTableFieldId="11"/>
    <tableColumn id="12" uniqueName="12" name="Column12" queryTableFieldId="12" dataDxfId="7" totalsRowDxfId="6"/>
    <tableColumn id="13" uniqueName="13" name="Column13" queryTableFieldId="13" dataDxfId="5" totalsRowDxfId="4"/>
    <tableColumn id="14" uniqueName="14" name="Column14" queryTableFieldId="14" dataDxfId="3" totalsRowDxfId="2"/>
    <tableColumn id="15" uniqueName="15" name="Column15" queryTableFieldId="15"/>
    <tableColumn id="16" uniqueName="16" name="Column16" queryTableFieldId="16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92"/>
  <sheetViews>
    <sheetView workbookViewId="0">
      <selection activeCell="C2" sqref="C2:C691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 t="s">
        <v>16</v>
      </c>
      <c r="B2">
        <v>30.83</v>
      </c>
      <c r="C2">
        <v>0</v>
      </c>
      <c r="D2" s="2" t="s">
        <v>17</v>
      </c>
      <c r="E2" s="2" t="s">
        <v>18</v>
      </c>
      <c r="F2" s="2" t="s">
        <v>19</v>
      </c>
      <c r="G2" s="2" t="s">
        <v>20</v>
      </c>
      <c r="H2">
        <v>1.25</v>
      </c>
      <c r="I2" s="2" t="s">
        <v>21</v>
      </c>
      <c r="J2" s="2" t="s">
        <v>21</v>
      </c>
      <c r="K2">
        <v>1</v>
      </c>
      <c r="L2" s="2" t="s">
        <v>22</v>
      </c>
      <c r="M2" s="2" t="s">
        <v>18</v>
      </c>
      <c r="N2" s="2" t="s">
        <v>23</v>
      </c>
      <c r="O2">
        <v>0</v>
      </c>
      <c r="P2" s="2" t="s">
        <v>24</v>
      </c>
    </row>
    <row r="3" spans="1:16" x14ac:dyDescent="0.25">
      <c r="A3" s="2" t="s">
        <v>25</v>
      </c>
      <c r="B3">
        <v>30.84</v>
      </c>
      <c r="C3">
        <v>4.46</v>
      </c>
      <c r="D3" s="2" t="s">
        <v>17</v>
      </c>
      <c r="E3" s="2" t="s">
        <v>18</v>
      </c>
      <c r="F3" s="2" t="s">
        <v>26</v>
      </c>
      <c r="G3" s="2" t="s">
        <v>27</v>
      </c>
      <c r="H3">
        <v>3.04</v>
      </c>
      <c r="I3" s="2" t="s">
        <v>21</v>
      </c>
      <c r="J3" s="2" t="s">
        <v>21</v>
      </c>
      <c r="K3">
        <v>6</v>
      </c>
      <c r="L3" s="2" t="s">
        <v>22</v>
      </c>
      <c r="M3" s="2" t="s">
        <v>18</v>
      </c>
      <c r="N3" s="2" t="s">
        <v>28</v>
      </c>
      <c r="O3">
        <v>560</v>
      </c>
      <c r="P3" s="2" t="s">
        <v>24</v>
      </c>
    </row>
    <row r="4" spans="1:16" x14ac:dyDescent="0.25">
      <c r="A4" s="2" t="s">
        <v>25</v>
      </c>
      <c r="B4">
        <v>24.5</v>
      </c>
      <c r="C4">
        <v>0.5</v>
      </c>
      <c r="D4" s="2" t="s">
        <v>17</v>
      </c>
      <c r="E4" s="2" t="s">
        <v>18</v>
      </c>
      <c r="F4" s="2" t="s">
        <v>26</v>
      </c>
      <c r="G4" s="2" t="s">
        <v>27</v>
      </c>
      <c r="H4">
        <v>1.5</v>
      </c>
      <c r="I4" s="2" t="s">
        <v>21</v>
      </c>
      <c r="J4" s="2" t="s">
        <v>22</v>
      </c>
      <c r="K4">
        <v>0</v>
      </c>
      <c r="L4" s="2" t="s">
        <v>22</v>
      </c>
      <c r="M4" s="2" t="s">
        <v>18</v>
      </c>
      <c r="N4" s="2" t="s">
        <v>29</v>
      </c>
      <c r="O4">
        <v>824</v>
      </c>
      <c r="P4" s="2" t="s">
        <v>24</v>
      </c>
    </row>
    <row r="5" spans="1:16" x14ac:dyDescent="0.25">
      <c r="A5" s="2" t="s">
        <v>16</v>
      </c>
      <c r="B5">
        <v>27.83</v>
      </c>
      <c r="C5">
        <v>1.54</v>
      </c>
      <c r="D5" s="2" t="s">
        <v>17</v>
      </c>
      <c r="E5" s="2" t="s">
        <v>18</v>
      </c>
      <c r="F5" s="2" t="s">
        <v>19</v>
      </c>
      <c r="G5" s="2" t="s">
        <v>20</v>
      </c>
      <c r="H5">
        <v>3.75</v>
      </c>
      <c r="I5" s="2" t="s">
        <v>21</v>
      </c>
      <c r="J5" s="2" t="s">
        <v>21</v>
      </c>
      <c r="K5">
        <v>5</v>
      </c>
      <c r="L5" s="2" t="s">
        <v>21</v>
      </c>
      <c r="M5" s="2" t="s">
        <v>18</v>
      </c>
      <c r="N5" s="2" t="s">
        <v>30</v>
      </c>
      <c r="O5">
        <v>3</v>
      </c>
      <c r="P5" s="2" t="s">
        <v>24</v>
      </c>
    </row>
    <row r="6" spans="1:16" x14ac:dyDescent="0.25">
      <c r="A6" s="2" t="s">
        <v>16</v>
      </c>
      <c r="B6">
        <v>20.170000000000002</v>
      </c>
      <c r="C6">
        <v>5.625</v>
      </c>
      <c r="D6" s="2" t="s">
        <v>17</v>
      </c>
      <c r="E6" s="2" t="s">
        <v>18</v>
      </c>
      <c r="F6" s="2" t="s">
        <v>19</v>
      </c>
      <c r="G6" s="2" t="s">
        <v>20</v>
      </c>
      <c r="H6">
        <v>1.71</v>
      </c>
      <c r="I6" s="2" t="s">
        <v>21</v>
      </c>
      <c r="J6" s="2" t="s">
        <v>22</v>
      </c>
      <c r="K6">
        <v>0</v>
      </c>
      <c r="L6" s="2" t="s">
        <v>22</v>
      </c>
      <c r="M6" s="2" t="s">
        <v>31</v>
      </c>
      <c r="N6" s="2" t="s">
        <v>32</v>
      </c>
      <c r="O6">
        <v>0</v>
      </c>
      <c r="P6" s="2" t="s">
        <v>24</v>
      </c>
    </row>
    <row r="7" spans="1:16" x14ac:dyDescent="0.25">
      <c r="A7" s="2" t="s">
        <v>16</v>
      </c>
      <c r="B7">
        <v>32.08</v>
      </c>
      <c r="C7">
        <v>4</v>
      </c>
      <c r="D7" s="2" t="s">
        <v>17</v>
      </c>
      <c r="E7" s="2" t="s">
        <v>18</v>
      </c>
      <c r="F7" s="2" t="s">
        <v>33</v>
      </c>
      <c r="G7" s="2" t="s">
        <v>20</v>
      </c>
      <c r="H7">
        <v>2.5</v>
      </c>
      <c r="I7" s="2" t="s">
        <v>21</v>
      </c>
      <c r="J7" s="2" t="s">
        <v>22</v>
      </c>
      <c r="K7">
        <v>0</v>
      </c>
      <c r="L7" s="2" t="s">
        <v>21</v>
      </c>
      <c r="M7" s="2" t="s">
        <v>18</v>
      </c>
      <c r="N7" s="2" t="s">
        <v>34</v>
      </c>
      <c r="O7">
        <v>0</v>
      </c>
      <c r="P7" s="2" t="s">
        <v>24</v>
      </c>
    </row>
    <row r="8" spans="1:16" x14ac:dyDescent="0.25">
      <c r="A8" s="2" t="s">
        <v>16</v>
      </c>
      <c r="B8">
        <v>33.17</v>
      </c>
      <c r="C8">
        <v>1.04</v>
      </c>
      <c r="D8" s="2" t="s">
        <v>17</v>
      </c>
      <c r="E8" s="2" t="s">
        <v>18</v>
      </c>
      <c r="F8" s="2" t="s">
        <v>35</v>
      </c>
      <c r="G8" s="2" t="s">
        <v>27</v>
      </c>
      <c r="H8">
        <v>6.5</v>
      </c>
      <c r="I8" s="2" t="s">
        <v>21</v>
      </c>
      <c r="J8" s="2" t="s">
        <v>22</v>
      </c>
      <c r="K8">
        <v>0</v>
      </c>
      <c r="L8" s="2" t="s">
        <v>21</v>
      </c>
      <c r="M8" s="2" t="s">
        <v>18</v>
      </c>
      <c r="N8" s="2" t="s">
        <v>36</v>
      </c>
      <c r="O8">
        <v>31285</v>
      </c>
      <c r="P8" s="2" t="s">
        <v>24</v>
      </c>
    </row>
    <row r="9" spans="1:16" x14ac:dyDescent="0.25">
      <c r="A9" s="2" t="s">
        <v>25</v>
      </c>
      <c r="B9">
        <v>22.92</v>
      </c>
      <c r="C9">
        <v>11.585000000000001</v>
      </c>
      <c r="D9" s="2" t="s">
        <v>17</v>
      </c>
      <c r="E9" s="2" t="s">
        <v>18</v>
      </c>
      <c r="F9" s="2" t="s">
        <v>37</v>
      </c>
      <c r="G9" s="2" t="s">
        <v>20</v>
      </c>
      <c r="H9">
        <v>0.04</v>
      </c>
      <c r="I9" s="2" t="s">
        <v>21</v>
      </c>
      <c r="J9" s="2" t="s">
        <v>22</v>
      </c>
      <c r="K9">
        <v>0</v>
      </c>
      <c r="L9" s="2" t="s">
        <v>22</v>
      </c>
      <c r="M9" s="2" t="s">
        <v>18</v>
      </c>
      <c r="N9" s="2" t="s">
        <v>38</v>
      </c>
      <c r="O9">
        <v>1349</v>
      </c>
      <c r="P9" s="2" t="s">
        <v>24</v>
      </c>
    </row>
    <row r="10" spans="1:16" x14ac:dyDescent="0.25">
      <c r="A10" s="2" t="s">
        <v>16</v>
      </c>
      <c r="B10">
        <v>54.42</v>
      </c>
      <c r="C10">
        <v>0.5</v>
      </c>
      <c r="D10" s="2" t="s">
        <v>39</v>
      </c>
      <c r="E10" s="2" t="s">
        <v>40</v>
      </c>
      <c r="F10" s="2" t="s">
        <v>41</v>
      </c>
      <c r="G10" s="2" t="s">
        <v>27</v>
      </c>
      <c r="H10">
        <v>3.96</v>
      </c>
      <c r="I10" s="2" t="s">
        <v>21</v>
      </c>
      <c r="J10" s="2" t="s">
        <v>22</v>
      </c>
      <c r="K10">
        <v>0</v>
      </c>
      <c r="L10" s="2" t="s">
        <v>22</v>
      </c>
      <c r="M10" s="2" t="s">
        <v>18</v>
      </c>
      <c r="N10" s="2" t="s">
        <v>42</v>
      </c>
      <c r="O10">
        <v>314</v>
      </c>
      <c r="P10" s="2" t="s">
        <v>24</v>
      </c>
    </row>
    <row r="11" spans="1:16" x14ac:dyDescent="0.25">
      <c r="A11" s="2" t="s">
        <v>16</v>
      </c>
      <c r="B11">
        <v>42.5</v>
      </c>
      <c r="C11">
        <v>4.915</v>
      </c>
      <c r="D11" s="2" t="s">
        <v>39</v>
      </c>
      <c r="E11" s="2" t="s">
        <v>40</v>
      </c>
      <c r="F11" s="2" t="s">
        <v>19</v>
      </c>
      <c r="G11" s="2" t="s">
        <v>20</v>
      </c>
      <c r="H11">
        <v>3.165</v>
      </c>
      <c r="I11" s="2" t="s">
        <v>21</v>
      </c>
      <c r="J11" s="2" t="s">
        <v>22</v>
      </c>
      <c r="K11">
        <v>0</v>
      </c>
      <c r="L11" s="2" t="s">
        <v>21</v>
      </c>
      <c r="M11" s="2" t="s">
        <v>18</v>
      </c>
      <c r="N11" s="2" t="s">
        <v>43</v>
      </c>
      <c r="O11">
        <v>1442</v>
      </c>
      <c r="P11" s="2" t="s">
        <v>24</v>
      </c>
    </row>
    <row r="12" spans="1:16" x14ac:dyDescent="0.25">
      <c r="A12" s="2" t="s">
        <v>16</v>
      </c>
      <c r="B12">
        <v>22.08</v>
      </c>
      <c r="C12">
        <v>0.83</v>
      </c>
      <c r="D12" s="2" t="s">
        <v>17</v>
      </c>
      <c r="E12" s="2" t="s">
        <v>18</v>
      </c>
      <c r="F12" s="2" t="s">
        <v>44</v>
      </c>
      <c r="G12" s="2" t="s">
        <v>27</v>
      </c>
      <c r="H12">
        <v>2.165</v>
      </c>
      <c r="I12" s="2" t="s">
        <v>22</v>
      </c>
      <c r="J12" s="2" t="s">
        <v>22</v>
      </c>
      <c r="K12">
        <v>0</v>
      </c>
      <c r="L12" s="2" t="s">
        <v>21</v>
      </c>
      <c r="M12" s="2" t="s">
        <v>18</v>
      </c>
      <c r="N12" s="2" t="s">
        <v>45</v>
      </c>
      <c r="O12">
        <v>0</v>
      </c>
      <c r="P12" s="2" t="s">
        <v>24</v>
      </c>
    </row>
    <row r="13" spans="1:16" x14ac:dyDescent="0.25">
      <c r="A13" s="2" t="s">
        <v>16</v>
      </c>
      <c r="B13">
        <v>29.92</v>
      </c>
      <c r="C13">
        <v>1.835</v>
      </c>
      <c r="D13" s="2" t="s">
        <v>17</v>
      </c>
      <c r="E13" s="2" t="s">
        <v>18</v>
      </c>
      <c r="F13" s="2" t="s">
        <v>44</v>
      </c>
      <c r="G13" s="2" t="s">
        <v>27</v>
      </c>
      <c r="H13">
        <v>4.335</v>
      </c>
      <c r="I13" s="2" t="s">
        <v>21</v>
      </c>
      <c r="J13" s="2" t="s">
        <v>22</v>
      </c>
      <c r="K13">
        <v>0</v>
      </c>
      <c r="L13" s="2" t="s">
        <v>22</v>
      </c>
      <c r="M13" s="2" t="s">
        <v>18</v>
      </c>
      <c r="N13" s="2" t="s">
        <v>46</v>
      </c>
      <c r="O13">
        <v>200</v>
      </c>
      <c r="P13" s="2" t="s">
        <v>24</v>
      </c>
    </row>
    <row r="14" spans="1:16" x14ac:dyDescent="0.25">
      <c r="A14" s="2" t="s">
        <v>25</v>
      </c>
      <c r="B14">
        <v>38.25</v>
      </c>
      <c r="C14">
        <v>6</v>
      </c>
      <c r="D14" s="2" t="s">
        <v>17</v>
      </c>
      <c r="E14" s="2" t="s">
        <v>18</v>
      </c>
      <c r="F14" s="2" t="s">
        <v>41</v>
      </c>
      <c r="G14" s="2" t="s">
        <v>20</v>
      </c>
      <c r="H14">
        <v>1</v>
      </c>
      <c r="I14" s="2" t="s">
        <v>21</v>
      </c>
      <c r="J14" s="2" t="s">
        <v>22</v>
      </c>
      <c r="K14">
        <v>0</v>
      </c>
      <c r="L14" s="2" t="s">
        <v>21</v>
      </c>
      <c r="M14" s="2" t="s">
        <v>18</v>
      </c>
      <c r="N14" s="2" t="s">
        <v>47</v>
      </c>
      <c r="O14">
        <v>0</v>
      </c>
      <c r="P14" s="2" t="s">
        <v>24</v>
      </c>
    </row>
    <row r="15" spans="1:16" x14ac:dyDescent="0.25">
      <c r="A15" s="2" t="s">
        <v>16</v>
      </c>
      <c r="B15">
        <v>48.08</v>
      </c>
      <c r="C15">
        <v>6.04</v>
      </c>
      <c r="D15" s="2" t="s">
        <v>17</v>
      </c>
      <c r="E15" s="2" t="s">
        <v>18</v>
      </c>
      <c r="F15" s="2" t="s">
        <v>41</v>
      </c>
      <c r="G15" s="2" t="s">
        <v>20</v>
      </c>
      <c r="H15">
        <v>0.04</v>
      </c>
      <c r="I15" s="2" t="s">
        <v>22</v>
      </c>
      <c r="J15" s="2" t="s">
        <v>22</v>
      </c>
      <c r="K15">
        <v>0</v>
      </c>
      <c r="L15" s="2" t="s">
        <v>22</v>
      </c>
      <c r="M15" s="2" t="s">
        <v>18</v>
      </c>
      <c r="N15" s="2" t="s">
        <v>47</v>
      </c>
      <c r="O15">
        <v>2690</v>
      </c>
      <c r="P15" s="2" t="s">
        <v>24</v>
      </c>
    </row>
    <row r="16" spans="1:16" x14ac:dyDescent="0.25">
      <c r="A16" s="2" t="s">
        <v>25</v>
      </c>
      <c r="B16">
        <v>45.83</v>
      </c>
      <c r="C16">
        <v>10.5</v>
      </c>
      <c r="D16" s="2" t="s">
        <v>17</v>
      </c>
      <c r="E16" s="2" t="s">
        <v>18</v>
      </c>
      <c r="F16" s="2" t="s">
        <v>26</v>
      </c>
      <c r="G16" s="2" t="s">
        <v>20</v>
      </c>
      <c r="H16">
        <v>5</v>
      </c>
      <c r="I16" s="2" t="s">
        <v>21</v>
      </c>
      <c r="J16" s="2" t="s">
        <v>21</v>
      </c>
      <c r="K16">
        <v>7</v>
      </c>
      <c r="L16" s="2" t="s">
        <v>21</v>
      </c>
      <c r="M16" s="2" t="s">
        <v>18</v>
      </c>
      <c r="N16" s="2" t="s">
        <v>47</v>
      </c>
      <c r="O16">
        <v>0</v>
      </c>
      <c r="P16" s="2" t="s">
        <v>24</v>
      </c>
    </row>
    <row r="17" spans="1:16" x14ac:dyDescent="0.25">
      <c r="A17" s="2" t="s">
        <v>16</v>
      </c>
      <c r="B17">
        <v>36.67</v>
      </c>
      <c r="C17">
        <v>4.415</v>
      </c>
      <c r="D17" s="2" t="s">
        <v>39</v>
      </c>
      <c r="E17" s="2" t="s">
        <v>40</v>
      </c>
      <c r="F17" s="2" t="s">
        <v>41</v>
      </c>
      <c r="G17" s="2" t="s">
        <v>20</v>
      </c>
      <c r="H17">
        <v>0.25</v>
      </c>
      <c r="I17" s="2" t="s">
        <v>21</v>
      </c>
      <c r="J17" s="2" t="s">
        <v>21</v>
      </c>
      <c r="K17">
        <v>10</v>
      </c>
      <c r="L17" s="2" t="s">
        <v>21</v>
      </c>
      <c r="M17" s="2" t="s">
        <v>18</v>
      </c>
      <c r="N17" s="2" t="s">
        <v>48</v>
      </c>
      <c r="O17">
        <v>0</v>
      </c>
      <c r="P17" s="2" t="s">
        <v>24</v>
      </c>
    </row>
    <row r="18" spans="1:16" x14ac:dyDescent="0.25">
      <c r="A18" s="2" t="s">
        <v>16</v>
      </c>
      <c r="B18">
        <v>28.25</v>
      </c>
      <c r="C18">
        <v>0.875</v>
      </c>
      <c r="D18" s="2" t="s">
        <v>17</v>
      </c>
      <c r="E18" s="2" t="s">
        <v>18</v>
      </c>
      <c r="F18" s="2" t="s">
        <v>33</v>
      </c>
      <c r="G18" s="2" t="s">
        <v>20</v>
      </c>
      <c r="H18">
        <v>0.96</v>
      </c>
      <c r="I18" s="2" t="s">
        <v>21</v>
      </c>
      <c r="J18" s="2" t="s">
        <v>21</v>
      </c>
      <c r="K18">
        <v>3</v>
      </c>
      <c r="L18" s="2" t="s">
        <v>21</v>
      </c>
      <c r="M18" s="2" t="s">
        <v>18</v>
      </c>
      <c r="N18" s="2" t="s">
        <v>49</v>
      </c>
      <c r="O18">
        <v>0</v>
      </c>
      <c r="P18" s="2" t="s">
        <v>24</v>
      </c>
    </row>
    <row r="19" spans="1:16" x14ac:dyDescent="0.25">
      <c r="A19" s="2" t="s">
        <v>25</v>
      </c>
      <c r="B19">
        <v>23.25</v>
      </c>
      <c r="C19">
        <v>5.875</v>
      </c>
      <c r="D19" s="2" t="s">
        <v>17</v>
      </c>
      <c r="E19" s="2" t="s">
        <v>18</v>
      </c>
      <c r="F19" s="2" t="s">
        <v>26</v>
      </c>
      <c r="G19" s="2" t="s">
        <v>20</v>
      </c>
      <c r="H19">
        <v>3.17</v>
      </c>
      <c r="I19" s="2" t="s">
        <v>21</v>
      </c>
      <c r="J19" s="2" t="s">
        <v>21</v>
      </c>
      <c r="K19">
        <v>10</v>
      </c>
      <c r="L19" s="2" t="s">
        <v>22</v>
      </c>
      <c r="M19" s="2" t="s">
        <v>18</v>
      </c>
      <c r="N19" s="2" t="s">
        <v>32</v>
      </c>
      <c r="O19">
        <v>245</v>
      </c>
      <c r="P19" s="2" t="s">
        <v>24</v>
      </c>
    </row>
    <row r="20" spans="1:16" x14ac:dyDescent="0.25">
      <c r="A20" s="2" t="s">
        <v>16</v>
      </c>
      <c r="B20">
        <v>21.83</v>
      </c>
      <c r="C20">
        <v>0.25</v>
      </c>
      <c r="D20" s="2" t="s">
        <v>17</v>
      </c>
      <c r="E20" s="2" t="s">
        <v>18</v>
      </c>
      <c r="F20" s="2" t="s">
        <v>50</v>
      </c>
      <c r="G20" s="2" t="s">
        <v>27</v>
      </c>
      <c r="H20">
        <v>0.66500000000000004</v>
      </c>
      <c r="I20" s="2" t="s">
        <v>21</v>
      </c>
      <c r="J20" s="2" t="s">
        <v>22</v>
      </c>
      <c r="K20">
        <v>0</v>
      </c>
      <c r="L20" s="2" t="s">
        <v>21</v>
      </c>
      <c r="M20" s="2" t="s">
        <v>18</v>
      </c>
      <c r="N20" s="2" t="s">
        <v>47</v>
      </c>
      <c r="O20">
        <v>0</v>
      </c>
      <c r="P20" s="2" t="s">
        <v>24</v>
      </c>
    </row>
    <row r="21" spans="1:16" x14ac:dyDescent="0.25">
      <c r="A21" s="2" t="s">
        <v>25</v>
      </c>
      <c r="B21">
        <v>19.170000000000002</v>
      </c>
      <c r="C21">
        <v>8.5850000000000009</v>
      </c>
      <c r="D21" s="2" t="s">
        <v>17</v>
      </c>
      <c r="E21" s="2" t="s">
        <v>18</v>
      </c>
      <c r="F21" s="2" t="s">
        <v>37</v>
      </c>
      <c r="G21" s="2" t="s">
        <v>27</v>
      </c>
      <c r="H21">
        <v>0.75</v>
      </c>
      <c r="I21" s="2" t="s">
        <v>21</v>
      </c>
      <c r="J21" s="2" t="s">
        <v>21</v>
      </c>
      <c r="K21">
        <v>7</v>
      </c>
      <c r="L21" s="2" t="s">
        <v>22</v>
      </c>
      <c r="M21" s="2" t="s">
        <v>18</v>
      </c>
      <c r="N21" s="2" t="s">
        <v>51</v>
      </c>
      <c r="O21">
        <v>0</v>
      </c>
      <c r="P21" s="2" t="s">
        <v>24</v>
      </c>
    </row>
    <row r="22" spans="1:16" x14ac:dyDescent="0.25">
      <c r="A22" s="2" t="s">
        <v>16</v>
      </c>
      <c r="B22">
        <v>25</v>
      </c>
      <c r="C22">
        <v>11.25</v>
      </c>
      <c r="D22" s="2" t="s">
        <v>17</v>
      </c>
      <c r="E22" s="2" t="s">
        <v>18</v>
      </c>
      <c r="F22" s="2" t="s">
        <v>44</v>
      </c>
      <c r="G22" s="2" t="s">
        <v>20</v>
      </c>
      <c r="H22">
        <v>2.5</v>
      </c>
      <c r="I22" s="2" t="s">
        <v>21</v>
      </c>
      <c r="J22" s="2" t="s">
        <v>21</v>
      </c>
      <c r="K22">
        <v>17</v>
      </c>
      <c r="L22" s="2" t="s">
        <v>22</v>
      </c>
      <c r="M22" s="2" t="s">
        <v>18</v>
      </c>
      <c r="N22" s="2" t="s">
        <v>52</v>
      </c>
      <c r="O22">
        <v>1208</v>
      </c>
      <c r="P22" s="2" t="s">
        <v>24</v>
      </c>
    </row>
    <row r="23" spans="1:16" x14ac:dyDescent="0.25">
      <c r="A23" s="2" t="s">
        <v>16</v>
      </c>
      <c r="B23">
        <v>23.25</v>
      </c>
      <c r="C23">
        <v>1</v>
      </c>
      <c r="D23" s="2">
        <f>COUNTA(crx[[#Headers],[Column2]])</f>
        <v>1</v>
      </c>
      <c r="E23" s="2" t="s">
        <v>18</v>
      </c>
      <c r="F23" s="2" t="s">
        <v>44</v>
      </c>
      <c r="G23" s="2" t="s">
        <v>20</v>
      </c>
      <c r="H23">
        <v>0.83499999999999996</v>
      </c>
      <c r="I23" s="2" t="s">
        <v>21</v>
      </c>
      <c r="J23" s="2" t="s">
        <v>22</v>
      </c>
      <c r="K23">
        <v>0</v>
      </c>
      <c r="L23" s="2" t="s">
        <v>22</v>
      </c>
      <c r="M23" s="2" t="s">
        <v>31</v>
      </c>
      <c r="N23" s="2" t="s">
        <v>53</v>
      </c>
      <c r="O23">
        <v>0</v>
      </c>
      <c r="P23" s="2" t="s">
        <v>24</v>
      </c>
    </row>
    <row r="24" spans="1:16" x14ac:dyDescent="0.25">
      <c r="A24" s="2" t="s">
        <v>25</v>
      </c>
      <c r="B24">
        <v>47.75</v>
      </c>
      <c r="C24">
        <v>8</v>
      </c>
      <c r="D24" s="2" t="s">
        <v>17</v>
      </c>
      <c r="E24" s="2" t="s">
        <v>18</v>
      </c>
      <c r="F24" s="2" t="s">
        <v>44</v>
      </c>
      <c r="G24" s="2" t="s">
        <v>20</v>
      </c>
      <c r="H24">
        <v>7.875</v>
      </c>
      <c r="I24" s="2" t="s">
        <v>21</v>
      </c>
      <c r="J24" s="2" t="s">
        <v>21</v>
      </c>
      <c r="K24">
        <v>6</v>
      </c>
      <c r="L24" s="2" t="s">
        <v>21</v>
      </c>
      <c r="M24" s="2" t="s">
        <v>18</v>
      </c>
      <c r="N24" s="2" t="s">
        <v>47</v>
      </c>
      <c r="O24">
        <v>1260</v>
      </c>
      <c r="P24" s="2" t="s">
        <v>24</v>
      </c>
    </row>
    <row r="25" spans="1:16" x14ac:dyDescent="0.25">
      <c r="A25" s="2" t="s">
        <v>25</v>
      </c>
      <c r="B25">
        <v>27.42</v>
      </c>
      <c r="C25">
        <v>14.5</v>
      </c>
      <c r="D25" s="2" t="s">
        <v>17</v>
      </c>
      <c r="E25" s="2" t="s">
        <v>18</v>
      </c>
      <c r="F25" s="2" t="s">
        <v>54</v>
      </c>
      <c r="G25" s="2" t="s">
        <v>27</v>
      </c>
      <c r="H25">
        <v>3.085</v>
      </c>
      <c r="I25" s="2" t="s">
        <v>21</v>
      </c>
      <c r="J25" s="2" t="s">
        <v>21</v>
      </c>
      <c r="K25">
        <v>1</v>
      </c>
      <c r="L25" s="2" t="s">
        <v>22</v>
      </c>
      <c r="M25" s="2" t="s">
        <v>18</v>
      </c>
      <c r="N25" s="2" t="s">
        <v>32</v>
      </c>
      <c r="O25">
        <v>11</v>
      </c>
      <c r="P25" s="2" t="s">
        <v>24</v>
      </c>
    </row>
    <row r="26" spans="1:16" x14ac:dyDescent="0.25">
      <c r="A26" s="2" t="s">
        <v>25</v>
      </c>
      <c r="B26">
        <v>41.17</v>
      </c>
      <c r="C26">
        <v>6.5</v>
      </c>
      <c r="D26" s="2" t="s">
        <v>17</v>
      </c>
      <c r="E26" s="2" t="s">
        <v>18</v>
      </c>
      <c r="F26" s="2" t="s">
        <v>26</v>
      </c>
      <c r="G26" s="2" t="s">
        <v>20</v>
      </c>
      <c r="H26">
        <v>0.5</v>
      </c>
      <c r="I26" s="2" t="s">
        <v>21</v>
      </c>
      <c r="J26" s="2" t="s">
        <v>21</v>
      </c>
      <c r="K26">
        <v>3</v>
      </c>
      <c r="L26" s="2" t="s">
        <v>21</v>
      </c>
      <c r="M26" s="2" t="s">
        <v>18</v>
      </c>
      <c r="N26" s="2" t="s">
        <v>55</v>
      </c>
      <c r="O26">
        <v>0</v>
      </c>
      <c r="P26" s="2" t="s">
        <v>24</v>
      </c>
    </row>
    <row r="27" spans="1:16" x14ac:dyDescent="0.25">
      <c r="A27" s="2" t="s">
        <v>25</v>
      </c>
      <c r="B27">
        <v>15.83</v>
      </c>
      <c r="C27">
        <v>0.58499999999999996</v>
      </c>
      <c r="D27" s="2" t="s">
        <v>17</v>
      </c>
      <c r="E27" s="2" t="s">
        <v>18</v>
      </c>
      <c r="F27" s="2" t="s">
        <v>44</v>
      </c>
      <c r="G27" s="2" t="s">
        <v>27</v>
      </c>
      <c r="H27">
        <v>1.5</v>
      </c>
      <c r="I27" s="2" t="s">
        <v>21</v>
      </c>
      <c r="J27" s="2" t="s">
        <v>21</v>
      </c>
      <c r="K27">
        <v>2</v>
      </c>
      <c r="L27" s="2" t="s">
        <v>22</v>
      </c>
      <c r="M27" s="2" t="s">
        <v>18</v>
      </c>
      <c r="N27" s="2" t="s">
        <v>30</v>
      </c>
      <c r="O27">
        <v>0</v>
      </c>
      <c r="P27" s="2" t="s">
        <v>24</v>
      </c>
    </row>
    <row r="28" spans="1:16" x14ac:dyDescent="0.25">
      <c r="A28" s="2" t="s">
        <v>25</v>
      </c>
      <c r="B28">
        <v>47</v>
      </c>
      <c r="C28">
        <v>13</v>
      </c>
      <c r="D28" s="2" t="s">
        <v>17</v>
      </c>
      <c r="E28" s="2" t="s">
        <v>18</v>
      </c>
      <c r="F28" s="2" t="s">
        <v>56</v>
      </c>
      <c r="G28" s="2" t="s">
        <v>57</v>
      </c>
      <c r="H28">
        <v>5.165</v>
      </c>
      <c r="I28" s="2" t="s">
        <v>21</v>
      </c>
      <c r="J28" s="2" t="s">
        <v>21</v>
      </c>
      <c r="K28">
        <v>9</v>
      </c>
      <c r="L28" s="2" t="s">
        <v>21</v>
      </c>
      <c r="M28" s="2" t="s">
        <v>18</v>
      </c>
      <c r="N28" s="2" t="s">
        <v>47</v>
      </c>
      <c r="O28">
        <v>0</v>
      </c>
      <c r="P28" s="2" t="s">
        <v>24</v>
      </c>
    </row>
    <row r="29" spans="1:16" x14ac:dyDescent="0.25">
      <c r="A29" s="2" t="s">
        <v>16</v>
      </c>
      <c r="B29">
        <v>56.58</v>
      </c>
      <c r="C29">
        <v>18.5</v>
      </c>
      <c r="D29" s="2" t="s">
        <v>17</v>
      </c>
      <c r="E29" s="2" t="s">
        <v>18</v>
      </c>
      <c r="F29" s="2" t="s">
        <v>50</v>
      </c>
      <c r="G29" s="2" t="s">
        <v>57</v>
      </c>
      <c r="H29">
        <v>15</v>
      </c>
      <c r="I29" s="2" t="s">
        <v>21</v>
      </c>
      <c r="J29" s="2" t="s">
        <v>21</v>
      </c>
      <c r="K29">
        <v>17</v>
      </c>
      <c r="L29" s="2" t="s">
        <v>21</v>
      </c>
      <c r="M29" s="2" t="s">
        <v>18</v>
      </c>
      <c r="N29" s="2" t="s">
        <v>47</v>
      </c>
      <c r="O29">
        <v>0</v>
      </c>
      <c r="P29" s="2" t="s">
        <v>24</v>
      </c>
    </row>
    <row r="30" spans="1:16" x14ac:dyDescent="0.25">
      <c r="A30" s="2" t="s">
        <v>16</v>
      </c>
      <c r="B30">
        <v>57.42</v>
      </c>
      <c r="C30">
        <v>8.5</v>
      </c>
      <c r="D30" s="2" t="s">
        <v>17</v>
      </c>
      <c r="E30" s="2" t="s">
        <v>18</v>
      </c>
      <c r="F30" s="2" t="s">
        <v>58</v>
      </c>
      <c r="G30" s="2" t="s">
        <v>27</v>
      </c>
      <c r="H30">
        <v>7</v>
      </c>
      <c r="I30" s="2" t="s">
        <v>21</v>
      </c>
      <c r="J30" s="2" t="s">
        <v>21</v>
      </c>
      <c r="K30">
        <v>3</v>
      </c>
      <c r="L30" s="2" t="s">
        <v>22</v>
      </c>
      <c r="M30" s="2" t="s">
        <v>18</v>
      </c>
      <c r="N30" s="2" t="s">
        <v>47</v>
      </c>
      <c r="O30">
        <v>0</v>
      </c>
      <c r="P30" s="2" t="s">
        <v>24</v>
      </c>
    </row>
    <row r="31" spans="1:16" x14ac:dyDescent="0.25">
      <c r="A31" s="2" t="s">
        <v>16</v>
      </c>
      <c r="B31">
        <v>42.08</v>
      </c>
      <c r="C31">
        <v>1.04</v>
      </c>
      <c r="D31" s="2" t="s">
        <v>17</v>
      </c>
      <c r="E31" s="2" t="s">
        <v>18</v>
      </c>
      <c r="F31" s="2" t="s">
        <v>19</v>
      </c>
      <c r="G31" s="2" t="s">
        <v>20</v>
      </c>
      <c r="H31">
        <v>5</v>
      </c>
      <c r="I31" s="2" t="s">
        <v>21</v>
      </c>
      <c r="J31" s="2" t="s">
        <v>21</v>
      </c>
      <c r="K31">
        <v>6</v>
      </c>
      <c r="L31" s="2" t="s">
        <v>21</v>
      </c>
      <c r="M31" s="2" t="s">
        <v>18</v>
      </c>
      <c r="N31" s="2" t="s">
        <v>59</v>
      </c>
      <c r="O31">
        <v>10000</v>
      </c>
      <c r="P31" s="2" t="s">
        <v>24</v>
      </c>
    </row>
    <row r="32" spans="1:16" x14ac:dyDescent="0.25">
      <c r="A32" s="2" t="s">
        <v>16</v>
      </c>
      <c r="B32">
        <v>29.25</v>
      </c>
      <c r="C32">
        <v>14.79</v>
      </c>
      <c r="D32" s="2" t="s">
        <v>17</v>
      </c>
      <c r="E32" s="2" t="s">
        <v>18</v>
      </c>
      <c r="F32" s="2" t="s">
        <v>60</v>
      </c>
      <c r="G32" s="2" t="s">
        <v>20</v>
      </c>
      <c r="H32">
        <v>5.04</v>
      </c>
      <c r="I32" s="2" t="s">
        <v>21</v>
      </c>
      <c r="J32" s="2" t="s">
        <v>21</v>
      </c>
      <c r="K32">
        <v>5</v>
      </c>
      <c r="L32" s="2" t="s">
        <v>21</v>
      </c>
      <c r="M32" s="2" t="s">
        <v>18</v>
      </c>
      <c r="N32" s="2" t="s">
        <v>61</v>
      </c>
      <c r="O32">
        <v>0</v>
      </c>
      <c r="P32" s="2" t="s">
        <v>24</v>
      </c>
    </row>
    <row r="33" spans="1:16" x14ac:dyDescent="0.25">
      <c r="A33" s="2" t="s">
        <v>16</v>
      </c>
      <c r="B33">
        <v>42</v>
      </c>
      <c r="C33">
        <v>9.7899999999999991</v>
      </c>
      <c r="D33" s="2" t="s">
        <v>17</v>
      </c>
      <c r="E33" s="2" t="s">
        <v>18</v>
      </c>
      <c r="F33" s="2" t="s">
        <v>54</v>
      </c>
      <c r="G33" s="2" t="s">
        <v>27</v>
      </c>
      <c r="H33">
        <v>7.96</v>
      </c>
      <c r="I33" s="2" t="s">
        <v>21</v>
      </c>
      <c r="J33" s="2" t="s">
        <v>21</v>
      </c>
      <c r="K33">
        <v>8</v>
      </c>
      <c r="L33" s="2" t="s">
        <v>22</v>
      </c>
      <c r="M33" s="2" t="s">
        <v>18</v>
      </c>
      <c r="N33" s="2" t="s">
        <v>47</v>
      </c>
      <c r="O33">
        <v>0</v>
      </c>
      <c r="P33" s="2" t="s">
        <v>24</v>
      </c>
    </row>
    <row r="34" spans="1:16" x14ac:dyDescent="0.25">
      <c r="A34" s="2" t="s">
        <v>16</v>
      </c>
      <c r="B34">
        <v>49.5</v>
      </c>
      <c r="C34">
        <v>7.585</v>
      </c>
      <c r="D34" s="2" t="s">
        <v>17</v>
      </c>
      <c r="E34" s="2" t="s">
        <v>18</v>
      </c>
      <c r="F34" s="2" t="s">
        <v>56</v>
      </c>
      <c r="G34" s="2" t="s">
        <v>57</v>
      </c>
      <c r="H34">
        <v>7.585</v>
      </c>
      <c r="I34" s="2" t="s">
        <v>21</v>
      </c>
      <c r="J34" s="2" t="s">
        <v>21</v>
      </c>
      <c r="K34">
        <v>15</v>
      </c>
      <c r="L34" s="2" t="s">
        <v>21</v>
      </c>
      <c r="M34" s="2" t="s">
        <v>18</v>
      </c>
      <c r="N34" s="2" t="s">
        <v>47</v>
      </c>
      <c r="O34">
        <v>5000</v>
      </c>
      <c r="P34" s="2" t="s">
        <v>24</v>
      </c>
    </row>
    <row r="35" spans="1:16" x14ac:dyDescent="0.25">
      <c r="A35" s="2" t="s">
        <v>25</v>
      </c>
      <c r="B35">
        <v>36.75</v>
      </c>
      <c r="C35">
        <v>5.125</v>
      </c>
      <c r="D35" s="2" t="s">
        <v>17</v>
      </c>
      <c r="E35" s="2" t="s">
        <v>18</v>
      </c>
      <c r="F35" s="2" t="s">
        <v>58</v>
      </c>
      <c r="G35" s="2" t="s">
        <v>20</v>
      </c>
      <c r="H35">
        <v>5</v>
      </c>
      <c r="I35" s="2" t="s">
        <v>21</v>
      </c>
      <c r="J35" s="2" t="s">
        <v>22</v>
      </c>
      <c r="K35">
        <v>0</v>
      </c>
      <c r="L35" s="2" t="s">
        <v>21</v>
      </c>
      <c r="M35" s="2" t="s">
        <v>18</v>
      </c>
      <c r="N35" s="2" t="s">
        <v>47</v>
      </c>
      <c r="O35">
        <v>4000</v>
      </c>
      <c r="P35" s="2" t="s">
        <v>24</v>
      </c>
    </row>
    <row r="36" spans="1:16" x14ac:dyDescent="0.25">
      <c r="A36" s="2" t="s">
        <v>25</v>
      </c>
      <c r="B36">
        <v>22.58</v>
      </c>
      <c r="C36">
        <v>10.75</v>
      </c>
      <c r="D36" s="2" t="s">
        <v>17</v>
      </c>
      <c r="E36" s="2" t="s">
        <v>18</v>
      </c>
      <c r="F36" s="2" t="s">
        <v>26</v>
      </c>
      <c r="G36" s="2" t="s">
        <v>20</v>
      </c>
      <c r="H36">
        <v>0.41499999999999998</v>
      </c>
      <c r="I36" s="2" t="s">
        <v>21</v>
      </c>
      <c r="J36" s="2" t="s">
        <v>21</v>
      </c>
      <c r="K36">
        <v>5</v>
      </c>
      <c r="L36" s="2" t="s">
        <v>21</v>
      </c>
      <c r="M36" s="2" t="s">
        <v>18</v>
      </c>
      <c r="N36" s="2" t="s">
        <v>47</v>
      </c>
      <c r="O36">
        <v>560</v>
      </c>
      <c r="P36" s="2" t="s">
        <v>24</v>
      </c>
    </row>
    <row r="37" spans="1:16" x14ac:dyDescent="0.25">
      <c r="A37" s="2" t="s">
        <v>16</v>
      </c>
      <c r="B37">
        <v>27.83</v>
      </c>
      <c r="C37">
        <v>1.5</v>
      </c>
      <c r="D37" s="2" t="s">
        <v>17</v>
      </c>
      <c r="E37" s="2" t="s">
        <v>18</v>
      </c>
      <c r="F37" s="2" t="s">
        <v>19</v>
      </c>
      <c r="G37" s="2" t="s">
        <v>20</v>
      </c>
      <c r="H37">
        <v>2</v>
      </c>
      <c r="I37" s="2" t="s">
        <v>21</v>
      </c>
      <c r="J37" s="2" t="s">
        <v>21</v>
      </c>
      <c r="K37">
        <v>11</v>
      </c>
      <c r="L37" s="2" t="s">
        <v>21</v>
      </c>
      <c r="M37" s="2" t="s">
        <v>18</v>
      </c>
      <c r="N37" s="2" t="s">
        <v>62</v>
      </c>
      <c r="O37">
        <v>35</v>
      </c>
      <c r="P37" s="2" t="s">
        <v>24</v>
      </c>
    </row>
    <row r="38" spans="1:16" x14ac:dyDescent="0.25">
      <c r="A38" s="2" t="s">
        <v>16</v>
      </c>
      <c r="B38">
        <v>27.25</v>
      </c>
      <c r="C38">
        <v>1.585</v>
      </c>
      <c r="D38" s="2" t="s">
        <v>17</v>
      </c>
      <c r="E38" s="2" t="s">
        <v>18</v>
      </c>
      <c r="F38" s="2" t="s">
        <v>37</v>
      </c>
      <c r="G38" s="2" t="s">
        <v>27</v>
      </c>
      <c r="H38">
        <v>1.835</v>
      </c>
      <c r="I38" s="2" t="s">
        <v>21</v>
      </c>
      <c r="J38" s="2" t="s">
        <v>21</v>
      </c>
      <c r="K38">
        <v>12</v>
      </c>
      <c r="L38" s="2" t="s">
        <v>21</v>
      </c>
      <c r="M38" s="2" t="s">
        <v>18</v>
      </c>
      <c r="N38" s="2" t="s">
        <v>63</v>
      </c>
      <c r="O38">
        <v>713</v>
      </c>
      <c r="P38" s="2" t="s">
        <v>24</v>
      </c>
    </row>
    <row r="39" spans="1:16" x14ac:dyDescent="0.25">
      <c r="A39" s="2" t="s">
        <v>25</v>
      </c>
      <c r="B39">
        <v>23</v>
      </c>
      <c r="C39">
        <v>11.75</v>
      </c>
      <c r="D39" s="2" t="s">
        <v>17</v>
      </c>
      <c r="E39" s="2" t="s">
        <v>18</v>
      </c>
      <c r="F39" s="2" t="s">
        <v>54</v>
      </c>
      <c r="G39" s="2" t="s">
        <v>27</v>
      </c>
      <c r="H39">
        <v>0.5</v>
      </c>
      <c r="I39" s="2" t="s">
        <v>21</v>
      </c>
      <c r="J39" s="2" t="s">
        <v>21</v>
      </c>
      <c r="K39">
        <v>2</v>
      </c>
      <c r="L39" s="2" t="s">
        <v>21</v>
      </c>
      <c r="M39" s="2" t="s">
        <v>18</v>
      </c>
      <c r="N39" s="2" t="s">
        <v>53</v>
      </c>
      <c r="O39">
        <v>551</v>
      </c>
      <c r="P39" s="2" t="s">
        <v>24</v>
      </c>
    </row>
    <row r="40" spans="1:16" x14ac:dyDescent="0.25">
      <c r="A40" s="2" t="s">
        <v>16</v>
      </c>
      <c r="B40">
        <v>27.75</v>
      </c>
      <c r="C40">
        <v>0.58499999999999996</v>
      </c>
      <c r="D40" s="2" t="s">
        <v>39</v>
      </c>
      <c r="E40" s="2" t="s">
        <v>40</v>
      </c>
      <c r="F40" s="2" t="s">
        <v>37</v>
      </c>
      <c r="G40" s="2" t="s">
        <v>20</v>
      </c>
      <c r="H40">
        <v>0.25</v>
      </c>
      <c r="I40" s="2" t="s">
        <v>21</v>
      </c>
      <c r="J40" s="2" t="s">
        <v>21</v>
      </c>
      <c r="K40">
        <v>2</v>
      </c>
      <c r="L40" s="2" t="s">
        <v>22</v>
      </c>
      <c r="M40" s="2" t="s">
        <v>18</v>
      </c>
      <c r="N40" s="2" t="s">
        <v>46</v>
      </c>
      <c r="O40">
        <v>500</v>
      </c>
      <c r="P40" s="2" t="s">
        <v>24</v>
      </c>
    </row>
    <row r="41" spans="1:16" x14ac:dyDescent="0.25">
      <c r="A41" s="2" t="s">
        <v>16</v>
      </c>
      <c r="B41">
        <v>54.58</v>
      </c>
      <c r="C41">
        <v>9.4149999999999991</v>
      </c>
      <c r="D41" s="2" t="s">
        <v>17</v>
      </c>
      <c r="E41" s="2" t="s">
        <v>18</v>
      </c>
      <c r="F41" s="2" t="s">
        <v>64</v>
      </c>
      <c r="G41" s="2" t="s">
        <v>64</v>
      </c>
      <c r="H41">
        <v>14.414999999999999</v>
      </c>
      <c r="I41" s="2" t="s">
        <v>21</v>
      </c>
      <c r="J41" s="2" t="s">
        <v>21</v>
      </c>
      <c r="K41">
        <v>11</v>
      </c>
      <c r="L41" s="2" t="s">
        <v>21</v>
      </c>
      <c r="M41" s="2" t="s">
        <v>18</v>
      </c>
      <c r="N41" s="2" t="s">
        <v>65</v>
      </c>
      <c r="O41">
        <v>300</v>
      </c>
      <c r="P41" s="2" t="s">
        <v>24</v>
      </c>
    </row>
    <row r="42" spans="1:16" x14ac:dyDescent="0.25">
      <c r="A42" s="2" t="s">
        <v>16</v>
      </c>
      <c r="B42">
        <v>34.17</v>
      </c>
      <c r="C42">
        <v>9.17</v>
      </c>
      <c r="D42" s="2" t="s">
        <v>17</v>
      </c>
      <c r="E42" s="2" t="s">
        <v>18</v>
      </c>
      <c r="F42" s="2" t="s">
        <v>44</v>
      </c>
      <c r="G42" s="2" t="s">
        <v>20</v>
      </c>
      <c r="H42">
        <v>4.5</v>
      </c>
      <c r="I42" s="2" t="s">
        <v>21</v>
      </c>
      <c r="J42" s="2" t="s">
        <v>21</v>
      </c>
      <c r="K42">
        <v>12</v>
      </c>
      <c r="L42" s="2" t="s">
        <v>21</v>
      </c>
      <c r="M42" s="2" t="s">
        <v>18</v>
      </c>
      <c r="N42" s="2" t="s">
        <v>47</v>
      </c>
      <c r="O42">
        <v>221</v>
      </c>
      <c r="P42" s="2" t="s">
        <v>24</v>
      </c>
    </row>
    <row r="43" spans="1:16" x14ac:dyDescent="0.25">
      <c r="A43" s="2" t="s">
        <v>16</v>
      </c>
      <c r="B43">
        <v>28.92</v>
      </c>
      <c r="C43">
        <v>15</v>
      </c>
      <c r="D43" s="2" t="s">
        <v>17</v>
      </c>
      <c r="E43" s="2" t="s">
        <v>18</v>
      </c>
      <c r="F43" s="2" t="s">
        <v>44</v>
      </c>
      <c r="G43" s="2" t="s">
        <v>27</v>
      </c>
      <c r="H43">
        <v>5.335</v>
      </c>
      <c r="I43" s="2" t="s">
        <v>21</v>
      </c>
      <c r="J43" s="2" t="s">
        <v>21</v>
      </c>
      <c r="K43">
        <v>11</v>
      </c>
      <c r="L43" s="2" t="s">
        <v>22</v>
      </c>
      <c r="M43" s="2" t="s">
        <v>18</v>
      </c>
      <c r="N43" s="2" t="s">
        <v>47</v>
      </c>
      <c r="O43">
        <v>2283</v>
      </c>
      <c r="P43" s="2" t="s">
        <v>24</v>
      </c>
    </row>
    <row r="44" spans="1:16" x14ac:dyDescent="0.25">
      <c r="A44" s="2" t="s">
        <v>16</v>
      </c>
      <c r="B44">
        <v>29.67</v>
      </c>
      <c r="C44">
        <v>1.415</v>
      </c>
      <c r="D44" s="2" t="s">
        <v>17</v>
      </c>
      <c r="E44" s="2" t="s">
        <v>18</v>
      </c>
      <c r="F44" s="2" t="s">
        <v>19</v>
      </c>
      <c r="G44" s="2" t="s">
        <v>27</v>
      </c>
      <c r="H44">
        <v>0.75</v>
      </c>
      <c r="I44" s="2" t="s">
        <v>21</v>
      </c>
      <c r="J44" s="2" t="s">
        <v>21</v>
      </c>
      <c r="K44">
        <v>1</v>
      </c>
      <c r="L44" s="2" t="s">
        <v>22</v>
      </c>
      <c r="M44" s="2" t="s">
        <v>18</v>
      </c>
      <c r="N44" s="2" t="s">
        <v>66</v>
      </c>
      <c r="O44">
        <v>100</v>
      </c>
      <c r="P44" s="2" t="s">
        <v>24</v>
      </c>
    </row>
    <row r="45" spans="1:16" x14ac:dyDescent="0.25">
      <c r="A45" s="2" t="s">
        <v>16</v>
      </c>
      <c r="B45">
        <v>39.58</v>
      </c>
      <c r="C45">
        <v>13.914999999999999</v>
      </c>
      <c r="D45" s="2" t="s">
        <v>17</v>
      </c>
      <c r="E45" s="2" t="s">
        <v>18</v>
      </c>
      <c r="F45" s="2" t="s">
        <v>19</v>
      </c>
      <c r="G45" s="2" t="s">
        <v>20</v>
      </c>
      <c r="H45">
        <v>8.625</v>
      </c>
      <c r="I45" s="2" t="s">
        <v>21</v>
      </c>
      <c r="J45" s="2" t="s">
        <v>21</v>
      </c>
      <c r="K45">
        <v>6</v>
      </c>
      <c r="L45" s="2" t="s">
        <v>21</v>
      </c>
      <c r="M45" s="2" t="s">
        <v>18</v>
      </c>
      <c r="N45" s="2" t="s">
        <v>67</v>
      </c>
      <c r="O45">
        <v>0</v>
      </c>
      <c r="P45" s="2" t="s">
        <v>24</v>
      </c>
    </row>
    <row r="46" spans="1:16" x14ac:dyDescent="0.25">
      <c r="A46" s="2" t="s">
        <v>16</v>
      </c>
      <c r="B46">
        <v>56.42</v>
      </c>
      <c r="C46">
        <v>28</v>
      </c>
      <c r="D46" s="2" t="s">
        <v>39</v>
      </c>
      <c r="E46" s="2" t="s">
        <v>40</v>
      </c>
      <c r="F46" s="2" t="s">
        <v>44</v>
      </c>
      <c r="G46" s="2" t="s">
        <v>20</v>
      </c>
      <c r="H46">
        <v>28.5</v>
      </c>
      <c r="I46" s="2" t="s">
        <v>21</v>
      </c>
      <c r="J46" s="2" t="s">
        <v>21</v>
      </c>
      <c r="K46">
        <v>40</v>
      </c>
      <c r="L46" s="2" t="s">
        <v>22</v>
      </c>
      <c r="M46" s="2" t="s">
        <v>18</v>
      </c>
      <c r="N46" s="2" t="s">
        <v>47</v>
      </c>
      <c r="O46">
        <v>15</v>
      </c>
      <c r="P46" s="2" t="s">
        <v>24</v>
      </c>
    </row>
    <row r="47" spans="1:16" x14ac:dyDescent="0.25">
      <c r="A47" s="2" t="s">
        <v>16</v>
      </c>
      <c r="B47">
        <v>54.33</v>
      </c>
      <c r="C47">
        <v>6.75</v>
      </c>
      <c r="D47" s="2" t="s">
        <v>17</v>
      </c>
      <c r="E47" s="2" t="s">
        <v>18</v>
      </c>
      <c r="F47" s="2" t="s">
        <v>44</v>
      </c>
      <c r="G47" s="2" t="s">
        <v>27</v>
      </c>
      <c r="H47">
        <v>2.625</v>
      </c>
      <c r="I47" s="2" t="s">
        <v>21</v>
      </c>
      <c r="J47" s="2" t="s">
        <v>21</v>
      </c>
      <c r="K47">
        <v>11</v>
      </c>
      <c r="L47" s="2" t="s">
        <v>21</v>
      </c>
      <c r="M47" s="2" t="s">
        <v>18</v>
      </c>
      <c r="N47" s="2" t="s">
        <v>47</v>
      </c>
      <c r="O47">
        <v>284</v>
      </c>
      <c r="P47" s="2" t="s">
        <v>24</v>
      </c>
    </row>
    <row r="48" spans="1:16" x14ac:dyDescent="0.25">
      <c r="A48" s="2" t="s">
        <v>25</v>
      </c>
      <c r="B48">
        <v>41</v>
      </c>
      <c r="C48">
        <v>2.04</v>
      </c>
      <c r="D48" s="2" t="s">
        <v>39</v>
      </c>
      <c r="E48" s="2" t="s">
        <v>40</v>
      </c>
      <c r="F48" s="2" t="s">
        <v>26</v>
      </c>
      <c r="G48" s="2" t="s">
        <v>27</v>
      </c>
      <c r="H48">
        <v>0.125</v>
      </c>
      <c r="I48" s="2" t="s">
        <v>21</v>
      </c>
      <c r="J48" s="2" t="s">
        <v>21</v>
      </c>
      <c r="K48">
        <v>23</v>
      </c>
      <c r="L48" s="2" t="s">
        <v>21</v>
      </c>
      <c r="M48" s="2" t="s">
        <v>18</v>
      </c>
      <c r="N48" s="2" t="s">
        <v>68</v>
      </c>
      <c r="O48">
        <v>1236</v>
      </c>
      <c r="P48" s="2" t="s">
        <v>24</v>
      </c>
    </row>
    <row r="49" spans="1:16" x14ac:dyDescent="0.25">
      <c r="A49" s="2" t="s">
        <v>16</v>
      </c>
      <c r="B49">
        <v>31.92</v>
      </c>
      <c r="C49">
        <v>4.46</v>
      </c>
      <c r="D49" s="2" t="s">
        <v>17</v>
      </c>
      <c r="E49" s="2" t="s">
        <v>18</v>
      </c>
      <c r="F49" s="2" t="s">
        <v>37</v>
      </c>
      <c r="G49" s="2" t="s">
        <v>27</v>
      </c>
      <c r="H49">
        <v>6.04</v>
      </c>
      <c r="I49" s="2" t="s">
        <v>21</v>
      </c>
      <c r="J49" s="2" t="s">
        <v>21</v>
      </c>
      <c r="K49">
        <v>3</v>
      </c>
      <c r="L49" s="2" t="s">
        <v>22</v>
      </c>
      <c r="M49" s="2" t="s">
        <v>18</v>
      </c>
      <c r="N49" s="2" t="s">
        <v>69</v>
      </c>
      <c r="O49">
        <v>300</v>
      </c>
      <c r="P49" s="2" t="s">
        <v>24</v>
      </c>
    </row>
    <row r="50" spans="1:16" x14ac:dyDescent="0.25">
      <c r="A50" s="2" t="s">
        <v>16</v>
      </c>
      <c r="B50">
        <v>41.5</v>
      </c>
      <c r="C50">
        <v>1.54</v>
      </c>
      <c r="D50" s="2" t="s">
        <v>17</v>
      </c>
      <c r="E50" s="2" t="s">
        <v>18</v>
      </c>
      <c r="F50" s="2" t="s">
        <v>56</v>
      </c>
      <c r="G50" s="2" t="s">
        <v>57</v>
      </c>
      <c r="H50">
        <v>3.5</v>
      </c>
      <c r="I50" s="2" t="s">
        <v>22</v>
      </c>
      <c r="J50" s="2" t="s">
        <v>22</v>
      </c>
      <c r="K50">
        <v>0</v>
      </c>
      <c r="L50" s="2" t="s">
        <v>22</v>
      </c>
      <c r="M50" s="2" t="s">
        <v>18</v>
      </c>
      <c r="N50" s="2" t="s">
        <v>70</v>
      </c>
      <c r="O50">
        <v>0</v>
      </c>
      <c r="P50" s="2" t="s">
        <v>24</v>
      </c>
    </row>
    <row r="51" spans="1:16" x14ac:dyDescent="0.25">
      <c r="A51" s="2" t="s">
        <v>16</v>
      </c>
      <c r="B51">
        <v>23.92</v>
      </c>
      <c r="C51">
        <v>0.66500000000000004</v>
      </c>
      <c r="D51" s="2" t="s">
        <v>17</v>
      </c>
      <c r="E51" s="2" t="s">
        <v>18</v>
      </c>
      <c r="F51" s="2" t="s">
        <v>44</v>
      </c>
      <c r="G51" s="2" t="s">
        <v>20</v>
      </c>
      <c r="H51">
        <v>0.16500000000000001</v>
      </c>
      <c r="I51" s="2" t="s">
        <v>22</v>
      </c>
      <c r="J51" s="2" t="s">
        <v>22</v>
      </c>
      <c r="K51">
        <v>0</v>
      </c>
      <c r="L51" s="2" t="s">
        <v>22</v>
      </c>
      <c r="M51" s="2" t="s">
        <v>18</v>
      </c>
      <c r="N51" s="2" t="s">
        <v>30</v>
      </c>
      <c r="O51">
        <v>0</v>
      </c>
      <c r="P51" s="2" t="s">
        <v>24</v>
      </c>
    </row>
    <row r="52" spans="1:16" x14ac:dyDescent="0.25">
      <c r="A52" s="2" t="s">
        <v>25</v>
      </c>
      <c r="B52">
        <v>25.75</v>
      </c>
      <c r="C52">
        <v>0.5</v>
      </c>
      <c r="D52" s="2" t="s">
        <v>17</v>
      </c>
      <c r="E52" s="2" t="s">
        <v>18</v>
      </c>
      <c r="F52" s="2" t="s">
        <v>44</v>
      </c>
      <c r="G52" s="2" t="s">
        <v>27</v>
      </c>
      <c r="H52">
        <v>0.875</v>
      </c>
      <c r="I52" s="2" t="s">
        <v>21</v>
      </c>
      <c r="J52" s="2" t="s">
        <v>22</v>
      </c>
      <c r="K52">
        <v>0</v>
      </c>
      <c r="L52" s="2" t="s">
        <v>21</v>
      </c>
      <c r="M52" s="2" t="s">
        <v>18</v>
      </c>
      <c r="N52" s="2" t="s">
        <v>71</v>
      </c>
      <c r="O52">
        <v>0</v>
      </c>
      <c r="P52" s="2" t="s">
        <v>24</v>
      </c>
    </row>
    <row r="53" spans="1:16" x14ac:dyDescent="0.25">
      <c r="A53" s="2" t="s">
        <v>16</v>
      </c>
      <c r="B53">
        <v>26</v>
      </c>
      <c r="C53">
        <v>1</v>
      </c>
      <c r="D53" s="2" t="s">
        <v>17</v>
      </c>
      <c r="E53" s="2" t="s">
        <v>18</v>
      </c>
      <c r="F53" s="2" t="s">
        <v>26</v>
      </c>
      <c r="G53" s="2" t="s">
        <v>20</v>
      </c>
      <c r="H53">
        <v>1.75</v>
      </c>
      <c r="I53" s="2" t="s">
        <v>21</v>
      </c>
      <c r="J53" s="2" t="s">
        <v>22</v>
      </c>
      <c r="K53">
        <v>0</v>
      </c>
      <c r="L53" s="2" t="s">
        <v>21</v>
      </c>
      <c r="M53" s="2" t="s">
        <v>18</v>
      </c>
      <c r="N53" s="2" t="s">
        <v>29</v>
      </c>
      <c r="O53">
        <v>0</v>
      </c>
      <c r="P53" s="2" t="s">
        <v>24</v>
      </c>
    </row>
    <row r="54" spans="1:16" x14ac:dyDescent="0.25">
      <c r="A54" s="2" t="s">
        <v>16</v>
      </c>
      <c r="B54">
        <v>37.42</v>
      </c>
      <c r="C54">
        <v>2.04</v>
      </c>
      <c r="D54" s="2" t="s">
        <v>17</v>
      </c>
      <c r="E54" s="2" t="s">
        <v>18</v>
      </c>
      <c r="F54" s="2" t="s">
        <v>19</v>
      </c>
      <c r="G54" s="2" t="s">
        <v>20</v>
      </c>
      <c r="H54">
        <v>0.04</v>
      </c>
      <c r="I54" s="2" t="s">
        <v>21</v>
      </c>
      <c r="J54" s="2" t="s">
        <v>22</v>
      </c>
      <c r="K54">
        <v>0</v>
      </c>
      <c r="L54" s="2" t="s">
        <v>21</v>
      </c>
      <c r="M54" s="2" t="s">
        <v>18</v>
      </c>
      <c r="N54" s="2" t="s">
        <v>72</v>
      </c>
      <c r="O54">
        <v>5800</v>
      </c>
      <c r="P54" s="2" t="s">
        <v>24</v>
      </c>
    </row>
    <row r="55" spans="1:16" x14ac:dyDescent="0.25">
      <c r="A55" s="2" t="s">
        <v>16</v>
      </c>
      <c r="B55">
        <v>34.92</v>
      </c>
      <c r="C55">
        <v>2.5</v>
      </c>
      <c r="D55" s="2" t="s">
        <v>17</v>
      </c>
      <c r="E55" s="2" t="s">
        <v>18</v>
      </c>
      <c r="F55" s="2" t="s">
        <v>19</v>
      </c>
      <c r="G55" s="2" t="s">
        <v>20</v>
      </c>
      <c r="H55">
        <v>0</v>
      </c>
      <c r="I55" s="2" t="s">
        <v>21</v>
      </c>
      <c r="J55" s="2" t="s">
        <v>22</v>
      </c>
      <c r="K55">
        <v>0</v>
      </c>
      <c r="L55" s="2" t="s">
        <v>21</v>
      </c>
      <c r="M55" s="2" t="s">
        <v>18</v>
      </c>
      <c r="N55" s="2" t="s">
        <v>73</v>
      </c>
      <c r="O55">
        <v>200</v>
      </c>
      <c r="P55" s="2" t="s">
        <v>24</v>
      </c>
    </row>
    <row r="56" spans="1:16" x14ac:dyDescent="0.25">
      <c r="A56" s="2" t="s">
        <v>16</v>
      </c>
      <c r="B56">
        <v>34.25</v>
      </c>
      <c r="C56">
        <v>3</v>
      </c>
      <c r="D56" s="2" t="s">
        <v>17</v>
      </c>
      <c r="E56" s="2" t="s">
        <v>18</v>
      </c>
      <c r="F56" s="2" t="s">
        <v>37</v>
      </c>
      <c r="G56" s="2" t="s">
        <v>27</v>
      </c>
      <c r="H56">
        <v>7.415</v>
      </c>
      <c r="I56" s="2" t="s">
        <v>21</v>
      </c>
      <c r="J56" s="2" t="s">
        <v>22</v>
      </c>
      <c r="K56">
        <v>0</v>
      </c>
      <c r="L56" s="2" t="s">
        <v>21</v>
      </c>
      <c r="M56" s="2" t="s">
        <v>18</v>
      </c>
      <c r="N56" s="2" t="s">
        <v>47</v>
      </c>
      <c r="O56">
        <v>0</v>
      </c>
      <c r="P56" s="2" t="s">
        <v>24</v>
      </c>
    </row>
    <row r="57" spans="1:16" x14ac:dyDescent="0.25">
      <c r="A57" s="2" t="s">
        <v>16</v>
      </c>
      <c r="B57">
        <v>23.33</v>
      </c>
      <c r="C57">
        <v>11.625</v>
      </c>
      <c r="D57" s="2" t="s">
        <v>39</v>
      </c>
      <c r="E57" s="2" t="s">
        <v>40</v>
      </c>
      <c r="F57" s="2" t="s">
        <v>19</v>
      </c>
      <c r="G57" s="2" t="s">
        <v>20</v>
      </c>
      <c r="H57">
        <v>0.83499999999999996</v>
      </c>
      <c r="I57" s="2" t="s">
        <v>21</v>
      </c>
      <c r="J57" s="2" t="s">
        <v>22</v>
      </c>
      <c r="K57">
        <v>0</v>
      </c>
      <c r="L57" s="2" t="s">
        <v>21</v>
      </c>
      <c r="M57" s="2" t="s">
        <v>18</v>
      </c>
      <c r="N57" s="2" t="s">
        <v>74</v>
      </c>
      <c r="O57">
        <v>300</v>
      </c>
      <c r="P57" s="2" t="s">
        <v>24</v>
      </c>
    </row>
    <row r="58" spans="1:16" x14ac:dyDescent="0.25">
      <c r="A58" s="2" t="s">
        <v>16</v>
      </c>
      <c r="B58">
        <v>23.17</v>
      </c>
      <c r="C58">
        <v>0</v>
      </c>
      <c r="D58" s="2" t="s">
        <v>17</v>
      </c>
      <c r="E58" s="2" t="s">
        <v>18</v>
      </c>
      <c r="F58" s="2" t="s">
        <v>37</v>
      </c>
      <c r="G58" s="2" t="s">
        <v>20</v>
      </c>
      <c r="H58">
        <v>8.5000000000000006E-2</v>
      </c>
      <c r="I58" s="2" t="s">
        <v>21</v>
      </c>
      <c r="J58" s="2" t="s">
        <v>22</v>
      </c>
      <c r="K58">
        <v>0</v>
      </c>
      <c r="L58" s="2" t="s">
        <v>22</v>
      </c>
      <c r="M58" s="2" t="s">
        <v>18</v>
      </c>
      <c r="N58" s="2" t="s">
        <v>47</v>
      </c>
      <c r="O58">
        <v>0</v>
      </c>
      <c r="P58" s="2" t="s">
        <v>24</v>
      </c>
    </row>
    <row r="59" spans="1:16" x14ac:dyDescent="0.25">
      <c r="A59" s="2" t="s">
        <v>16</v>
      </c>
      <c r="B59">
        <v>44.33</v>
      </c>
      <c r="C59">
        <v>0.5</v>
      </c>
      <c r="D59" s="2" t="s">
        <v>17</v>
      </c>
      <c r="E59" s="2" t="s">
        <v>18</v>
      </c>
      <c r="F59" s="2" t="s">
        <v>56</v>
      </c>
      <c r="G59" s="2" t="s">
        <v>27</v>
      </c>
      <c r="H59">
        <v>5</v>
      </c>
      <c r="I59" s="2" t="s">
        <v>21</v>
      </c>
      <c r="J59" s="2" t="s">
        <v>22</v>
      </c>
      <c r="K59">
        <v>0</v>
      </c>
      <c r="L59" s="2" t="s">
        <v>21</v>
      </c>
      <c r="M59" s="2" t="s">
        <v>18</v>
      </c>
      <c r="N59" s="2" t="s">
        <v>48</v>
      </c>
      <c r="O59">
        <v>0</v>
      </c>
      <c r="P59" s="2" t="s">
        <v>24</v>
      </c>
    </row>
    <row r="60" spans="1:16" x14ac:dyDescent="0.25">
      <c r="A60" s="2" t="s">
        <v>16</v>
      </c>
      <c r="B60">
        <v>35.17</v>
      </c>
      <c r="C60">
        <v>4.5</v>
      </c>
      <c r="D60" s="2" t="s">
        <v>17</v>
      </c>
      <c r="E60" s="2" t="s">
        <v>18</v>
      </c>
      <c r="F60" s="2" t="s">
        <v>54</v>
      </c>
      <c r="G60" s="2" t="s">
        <v>27</v>
      </c>
      <c r="H60">
        <v>5.75</v>
      </c>
      <c r="I60" s="2" t="s">
        <v>22</v>
      </c>
      <c r="J60" s="2" t="s">
        <v>22</v>
      </c>
      <c r="K60">
        <v>0</v>
      </c>
      <c r="L60" s="2" t="s">
        <v>21</v>
      </c>
      <c r="M60" s="2" t="s">
        <v>31</v>
      </c>
      <c r="N60" s="2" t="s">
        <v>75</v>
      </c>
      <c r="O60">
        <v>0</v>
      </c>
      <c r="P60" s="2" t="s">
        <v>24</v>
      </c>
    </row>
    <row r="61" spans="1:16" x14ac:dyDescent="0.25">
      <c r="A61" s="2" t="s">
        <v>16</v>
      </c>
      <c r="B61">
        <v>43.25</v>
      </c>
      <c r="C61">
        <v>3</v>
      </c>
      <c r="D61" s="2" t="s">
        <v>17</v>
      </c>
      <c r="E61" s="2" t="s">
        <v>18</v>
      </c>
      <c r="F61" s="2" t="s">
        <v>26</v>
      </c>
      <c r="G61" s="2" t="s">
        <v>27</v>
      </c>
      <c r="H61">
        <v>6</v>
      </c>
      <c r="I61" s="2" t="s">
        <v>21</v>
      </c>
      <c r="J61" s="2" t="s">
        <v>21</v>
      </c>
      <c r="K61">
        <v>11</v>
      </c>
      <c r="L61" s="2" t="s">
        <v>22</v>
      </c>
      <c r="M61" s="2" t="s">
        <v>18</v>
      </c>
      <c r="N61" s="2" t="s">
        <v>38</v>
      </c>
      <c r="O61">
        <v>0</v>
      </c>
      <c r="P61" s="2" t="s">
        <v>24</v>
      </c>
    </row>
    <row r="62" spans="1:16" x14ac:dyDescent="0.25">
      <c r="A62" s="2" t="s">
        <v>16</v>
      </c>
      <c r="B62">
        <v>56.75</v>
      </c>
      <c r="C62">
        <v>12.25</v>
      </c>
      <c r="D62" s="2" t="s">
        <v>17</v>
      </c>
      <c r="E62" s="2" t="s">
        <v>18</v>
      </c>
      <c r="F62" s="2" t="s">
        <v>33</v>
      </c>
      <c r="G62" s="2" t="s">
        <v>20</v>
      </c>
      <c r="H62">
        <v>1.25</v>
      </c>
      <c r="I62" s="2" t="s">
        <v>21</v>
      </c>
      <c r="J62" s="2" t="s">
        <v>21</v>
      </c>
      <c r="K62">
        <v>4</v>
      </c>
      <c r="L62" s="2" t="s">
        <v>21</v>
      </c>
      <c r="M62" s="2" t="s">
        <v>18</v>
      </c>
      <c r="N62" s="2" t="s">
        <v>52</v>
      </c>
      <c r="O62">
        <v>0</v>
      </c>
      <c r="P62" s="2" t="s">
        <v>24</v>
      </c>
    </row>
    <row r="63" spans="1:16" x14ac:dyDescent="0.25">
      <c r="A63" s="2" t="s">
        <v>16</v>
      </c>
      <c r="B63">
        <v>31.67</v>
      </c>
      <c r="C63">
        <v>16.164999999999999</v>
      </c>
      <c r="D63" s="2" t="s">
        <v>17</v>
      </c>
      <c r="E63" s="2" t="s">
        <v>18</v>
      </c>
      <c r="F63" s="2" t="s">
        <v>50</v>
      </c>
      <c r="G63" s="2" t="s">
        <v>20</v>
      </c>
      <c r="H63">
        <v>3</v>
      </c>
      <c r="I63" s="2" t="s">
        <v>21</v>
      </c>
      <c r="J63" s="2" t="s">
        <v>21</v>
      </c>
      <c r="K63">
        <v>9</v>
      </c>
      <c r="L63" s="2" t="s">
        <v>22</v>
      </c>
      <c r="M63" s="2" t="s">
        <v>18</v>
      </c>
      <c r="N63" s="2" t="s">
        <v>76</v>
      </c>
      <c r="O63">
        <v>730</v>
      </c>
      <c r="P63" s="2" t="s">
        <v>24</v>
      </c>
    </row>
    <row r="64" spans="1:16" x14ac:dyDescent="0.25">
      <c r="A64" s="2" t="s">
        <v>25</v>
      </c>
      <c r="B64">
        <v>23.42</v>
      </c>
      <c r="C64">
        <v>0.79</v>
      </c>
      <c r="D64" s="2" t="s">
        <v>39</v>
      </c>
      <c r="E64" s="2" t="s">
        <v>40</v>
      </c>
      <c r="F64" s="2" t="s">
        <v>26</v>
      </c>
      <c r="G64" s="2" t="s">
        <v>20</v>
      </c>
      <c r="H64">
        <v>1.5</v>
      </c>
      <c r="I64" s="2" t="s">
        <v>21</v>
      </c>
      <c r="J64" s="2" t="s">
        <v>21</v>
      </c>
      <c r="K64">
        <v>2</v>
      </c>
      <c r="L64" s="2" t="s">
        <v>21</v>
      </c>
      <c r="M64" s="2" t="s">
        <v>18</v>
      </c>
      <c r="N64" s="2" t="s">
        <v>38</v>
      </c>
      <c r="O64">
        <v>400</v>
      </c>
      <c r="P64" s="2" t="s">
        <v>24</v>
      </c>
    </row>
    <row r="65" spans="1:16" x14ac:dyDescent="0.25">
      <c r="A65" s="2" t="s">
        <v>25</v>
      </c>
      <c r="B65">
        <v>20.420000000000002</v>
      </c>
      <c r="C65">
        <v>0.83499999999999996</v>
      </c>
      <c r="D65" s="2" t="s">
        <v>17</v>
      </c>
      <c r="E65" s="2" t="s">
        <v>18</v>
      </c>
      <c r="F65" s="2" t="s">
        <v>26</v>
      </c>
      <c r="G65" s="2" t="s">
        <v>20</v>
      </c>
      <c r="H65">
        <v>1.585</v>
      </c>
      <c r="I65" s="2" t="s">
        <v>21</v>
      </c>
      <c r="J65" s="2" t="s">
        <v>21</v>
      </c>
      <c r="K65">
        <v>1</v>
      </c>
      <c r="L65" s="2" t="s">
        <v>22</v>
      </c>
      <c r="M65" s="2" t="s">
        <v>18</v>
      </c>
      <c r="N65" s="2" t="s">
        <v>47</v>
      </c>
      <c r="O65">
        <v>0</v>
      </c>
      <c r="P65" s="2" t="s">
        <v>24</v>
      </c>
    </row>
    <row r="66" spans="1:16" x14ac:dyDescent="0.25">
      <c r="A66" s="2" t="s">
        <v>16</v>
      </c>
      <c r="B66">
        <v>26.67</v>
      </c>
      <c r="C66">
        <v>4.25</v>
      </c>
      <c r="D66" s="2" t="s">
        <v>17</v>
      </c>
      <c r="E66" s="2" t="s">
        <v>18</v>
      </c>
      <c r="F66" s="2" t="s">
        <v>37</v>
      </c>
      <c r="G66" s="2" t="s">
        <v>20</v>
      </c>
      <c r="H66">
        <v>4.29</v>
      </c>
      <c r="I66" s="2" t="s">
        <v>21</v>
      </c>
      <c r="J66" s="2" t="s">
        <v>21</v>
      </c>
      <c r="K66">
        <v>1</v>
      </c>
      <c r="L66" s="2" t="s">
        <v>21</v>
      </c>
      <c r="M66" s="2" t="s">
        <v>18</v>
      </c>
      <c r="N66" s="2" t="s">
        <v>32</v>
      </c>
      <c r="O66">
        <v>0</v>
      </c>
      <c r="P66" s="2" t="s">
        <v>24</v>
      </c>
    </row>
    <row r="67" spans="1:16" x14ac:dyDescent="0.25">
      <c r="A67" s="2" t="s">
        <v>16</v>
      </c>
      <c r="B67">
        <v>34.17</v>
      </c>
      <c r="C67">
        <v>1.54</v>
      </c>
      <c r="D67" s="2" t="s">
        <v>17</v>
      </c>
      <c r="E67" s="2" t="s">
        <v>18</v>
      </c>
      <c r="F67" s="2" t="s">
        <v>37</v>
      </c>
      <c r="G67" s="2" t="s">
        <v>20</v>
      </c>
      <c r="H67">
        <v>1.54</v>
      </c>
      <c r="I67" s="2" t="s">
        <v>21</v>
      </c>
      <c r="J67" s="2" t="s">
        <v>21</v>
      </c>
      <c r="K67">
        <v>1</v>
      </c>
      <c r="L67" s="2" t="s">
        <v>21</v>
      </c>
      <c r="M67" s="2" t="s">
        <v>18</v>
      </c>
      <c r="N67" s="2" t="s">
        <v>77</v>
      </c>
      <c r="O67">
        <v>50000</v>
      </c>
      <c r="P67" s="2" t="s">
        <v>24</v>
      </c>
    </row>
    <row r="68" spans="1:16" x14ac:dyDescent="0.25">
      <c r="A68" s="2" t="s">
        <v>25</v>
      </c>
      <c r="B68">
        <v>36</v>
      </c>
      <c r="C68">
        <v>1</v>
      </c>
      <c r="D68" s="2" t="s">
        <v>17</v>
      </c>
      <c r="E68" s="2" t="s">
        <v>18</v>
      </c>
      <c r="F68" s="2" t="s">
        <v>44</v>
      </c>
      <c r="G68" s="2" t="s">
        <v>20</v>
      </c>
      <c r="H68">
        <v>2</v>
      </c>
      <c r="I68" s="2" t="s">
        <v>21</v>
      </c>
      <c r="J68" s="2" t="s">
        <v>21</v>
      </c>
      <c r="K68">
        <v>11</v>
      </c>
      <c r="L68" s="2" t="s">
        <v>22</v>
      </c>
      <c r="M68" s="2" t="s">
        <v>18</v>
      </c>
      <c r="N68" s="2" t="s">
        <v>47</v>
      </c>
      <c r="O68">
        <v>456</v>
      </c>
      <c r="P68" s="2" t="s">
        <v>24</v>
      </c>
    </row>
    <row r="69" spans="1:16" x14ac:dyDescent="0.25">
      <c r="A69" s="2" t="s">
        <v>16</v>
      </c>
      <c r="B69">
        <v>25.5</v>
      </c>
      <c r="C69">
        <v>0.375</v>
      </c>
      <c r="D69" s="2" t="s">
        <v>17</v>
      </c>
      <c r="E69" s="2" t="s">
        <v>18</v>
      </c>
      <c r="F69" s="2" t="s">
        <v>33</v>
      </c>
      <c r="G69" s="2" t="s">
        <v>20</v>
      </c>
      <c r="H69">
        <v>0.25</v>
      </c>
      <c r="I69" s="2" t="s">
        <v>21</v>
      </c>
      <c r="J69" s="2" t="s">
        <v>21</v>
      </c>
      <c r="K69">
        <v>3</v>
      </c>
      <c r="L69" s="2" t="s">
        <v>22</v>
      </c>
      <c r="M69" s="2" t="s">
        <v>18</v>
      </c>
      <c r="N69" s="2" t="s">
        <v>46</v>
      </c>
      <c r="O69">
        <v>15108</v>
      </c>
      <c r="P69" s="2" t="s">
        <v>24</v>
      </c>
    </row>
    <row r="70" spans="1:16" x14ac:dyDescent="0.25">
      <c r="A70" s="2" t="s">
        <v>16</v>
      </c>
      <c r="B70">
        <v>19.420000000000002</v>
      </c>
      <c r="C70">
        <v>6.5</v>
      </c>
      <c r="D70" s="2" t="s">
        <v>17</v>
      </c>
      <c r="E70" s="2" t="s">
        <v>18</v>
      </c>
      <c r="F70" s="2" t="s">
        <v>19</v>
      </c>
      <c r="G70" s="2" t="s">
        <v>27</v>
      </c>
      <c r="H70">
        <v>1.46</v>
      </c>
      <c r="I70" s="2" t="s">
        <v>21</v>
      </c>
      <c r="J70" s="2" t="s">
        <v>21</v>
      </c>
      <c r="K70">
        <v>7</v>
      </c>
      <c r="L70" s="2" t="s">
        <v>22</v>
      </c>
      <c r="M70" s="2" t="s">
        <v>18</v>
      </c>
      <c r="N70" s="2" t="s">
        <v>38</v>
      </c>
      <c r="O70">
        <v>2954</v>
      </c>
      <c r="P70" s="2" t="s">
        <v>24</v>
      </c>
    </row>
    <row r="71" spans="1:16" x14ac:dyDescent="0.25">
      <c r="A71" s="2" t="s">
        <v>16</v>
      </c>
      <c r="B71">
        <v>35.17</v>
      </c>
      <c r="C71">
        <v>25.125</v>
      </c>
      <c r="D71" s="2" t="s">
        <v>17</v>
      </c>
      <c r="E71" s="2" t="s">
        <v>18</v>
      </c>
      <c r="F71" s="2" t="s">
        <v>54</v>
      </c>
      <c r="G71" s="2" t="s">
        <v>27</v>
      </c>
      <c r="H71">
        <v>1.625</v>
      </c>
      <c r="I71" s="2" t="s">
        <v>21</v>
      </c>
      <c r="J71" s="2" t="s">
        <v>21</v>
      </c>
      <c r="K71">
        <v>1</v>
      </c>
      <c r="L71" s="2" t="s">
        <v>21</v>
      </c>
      <c r="M71" s="2" t="s">
        <v>18</v>
      </c>
      <c r="N71" s="2" t="s">
        <v>78</v>
      </c>
      <c r="O71">
        <v>500</v>
      </c>
      <c r="P71" s="2" t="s">
        <v>24</v>
      </c>
    </row>
    <row r="72" spans="1:16" x14ac:dyDescent="0.25">
      <c r="A72" s="2" t="s">
        <v>16</v>
      </c>
      <c r="B72">
        <v>32.33</v>
      </c>
      <c r="C72">
        <v>7.5</v>
      </c>
      <c r="D72" s="2" t="s">
        <v>17</v>
      </c>
      <c r="E72" s="2" t="s">
        <v>18</v>
      </c>
      <c r="F72" s="2" t="s">
        <v>58</v>
      </c>
      <c r="G72" s="2" t="s">
        <v>57</v>
      </c>
      <c r="H72">
        <v>1.585</v>
      </c>
      <c r="I72" s="2" t="s">
        <v>21</v>
      </c>
      <c r="J72" s="2" t="s">
        <v>22</v>
      </c>
      <c r="K72">
        <v>0</v>
      </c>
      <c r="L72" s="2" t="s">
        <v>21</v>
      </c>
      <c r="M72" s="2" t="s">
        <v>31</v>
      </c>
      <c r="N72" s="2" t="s">
        <v>79</v>
      </c>
      <c r="O72">
        <v>0</v>
      </c>
      <c r="P72" s="2" t="s">
        <v>80</v>
      </c>
    </row>
    <row r="73" spans="1:16" x14ac:dyDescent="0.25">
      <c r="A73" s="2" t="s">
        <v>16</v>
      </c>
      <c r="B73">
        <v>34.83</v>
      </c>
      <c r="C73">
        <v>4</v>
      </c>
      <c r="D73" s="2" t="s">
        <v>17</v>
      </c>
      <c r="E73" s="2" t="s">
        <v>18</v>
      </c>
      <c r="F73" s="2" t="s">
        <v>50</v>
      </c>
      <c r="G73" s="2" t="s">
        <v>57</v>
      </c>
      <c r="H73">
        <v>12.5</v>
      </c>
      <c r="I73" s="2" t="s">
        <v>21</v>
      </c>
      <c r="J73" s="2" t="s">
        <v>22</v>
      </c>
      <c r="K73">
        <v>0</v>
      </c>
      <c r="L73" s="2" t="s">
        <v>21</v>
      </c>
      <c r="M73" s="2" t="s">
        <v>18</v>
      </c>
      <c r="N73" s="2" t="s">
        <v>81</v>
      </c>
      <c r="O73">
        <v>0</v>
      </c>
      <c r="P73" s="2" t="s">
        <v>80</v>
      </c>
    </row>
    <row r="74" spans="1:16" x14ac:dyDescent="0.25">
      <c r="A74" s="2" t="s">
        <v>25</v>
      </c>
      <c r="B74">
        <v>38.58</v>
      </c>
      <c r="C74">
        <v>5</v>
      </c>
      <c r="D74" s="2" t="s">
        <v>17</v>
      </c>
      <c r="E74" s="2" t="s">
        <v>18</v>
      </c>
      <c r="F74" s="2" t="s">
        <v>37</v>
      </c>
      <c r="G74" s="2" t="s">
        <v>20</v>
      </c>
      <c r="H74">
        <v>13.5</v>
      </c>
      <c r="I74" s="2" t="s">
        <v>21</v>
      </c>
      <c r="J74" s="2" t="s">
        <v>22</v>
      </c>
      <c r="K74">
        <v>0</v>
      </c>
      <c r="L74" s="2" t="s">
        <v>21</v>
      </c>
      <c r="M74" s="2" t="s">
        <v>18</v>
      </c>
      <c r="N74" s="2" t="s">
        <v>82</v>
      </c>
      <c r="O74">
        <v>0</v>
      </c>
      <c r="P74" s="2" t="s">
        <v>80</v>
      </c>
    </row>
    <row r="75" spans="1:16" x14ac:dyDescent="0.25">
      <c r="A75" s="2" t="s">
        <v>16</v>
      </c>
      <c r="B75">
        <v>44.25</v>
      </c>
      <c r="C75">
        <v>0.5</v>
      </c>
      <c r="D75" s="2" t="s">
        <v>17</v>
      </c>
      <c r="E75" s="2" t="s">
        <v>18</v>
      </c>
      <c r="F75" s="2" t="s">
        <v>33</v>
      </c>
      <c r="G75" s="2" t="s">
        <v>20</v>
      </c>
      <c r="H75">
        <v>10.75</v>
      </c>
      <c r="I75" s="2" t="s">
        <v>21</v>
      </c>
      <c r="J75" s="2" t="s">
        <v>22</v>
      </c>
      <c r="K75">
        <v>0</v>
      </c>
      <c r="L75" s="2" t="s">
        <v>22</v>
      </c>
      <c r="M75" s="2" t="s">
        <v>31</v>
      </c>
      <c r="N75" s="2" t="s">
        <v>72</v>
      </c>
      <c r="O75">
        <v>0</v>
      </c>
      <c r="P75" s="2" t="s">
        <v>80</v>
      </c>
    </row>
    <row r="76" spans="1:16" x14ac:dyDescent="0.25">
      <c r="A76" s="2" t="s">
        <v>16</v>
      </c>
      <c r="B76">
        <v>44.83</v>
      </c>
      <c r="C76">
        <v>7</v>
      </c>
      <c r="D76" s="2" t="s">
        <v>39</v>
      </c>
      <c r="E76" s="2" t="s">
        <v>40</v>
      </c>
      <c r="F76" s="2" t="s">
        <v>44</v>
      </c>
      <c r="G76" s="2" t="s">
        <v>20</v>
      </c>
      <c r="H76">
        <v>1.625</v>
      </c>
      <c r="I76" s="2" t="s">
        <v>22</v>
      </c>
      <c r="J76" s="2" t="s">
        <v>22</v>
      </c>
      <c r="K76">
        <v>0</v>
      </c>
      <c r="L76" s="2" t="s">
        <v>22</v>
      </c>
      <c r="M76" s="2" t="s">
        <v>18</v>
      </c>
      <c r="N76" s="2" t="s">
        <v>74</v>
      </c>
      <c r="O76">
        <v>2</v>
      </c>
      <c r="P76" s="2" t="s">
        <v>80</v>
      </c>
    </row>
    <row r="77" spans="1:16" x14ac:dyDescent="0.25">
      <c r="A77" s="2" t="s">
        <v>16</v>
      </c>
      <c r="B77">
        <v>20.67</v>
      </c>
      <c r="C77">
        <v>5.29</v>
      </c>
      <c r="D77" s="2" t="s">
        <v>17</v>
      </c>
      <c r="E77" s="2" t="s">
        <v>18</v>
      </c>
      <c r="F77" s="2" t="s">
        <v>26</v>
      </c>
      <c r="G77" s="2" t="s">
        <v>20</v>
      </c>
      <c r="H77">
        <v>0.375</v>
      </c>
      <c r="I77" s="2" t="s">
        <v>21</v>
      </c>
      <c r="J77" s="2" t="s">
        <v>21</v>
      </c>
      <c r="K77">
        <v>1</v>
      </c>
      <c r="L77" s="2" t="s">
        <v>22</v>
      </c>
      <c r="M77" s="2" t="s">
        <v>18</v>
      </c>
      <c r="N77" s="2" t="s">
        <v>74</v>
      </c>
      <c r="O77">
        <v>0</v>
      </c>
      <c r="P77" s="2" t="s">
        <v>80</v>
      </c>
    </row>
    <row r="78" spans="1:16" x14ac:dyDescent="0.25">
      <c r="A78" s="2" t="s">
        <v>16</v>
      </c>
      <c r="B78">
        <v>34.08</v>
      </c>
      <c r="C78">
        <v>6.5</v>
      </c>
      <c r="D78" s="2" t="s">
        <v>17</v>
      </c>
      <c r="E78" s="2" t="s">
        <v>18</v>
      </c>
      <c r="F78" s="2" t="s">
        <v>60</v>
      </c>
      <c r="G78" s="2" t="s">
        <v>20</v>
      </c>
      <c r="H78">
        <v>0.125</v>
      </c>
      <c r="I78" s="2" t="s">
        <v>21</v>
      </c>
      <c r="J78" s="2" t="s">
        <v>22</v>
      </c>
      <c r="K78">
        <v>0</v>
      </c>
      <c r="L78" s="2" t="s">
        <v>21</v>
      </c>
      <c r="M78" s="2" t="s">
        <v>18</v>
      </c>
      <c r="N78" s="2" t="s">
        <v>83</v>
      </c>
      <c r="O78">
        <v>0</v>
      </c>
      <c r="P78" s="2" t="s">
        <v>80</v>
      </c>
    </row>
    <row r="79" spans="1:16" x14ac:dyDescent="0.25">
      <c r="A79" s="2" t="s">
        <v>25</v>
      </c>
      <c r="B79">
        <v>19.170000000000002</v>
      </c>
      <c r="C79">
        <v>0.58499999999999996</v>
      </c>
      <c r="D79" s="2" t="s">
        <v>39</v>
      </c>
      <c r="E79" s="2" t="s">
        <v>40</v>
      </c>
      <c r="F79" s="2" t="s">
        <v>60</v>
      </c>
      <c r="G79" s="2" t="s">
        <v>20</v>
      </c>
      <c r="H79">
        <v>0.58499999999999996</v>
      </c>
      <c r="I79" s="2" t="s">
        <v>21</v>
      </c>
      <c r="J79" s="2" t="s">
        <v>22</v>
      </c>
      <c r="K79">
        <v>0</v>
      </c>
      <c r="L79" s="2" t="s">
        <v>21</v>
      </c>
      <c r="M79" s="2" t="s">
        <v>18</v>
      </c>
      <c r="N79" s="2" t="s">
        <v>74</v>
      </c>
      <c r="O79">
        <v>0</v>
      </c>
      <c r="P79" s="2" t="s">
        <v>80</v>
      </c>
    </row>
    <row r="80" spans="1:16" x14ac:dyDescent="0.25">
      <c r="A80" s="2" t="s">
        <v>16</v>
      </c>
      <c r="B80">
        <v>21.67</v>
      </c>
      <c r="C80">
        <v>1.165</v>
      </c>
      <c r="D80" s="2" t="s">
        <v>39</v>
      </c>
      <c r="E80" s="2" t="s">
        <v>40</v>
      </c>
      <c r="F80" s="2" t="s">
        <v>41</v>
      </c>
      <c r="G80" s="2" t="s">
        <v>20</v>
      </c>
      <c r="H80">
        <v>2.5</v>
      </c>
      <c r="I80" s="2" t="s">
        <v>21</v>
      </c>
      <c r="J80" s="2" t="s">
        <v>21</v>
      </c>
      <c r="K80">
        <v>1</v>
      </c>
      <c r="L80" s="2" t="s">
        <v>22</v>
      </c>
      <c r="M80" s="2" t="s">
        <v>18</v>
      </c>
      <c r="N80" s="2" t="s">
        <v>42</v>
      </c>
      <c r="O80">
        <v>20</v>
      </c>
      <c r="P80" s="2" t="s">
        <v>80</v>
      </c>
    </row>
    <row r="81" spans="1:16" x14ac:dyDescent="0.25">
      <c r="A81" s="2" t="s">
        <v>16</v>
      </c>
      <c r="B81">
        <v>21.5</v>
      </c>
      <c r="C81">
        <v>9.75</v>
      </c>
      <c r="D81" s="2" t="s">
        <v>17</v>
      </c>
      <c r="E81" s="2" t="s">
        <v>18</v>
      </c>
      <c r="F81" s="2" t="s">
        <v>44</v>
      </c>
      <c r="G81" s="2" t="s">
        <v>20</v>
      </c>
      <c r="H81">
        <v>0.25</v>
      </c>
      <c r="I81" s="2" t="s">
        <v>21</v>
      </c>
      <c r="J81" s="2" t="s">
        <v>22</v>
      </c>
      <c r="K81">
        <v>0</v>
      </c>
      <c r="L81" s="2" t="s">
        <v>22</v>
      </c>
      <c r="M81" s="2" t="s">
        <v>18</v>
      </c>
      <c r="N81" s="2" t="s">
        <v>84</v>
      </c>
      <c r="O81">
        <v>0</v>
      </c>
      <c r="P81" s="2" t="s">
        <v>80</v>
      </c>
    </row>
    <row r="82" spans="1:16" x14ac:dyDescent="0.25">
      <c r="A82" s="2" t="s">
        <v>16</v>
      </c>
      <c r="B82">
        <v>49.58</v>
      </c>
      <c r="C82">
        <v>19</v>
      </c>
      <c r="D82" s="2" t="s">
        <v>17</v>
      </c>
      <c r="E82" s="2" t="s">
        <v>18</v>
      </c>
      <c r="F82" s="2" t="s">
        <v>64</v>
      </c>
      <c r="G82" s="2" t="s">
        <v>64</v>
      </c>
      <c r="H82">
        <v>0</v>
      </c>
      <c r="I82" s="2" t="s">
        <v>21</v>
      </c>
      <c r="J82" s="2" t="s">
        <v>21</v>
      </c>
      <c r="K82">
        <v>1</v>
      </c>
      <c r="L82" s="2" t="s">
        <v>22</v>
      </c>
      <c r="M82" s="2" t="s">
        <v>18</v>
      </c>
      <c r="N82" s="2" t="s">
        <v>85</v>
      </c>
      <c r="O82">
        <v>0</v>
      </c>
      <c r="P82" s="2" t="s">
        <v>80</v>
      </c>
    </row>
    <row r="83" spans="1:16" x14ac:dyDescent="0.25">
      <c r="A83" s="2" t="s">
        <v>25</v>
      </c>
      <c r="B83">
        <v>27.67</v>
      </c>
      <c r="C83">
        <v>1.5</v>
      </c>
      <c r="D83" s="2" t="s">
        <v>17</v>
      </c>
      <c r="E83" s="2" t="s">
        <v>18</v>
      </c>
      <c r="F83" s="2" t="s">
        <v>33</v>
      </c>
      <c r="G83" s="2" t="s">
        <v>20</v>
      </c>
      <c r="H83">
        <v>2</v>
      </c>
      <c r="I83" s="2" t="s">
        <v>21</v>
      </c>
      <c r="J83" s="2" t="s">
        <v>22</v>
      </c>
      <c r="K83">
        <v>0</v>
      </c>
      <c r="L83" s="2" t="s">
        <v>22</v>
      </c>
      <c r="M83" s="2" t="s">
        <v>31</v>
      </c>
      <c r="N83" s="2" t="s">
        <v>86</v>
      </c>
      <c r="O83">
        <v>0</v>
      </c>
      <c r="P83" s="2" t="s">
        <v>80</v>
      </c>
    </row>
    <row r="84" spans="1:16" x14ac:dyDescent="0.25">
      <c r="A84" s="2" t="s">
        <v>16</v>
      </c>
      <c r="B84">
        <v>39.83</v>
      </c>
      <c r="C84">
        <v>0.5</v>
      </c>
      <c r="D84" s="2" t="s">
        <v>17</v>
      </c>
      <c r="E84" s="2" t="s">
        <v>18</v>
      </c>
      <c r="F84" s="2" t="s">
        <v>33</v>
      </c>
      <c r="G84" s="2" t="s">
        <v>20</v>
      </c>
      <c r="H84">
        <v>0.25</v>
      </c>
      <c r="I84" s="2" t="s">
        <v>21</v>
      </c>
      <c r="J84" s="2" t="s">
        <v>22</v>
      </c>
      <c r="K84">
        <v>0</v>
      </c>
      <c r="L84" s="2" t="s">
        <v>22</v>
      </c>
      <c r="M84" s="2" t="s">
        <v>31</v>
      </c>
      <c r="N84" s="2" t="s">
        <v>87</v>
      </c>
      <c r="O84">
        <v>0</v>
      </c>
      <c r="P84" s="2" t="s">
        <v>80</v>
      </c>
    </row>
    <row r="85" spans="1:16" x14ac:dyDescent="0.25">
      <c r="A85" s="2" t="s">
        <v>25</v>
      </c>
      <c r="B85" t="s">
        <v>81</v>
      </c>
      <c r="C85">
        <v>3.5</v>
      </c>
      <c r="D85" s="2" t="s">
        <v>17</v>
      </c>
      <c r="E85" s="2" t="s">
        <v>18</v>
      </c>
      <c r="F85" s="2" t="s">
        <v>50</v>
      </c>
      <c r="G85" s="2" t="s">
        <v>20</v>
      </c>
      <c r="H85">
        <v>3</v>
      </c>
      <c r="I85" s="2" t="s">
        <v>21</v>
      </c>
      <c r="J85" s="2" t="s">
        <v>22</v>
      </c>
      <c r="K85">
        <v>0</v>
      </c>
      <c r="L85" s="2" t="s">
        <v>21</v>
      </c>
      <c r="M85" s="2" t="s">
        <v>18</v>
      </c>
      <c r="N85" s="2" t="s">
        <v>53</v>
      </c>
      <c r="O85">
        <v>0</v>
      </c>
      <c r="P85" s="2" t="s">
        <v>80</v>
      </c>
    </row>
    <row r="86" spans="1:16" x14ac:dyDescent="0.25">
      <c r="A86" s="2" t="s">
        <v>16</v>
      </c>
      <c r="B86">
        <v>27.25</v>
      </c>
      <c r="C86">
        <v>0.625</v>
      </c>
      <c r="D86" s="2" t="s">
        <v>17</v>
      </c>
      <c r="E86" s="2" t="s">
        <v>18</v>
      </c>
      <c r="F86" s="2" t="s">
        <v>60</v>
      </c>
      <c r="G86" s="2" t="s">
        <v>20</v>
      </c>
      <c r="H86">
        <v>0.45500000000000002</v>
      </c>
      <c r="I86" s="2" t="s">
        <v>21</v>
      </c>
      <c r="J86" s="2" t="s">
        <v>22</v>
      </c>
      <c r="K86">
        <v>0</v>
      </c>
      <c r="L86" s="2" t="s">
        <v>21</v>
      </c>
      <c r="M86" s="2" t="s">
        <v>18</v>
      </c>
      <c r="N86" s="2" t="s">
        <v>52</v>
      </c>
      <c r="O86">
        <v>0</v>
      </c>
      <c r="P86" s="2" t="s">
        <v>80</v>
      </c>
    </row>
    <row r="87" spans="1:16" x14ac:dyDescent="0.25">
      <c r="A87" s="2" t="s">
        <v>16</v>
      </c>
      <c r="B87">
        <v>37.17</v>
      </c>
      <c r="C87">
        <v>4</v>
      </c>
      <c r="D87" s="2" t="s">
        <v>17</v>
      </c>
      <c r="E87" s="2" t="s">
        <v>18</v>
      </c>
      <c r="F87" s="2" t="s">
        <v>44</v>
      </c>
      <c r="G87" s="2" t="s">
        <v>57</v>
      </c>
      <c r="H87">
        <v>5</v>
      </c>
      <c r="I87" s="2" t="s">
        <v>21</v>
      </c>
      <c r="J87" s="2" t="s">
        <v>22</v>
      </c>
      <c r="K87">
        <v>0</v>
      </c>
      <c r="L87" s="2" t="s">
        <v>21</v>
      </c>
      <c r="M87" s="2" t="s">
        <v>31</v>
      </c>
      <c r="N87" s="2" t="s">
        <v>29</v>
      </c>
      <c r="O87">
        <v>0</v>
      </c>
      <c r="P87" s="2" t="s">
        <v>80</v>
      </c>
    </row>
    <row r="88" spans="1:16" x14ac:dyDescent="0.25">
      <c r="A88" s="2" t="s">
        <v>16</v>
      </c>
      <c r="B88" t="s">
        <v>81</v>
      </c>
      <c r="C88">
        <v>0.375</v>
      </c>
      <c r="D88" s="2" t="s">
        <v>17</v>
      </c>
      <c r="E88" s="2" t="s">
        <v>18</v>
      </c>
      <c r="F88" s="2" t="s">
        <v>50</v>
      </c>
      <c r="G88" s="2" t="s">
        <v>20</v>
      </c>
      <c r="H88">
        <v>0.875</v>
      </c>
      <c r="I88" s="2" t="s">
        <v>21</v>
      </c>
      <c r="J88" s="2" t="s">
        <v>22</v>
      </c>
      <c r="K88">
        <v>0</v>
      </c>
      <c r="L88" s="2" t="s">
        <v>21</v>
      </c>
      <c r="M88" s="2" t="s">
        <v>31</v>
      </c>
      <c r="N88" s="2" t="s">
        <v>88</v>
      </c>
      <c r="O88">
        <v>0</v>
      </c>
      <c r="P88" s="2" t="s">
        <v>80</v>
      </c>
    </row>
    <row r="89" spans="1:16" x14ac:dyDescent="0.25">
      <c r="A89" s="2" t="s">
        <v>16</v>
      </c>
      <c r="B89">
        <v>25.67</v>
      </c>
      <c r="C89">
        <v>2.21</v>
      </c>
      <c r="D89" s="2" t="s">
        <v>39</v>
      </c>
      <c r="E89" s="2" t="s">
        <v>40</v>
      </c>
      <c r="F89" s="2" t="s">
        <v>60</v>
      </c>
      <c r="G89" s="2" t="s">
        <v>20</v>
      </c>
      <c r="H89">
        <v>4</v>
      </c>
      <c r="I89" s="2" t="s">
        <v>21</v>
      </c>
      <c r="J89" s="2" t="s">
        <v>22</v>
      </c>
      <c r="K89">
        <v>0</v>
      </c>
      <c r="L89" s="2" t="s">
        <v>22</v>
      </c>
      <c r="M89" s="2" t="s">
        <v>18</v>
      </c>
      <c r="N89" s="2" t="s">
        <v>89</v>
      </c>
      <c r="O89">
        <v>0</v>
      </c>
      <c r="P89" s="2" t="s">
        <v>80</v>
      </c>
    </row>
    <row r="90" spans="1:16" x14ac:dyDescent="0.25">
      <c r="A90" s="2" t="s">
        <v>16</v>
      </c>
      <c r="B90">
        <v>34</v>
      </c>
      <c r="C90">
        <v>4.5</v>
      </c>
      <c r="D90" s="2" t="s">
        <v>17</v>
      </c>
      <c r="E90" s="2" t="s">
        <v>18</v>
      </c>
      <c r="F90" s="2" t="s">
        <v>60</v>
      </c>
      <c r="G90" s="2" t="s">
        <v>20</v>
      </c>
      <c r="H90">
        <v>1</v>
      </c>
      <c r="I90" s="2" t="s">
        <v>21</v>
      </c>
      <c r="J90" s="2" t="s">
        <v>22</v>
      </c>
      <c r="K90">
        <v>0</v>
      </c>
      <c r="L90" s="2" t="s">
        <v>21</v>
      </c>
      <c r="M90" s="2" t="s">
        <v>18</v>
      </c>
      <c r="N90" s="2" t="s">
        <v>66</v>
      </c>
      <c r="O90">
        <v>0</v>
      </c>
      <c r="P90" s="2" t="s">
        <v>80</v>
      </c>
    </row>
    <row r="91" spans="1:16" x14ac:dyDescent="0.25">
      <c r="A91" s="2" t="s">
        <v>25</v>
      </c>
      <c r="B91">
        <v>49</v>
      </c>
      <c r="C91">
        <v>1.5</v>
      </c>
      <c r="D91" s="2" t="s">
        <v>17</v>
      </c>
      <c r="E91" s="2" t="s">
        <v>18</v>
      </c>
      <c r="F91" s="2" t="s">
        <v>90</v>
      </c>
      <c r="G91" s="2" t="s">
        <v>90</v>
      </c>
      <c r="H91">
        <v>0</v>
      </c>
      <c r="I91" s="2" t="s">
        <v>21</v>
      </c>
      <c r="J91" s="2" t="s">
        <v>22</v>
      </c>
      <c r="K91">
        <v>0</v>
      </c>
      <c r="L91" s="2" t="s">
        <v>21</v>
      </c>
      <c r="M91" s="2" t="s">
        <v>18</v>
      </c>
      <c r="N91" s="2" t="s">
        <v>30</v>
      </c>
      <c r="O91">
        <v>27</v>
      </c>
      <c r="P91" s="2" t="s">
        <v>80</v>
      </c>
    </row>
    <row r="92" spans="1:16" x14ac:dyDescent="0.25">
      <c r="A92" s="2" t="s">
        <v>16</v>
      </c>
      <c r="B92">
        <v>62.5</v>
      </c>
      <c r="C92">
        <v>12.75</v>
      </c>
      <c r="D92" s="2" t="s">
        <v>39</v>
      </c>
      <c r="E92" s="2" t="s">
        <v>40</v>
      </c>
      <c r="F92" s="2" t="s">
        <v>44</v>
      </c>
      <c r="G92" s="2" t="s">
        <v>27</v>
      </c>
      <c r="H92">
        <v>5</v>
      </c>
      <c r="I92" s="2" t="s">
        <v>21</v>
      </c>
      <c r="J92" s="2" t="s">
        <v>22</v>
      </c>
      <c r="K92">
        <v>0</v>
      </c>
      <c r="L92" s="2" t="s">
        <v>22</v>
      </c>
      <c r="M92" s="2" t="s">
        <v>18</v>
      </c>
      <c r="N92" s="2" t="s">
        <v>91</v>
      </c>
      <c r="O92">
        <v>0</v>
      </c>
      <c r="P92" s="2" t="s">
        <v>80</v>
      </c>
    </row>
    <row r="93" spans="1:16" x14ac:dyDescent="0.25">
      <c r="A93" s="2" t="s">
        <v>16</v>
      </c>
      <c r="B93">
        <v>31.42</v>
      </c>
      <c r="C93">
        <v>15.5</v>
      </c>
      <c r="D93" s="2" t="s">
        <v>17</v>
      </c>
      <c r="E93" s="2" t="s">
        <v>18</v>
      </c>
      <c r="F93" s="2" t="s">
        <v>44</v>
      </c>
      <c r="G93" s="2" t="s">
        <v>20</v>
      </c>
      <c r="H93">
        <v>0.5</v>
      </c>
      <c r="I93" s="2" t="s">
        <v>21</v>
      </c>
      <c r="J93" s="2" t="s">
        <v>22</v>
      </c>
      <c r="K93">
        <v>0</v>
      </c>
      <c r="L93" s="2" t="s">
        <v>22</v>
      </c>
      <c r="M93" s="2" t="s">
        <v>18</v>
      </c>
      <c r="N93" s="2" t="s">
        <v>32</v>
      </c>
      <c r="O93">
        <v>0</v>
      </c>
      <c r="P93" s="2" t="s">
        <v>80</v>
      </c>
    </row>
    <row r="94" spans="1:16" x14ac:dyDescent="0.25">
      <c r="A94" s="2" t="s">
        <v>16</v>
      </c>
      <c r="B94" t="s">
        <v>81</v>
      </c>
      <c r="C94">
        <v>5</v>
      </c>
      <c r="D94" s="2" t="s">
        <v>39</v>
      </c>
      <c r="E94" s="2" t="s">
        <v>40</v>
      </c>
      <c r="F94" s="2" t="s">
        <v>60</v>
      </c>
      <c r="G94" s="2" t="s">
        <v>20</v>
      </c>
      <c r="H94">
        <v>8.5</v>
      </c>
      <c r="I94" s="2" t="s">
        <v>21</v>
      </c>
      <c r="J94" s="2" t="s">
        <v>22</v>
      </c>
      <c r="K94">
        <v>0</v>
      </c>
      <c r="L94" s="2" t="s">
        <v>22</v>
      </c>
      <c r="M94" s="2" t="s">
        <v>18</v>
      </c>
      <c r="N94" s="2" t="s">
        <v>47</v>
      </c>
      <c r="O94">
        <v>0</v>
      </c>
      <c r="P94" s="2" t="s">
        <v>80</v>
      </c>
    </row>
    <row r="95" spans="1:16" x14ac:dyDescent="0.25">
      <c r="A95" s="2" t="s">
        <v>16</v>
      </c>
      <c r="B95">
        <v>52.33</v>
      </c>
      <c r="C95">
        <v>1.375</v>
      </c>
      <c r="D95" s="2" t="s">
        <v>39</v>
      </c>
      <c r="E95" s="2" t="s">
        <v>40</v>
      </c>
      <c r="F95" s="2" t="s">
        <v>44</v>
      </c>
      <c r="G95" s="2" t="s">
        <v>27</v>
      </c>
      <c r="H95">
        <v>9.4600000000000009</v>
      </c>
      <c r="I95" s="2" t="s">
        <v>21</v>
      </c>
      <c r="J95" s="2" t="s">
        <v>22</v>
      </c>
      <c r="K95">
        <v>0</v>
      </c>
      <c r="L95" s="2" t="s">
        <v>21</v>
      </c>
      <c r="M95" s="2" t="s">
        <v>18</v>
      </c>
      <c r="N95" s="2" t="s">
        <v>52</v>
      </c>
      <c r="O95">
        <v>100</v>
      </c>
      <c r="P95" s="2" t="s">
        <v>80</v>
      </c>
    </row>
    <row r="96" spans="1:16" x14ac:dyDescent="0.25">
      <c r="A96" s="2" t="s">
        <v>16</v>
      </c>
      <c r="B96">
        <v>28.75</v>
      </c>
      <c r="C96">
        <v>1.5</v>
      </c>
      <c r="D96" s="2" t="s">
        <v>39</v>
      </c>
      <c r="E96" s="2" t="s">
        <v>40</v>
      </c>
      <c r="F96" s="2" t="s">
        <v>44</v>
      </c>
      <c r="G96" s="2" t="s">
        <v>20</v>
      </c>
      <c r="H96">
        <v>1.5</v>
      </c>
      <c r="I96" s="2" t="s">
        <v>21</v>
      </c>
      <c r="J96" s="2" t="s">
        <v>22</v>
      </c>
      <c r="K96">
        <v>0</v>
      </c>
      <c r="L96" s="2" t="s">
        <v>21</v>
      </c>
      <c r="M96" s="2" t="s">
        <v>18</v>
      </c>
      <c r="N96" s="2" t="s">
        <v>47</v>
      </c>
      <c r="O96">
        <v>225</v>
      </c>
      <c r="P96" s="2" t="s">
        <v>80</v>
      </c>
    </row>
    <row r="97" spans="1:16" x14ac:dyDescent="0.25">
      <c r="A97" s="2" t="s">
        <v>25</v>
      </c>
      <c r="B97">
        <v>28.58</v>
      </c>
      <c r="C97">
        <v>3.54</v>
      </c>
      <c r="D97" s="2" t="s">
        <v>17</v>
      </c>
      <c r="E97" s="2" t="s">
        <v>18</v>
      </c>
      <c r="F97" s="2" t="s">
        <v>56</v>
      </c>
      <c r="G97" s="2" t="s">
        <v>57</v>
      </c>
      <c r="H97">
        <v>0.5</v>
      </c>
      <c r="I97" s="2" t="s">
        <v>21</v>
      </c>
      <c r="J97" s="2" t="s">
        <v>22</v>
      </c>
      <c r="K97">
        <v>0</v>
      </c>
      <c r="L97" s="2" t="s">
        <v>21</v>
      </c>
      <c r="M97" s="2" t="s">
        <v>18</v>
      </c>
      <c r="N97" s="2" t="s">
        <v>92</v>
      </c>
      <c r="O97">
        <v>0</v>
      </c>
      <c r="P97" s="2" t="s">
        <v>80</v>
      </c>
    </row>
    <row r="98" spans="1:16" x14ac:dyDescent="0.25">
      <c r="A98" s="2" t="s">
        <v>16</v>
      </c>
      <c r="B98">
        <v>23</v>
      </c>
      <c r="C98">
        <v>0.625</v>
      </c>
      <c r="D98" s="2" t="s">
        <v>39</v>
      </c>
      <c r="E98" s="2" t="s">
        <v>40</v>
      </c>
      <c r="F98" s="2" t="s">
        <v>60</v>
      </c>
      <c r="G98" s="2" t="s">
        <v>20</v>
      </c>
      <c r="H98">
        <v>0.125</v>
      </c>
      <c r="I98" s="2" t="s">
        <v>21</v>
      </c>
      <c r="J98" s="2" t="s">
        <v>22</v>
      </c>
      <c r="K98">
        <v>0</v>
      </c>
      <c r="L98" s="2" t="s">
        <v>22</v>
      </c>
      <c r="M98" s="2" t="s">
        <v>18</v>
      </c>
      <c r="N98" s="2" t="s">
        <v>42</v>
      </c>
      <c r="O98">
        <v>1</v>
      </c>
      <c r="P98" s="2" t="s">
        <v>80</v>
      </c>
    </row>
    <row r="99" spans="1:16" x14ac:dyDescent="0.25">
      <c r="A99" s="2" t="s">
        <v>16</v>
      </c>
      <c r="B99" t="s">
        <v>81</v>
      </c>
      <c r="C99">
        <v>0.5</v>
      </c>
      <c r="D99" s="2" t="s">
        <v>17</v>
      </c>
      <c r="E99" s="2" t="s">
        <v>18</v>
      </c>
      <c r="F99" s="2" t="s">
        <v>44</v>
      </c>
      <c r="G99" s="2" t="s">
        <v>57</v>
      </c>
      <c r="H99">
        <v>0.83499999999999996</v>
      </c>
      <c r="I99" s="2" t="s">
        <v>21</v>
      </c>
      <c r="J99" s="2" t="s">
        <v>22</v>
      </c>
      <c r="K99">
        <v>0</v>
      </c>
      <c r="L99" s="2" t="s">
        <v>21</v>
      </c>
      <c r="M99" s="2" t="s">
        <v>31</v>
      </c>
      <c r="N99" s="2" t="s">
        <v>48</v>
      </c>
      <c r="O99">
        <v>0</v>
      </c>
      <c r="P99" s="2" t="s">
        <v>80</v>
      </c>
    </row>
    <row r="100" spans="1:16" x14ac:dyDescent="0.25">
      <c r="A100" s="2" t="s">
        <v>25</v>
      </c>
      <c r="B100">
        <v>22.5</v>
      </c>
      <c r="C100">
        <v>11</v>
      </c>
      <c r="D100" s="2" t="s">
        <v>39</v>
      </c>
      <c r="E100" s="2" t="s">
        <v>40</v>
      </c>
      <c r="F100" s="2" t="s">
        <v>26</v>
      </c>
      <c r="G100" s="2" t="s">
        <v>20</v>
      </c>
      <c r="H100">
        <v>3</v>
      </c>
      <c r="I100" s="2" t="s">
        <v>21</v>
      </c>
      <c r="J100" s="2" t="s">
        <v>22</v>
      </c>
      <c r="K100">
        <v>0</v>
      </c>
      <c r="L100" s="2" t="s">
        <v>21</v>
      </c>
      <c r="M100" s="2" t="s">
        <v>18</v>
      </c>
      <c r="N100" s="2" t="s">
        <v>93</v>
      </c>
      <c r="O100">
        <v>0</v>
      </c>
      <c r="P100" s="2" t="s">
        <v>80</v>
      </c>
    </row>
    <row r="101" spans="1:16" x14ac:dyDescent="0.25">
      <c r="A101" s="2" t="s">
        <v>25</v>
      </c>
      <c r="B101">
        <v>28.5</v>
      </c>
      <c r="C101">
        <v>1</v>
      </c>
      <c r="D101" s="2" t="s">
        <v>17</v>
      </c>
      <c r="E101" s="2" t="s">
        <v>18</v>
      </c>
      <c r="F101" s="2" t="s">
        <v>26</v>
      </c>
      <c r="G101" s="2" t="s">
        <v>20</v>
      </c>
      <c r="H101">
        <v>1</v>
      </c>
      <c r="I101" s="2" t="s">
        <v>21</v>
      </c>
      <c r="J101" s="2" t="s">
        <v>21</v>
      </c>
      <c r="K101">
        <v>2</v>
      </c>
      <c r="L101" s="2" t="s">
        <v>21</v>
      </c>
      <c r="M101" s="2" t="s">
        <v>18</v>
      </c>
      <c r="N101" s="2" t="s">
        <v>94</v>
      </c>
      <c r="O101">
        <v>500</v>
      </c>
      <c r="P101" s="2" t="s">
        <v>80</v>
      </c>
    </row>
    <row r="102" spans="1:16" x14ac:dyDescent="0.25">
      <c r="A102" s="2" t="s">
        <v>16</v>
      </c>
      <c r="B102">
        <v>37.5</v>
      </c>
      <c r="C102">
        <v>1.75</v>
      </c>
      <c r="D102" s="2" t="s">
        <v>39</v>
      </c>
      <c r="E102" s="2" t="s">
        <v>40</v>
      </c>
      <c r="F102" s="2" t="s">
        <v>44</v>
      </c>
      <c r="G102" s="2" t="s">
        <v>57</v>
      </c>
      <c r="H102">
        <v>0.25</v>
      </c>
      <c r="I102" s="2" t="s">
        <v>21</v>
      </c>
      <c r="J102" s="2" t="s">
        <v>22</v>
      </c>
      <c r="K102">
        <v>0</v>
      </c>
      <c r="L102" s="2" t="s">
        <v>21</v>
      </c>
      <c r="M102" s="2" t="s">
        <v>18</v>
      </c>
      <c r="N102" s="2" t="s">
        <v>36</v>
      </c>
      <c r="O102">
        <v>400</v>
      </c>
      <c r="P102" s="2" t="s">
        <v>80</v>
      </c>
    </row>
    <row r="103" spans="1:16" x14ac:dyDescent="0.25">
      <c r="A103" s="2" t="s">
        <v>16</v>
      </c>
      <c r="B103">
        <v>35.25</v>
      </c>
      <c r="C103">
        <v>16.5</v>
      </c>
      <c r="D103" s="2" t="s">
        <v>39</v>
      </c>
      <c r="E103" s="2" t="s">
        <v>40</v>
      </c>
      <c r="F103" s="2" t="s">
        <v>44</v>
      </c>
      <c r="G103" s="2" t="s">
        <v>20</v>
      </c>
      <c r="H103">
        <v>4</v>
      </c>
      <c r="I103" s="2" t="s">
        <v>21</v>
      </c>
      <c r="J103" s="2" t="s">
        <v>22</v>
      </c>
      <c r="K103">
        <v>0</v>
      </c>
      <c r="L103" s="2" t="s">
        <v>22</v>
      </c>
      <c r="M103" s="2" t="s">
        <v>18</v>
      </c>
      <c r="N103" s="2" t="s">
        <v>38</v>
      </c>
      <c r="O103">
        <v>0</v>
      </c>
      <c r="P103" s="2" t="s">
        <v>80</v>
      </c>
    </row>
    <row r="104" spans="1:16" x14ac:dyDescent="0.25">
      <c r="A104" s="2" t="s">
        <v>16</v>
      </c>
      <c r="B104">
        <v>18.670000000000002</v>
      </c>
      <c r="C104">
        <v>5</v>
      </c>
      <c r="D104" s="2" t="s">
        <v>17</v>
      </c>
      <c r="E104" s="2" t="s">
        <v>18</v>
      </c>
      <c r="F104" s="2" t="s">
        <v>26</v>
      </c>
      <c r="G104" s="2" t="s">
        <v>20</v>
      </c>
      <c r="H104">
        <v>0.375</v>
      </c>
      <c r="I104" s="2" t="s">
        <v>21</v>
      </c>
      <c r="J104" s="2" t="s">
        <v>21</v>
      </c>
      <c r="K104">
        <v>2</v>
      </c>
      <c r="L104" s="2" t="s">
        <v>22</v>
      </c>
      <c r="M104" s="2" t="s">
        <v>18</v>
      </c>
      <c r="N104" s="2" t="s">
        <v>47</v>
      </c>
      <c r="O104">
        <v>38</v>
      </c>
      <c r="P104" s="2" t="s">
        <v>80</v>
      </c>
    </row>
    <row r="105" spans="1:16" x14ac:dyDescent="0.25">
      <c r="A105" s="2" t="s">
        <v>16</v>
      </c>
      <c r="B105">
        <v>25</v>
      </c>
      <c r="C105">
        <v>12</v>
      </c>
      <c r="D105" s="2" t="s">
        <v>17</v>
      </c>
      <c r="E105" s="2" t="s">
        <v>18</v>
      </c>
      <c r="F105" s="2" t="s">
        <v>41</v>
      </c>
      <c r="G105" s="2" t="s">
        <v>20</v>
      </c>
      <c r="H105">
        <v>2.25</v>
      </c>
      <c r="I105" s="2" t="s">
        <v>21</v>
      </c>
      <c r="J105" s="2" t="s">
        <v>21</v>
      </c>
      <c r="K105">
        <v>2</v>
      </c>
      <c r="L105" s="2" t="s">
        <v>21</v>
      </c>
      <c r="M105" s="2" t="s">
        <v>18</v>
      </c>
      <c r="N105" s="2" t="s">
        <v>32</v>
      </c>
      <c r="O105">
        <v>5</v>
      </c>
      <c r="P105" s="2" t="s">
        <v>80</v>
      </c>
    </row>
    <row r="106" spans="1:16" x14ac:dyDescent="0.25">
      <c r="A106" s="2" t="s">
        <v>16</v>
      </c>
      <c r="B106">
        <v>27.83</v>
      </c>
      <c r="C106">
        <v>4</v>
      </c>
      <c r="D106" s="2" t="s">
        <v>39</v>
      </c>
      <c r="E106" s="2" t="s">
        <v>40</v>
      </c>
      <c r="F106" s="2" t="s">
        <v>56</v>
      </c>
      <c r="G106" s="2" t="s">
        <v>27</v>
      </c>
      <c r="H106">
        <v>5.75</v>
      </c>
      <c r="I106" s="2" t="s">
        <v>21</v>
      </c>
      <c r="J106" s="2" t="s">
        <v>21</v>
      </c>
      <c r="K106">
        <v>2</v>
      </c>
      <c r="L106" s="2" t="s">
        <v>21</v>
      </c>
      <c r="M106" s="2" t="s">
        <v>18</v>
      </c>
      <c r="N106" s="2" t="s">
        <v>95</v>
      </c>
      <c r="O106">
        <v>0</v>
      </c>
      <c r="P106" s="2" t="s">
        <v>80</v>
      </c>
    </row>
    <row r="107" spans="1:16" x14ac:dyDescent="0.25">
      <c r="A107" s="2" t="s">
        <v>16</v>
      </c>
      <c r="B107">
        <v>54.83</v>
      </c>
      <c r="C107">
        <v>15.5</v>
      </c>
      <c r="D107" s="2" t="s">
        <v>17</v>
      </c>
      <c r="E107" s="2" t="s">
        <v>18</v>
      </c>
      <c r="F107" s="2" t="s">
        <v>58</v>
      </c>
      <c r="G107" s="2" t="s">
        <v>96</v>
      </c>
      <c r="H107">
        <v>0</v>
      </c>
      <c r="I107" s="2" t="s">
        <v>21</v>
      </c>
      <c r="J107" s="2" t="s">
        <v>21</v>
      </c>
      <c r="K107">
        <v>20</v>
      </c>
      <c r="L107" s="2" t="s">
        <v>22</v>
      </c>
      <c r="M107" s="2" t="s">
        <v>18</v>
      </c>
      <c r="N107" s="2" t="s">
        <v>97</v>
      </c>
      <c r="O107">
        <v>130</v>
      </c>
      <c r="P107" s="2" t="s">
        <v>80</v>
      </c>
    </row>
    <row r="108" spans="1:16" x14ac:dyDescent="0.25">
      <c r="A108" s="2" t="s">
        <v>16</v>
      </c>
      <c r="B108">
        <v>28.75</v>
      </c>
      <c r="C108">
        <v>1.165</v>
      </c>
      <c r="D108" s="2" t="s">
        <v>17</v>
      </c>
      <c r="E108" s="2" t="s">
        <v>18</v>
      </c>
      <c r="F108" s="2" t="s">
        <v>41</v>
      </c>
      <c r="G108" s="2" t="s">
        <v>20</v>
      </c>
      <c r="H108">
        <v>0.5</v>
      </c>
      <c r="I108" s="2" t="s">
        <v>21</v>
      </c>
      <c r="J108" s="2" t="s">
        <v>22</v>
      </c>
      <c r="K108">
        <v>0</v>
      </c>
      <c r="L108" s="2" t="s">
        <v>22</v>
      </c>
      <c r="M108" s="2" t="s">
        <v>31</v>
      </c>
      <c r="N108" s="2" t="s">
        <v>29</v>
      </c>
      <c r="O108">
        <v>0</v>
      </c>
      <c r="P108" s="2" t="s">
        <v>80</v>
      </c>
    </row>
    <row r="109" spans="1:16" x14ac:dyDescent="0.25">
      <c r="A109" s="2" t="s">
        <v>25</v>
      </c>
      <c r="B109">
        <v>25</v>
      </c>
      <c r="C109">
        <v>11</v>
      </c>
      <c r="D109" s="2" t="s">
        <v>39</v>
      </c>
      <c r="E109" s="2" t="s">
        <v>40</v>
      </c>
      <c r="F109" s="2" t="s">
        <v>60</v>
      </c>
      <c r="G109" s="2" t="s">
        <v>20</v>
      </c>
      <c r="H109">
        <v>4.5</v>
      </c>
      <c r="I109" s="2" t="s">
        <v>21</v>
      </c>
      <c r="J109" s="2" t="s">
        <v>22</v>
      </c>
      <c r="K109">
        <v>0</v>
      </c>
      <c r="L109" s="2" t="s">
        <v>22</v>
      </c>
      <c r="M109" s="2" t="s">
        <v>18</v>
      </c>
      <c r="N109" s="2" t="s">
        <v>32</v>
      </c>
      <c r="O109">
        <v>0</v>
      </c>
      <c r="P109" s="2" t="s">
        <v>80</v>
      </c>
    </row>
    <row r="110" spans="1:16" x14ac:dyDescent="0.25">
      <c r="A110" s="2" t="s">
        <v>16</v>
      </c>
      <c r="B110">
        <v>40.92</v>
      </c>
      <c r="C110">
        <v>2.25</v>
      </c>
      <c r="D110" s="2" t="s">
        <v>39</v>
      </c>
      <c r="E110" s="2" t="s">
        <v>40</v>
      </c>
      <c r="F110" s="2" t="s">
        <v>54</v>
      </c>
      <c r="G110" s="2" t="s">
        <v>27</v>
      </c>
      <c r="H110">
        <v>10</v>
      </c>
      <c r="I110" s="2" t="s">
        <v>21</v>
      </c>
      <c r="J110" s="2" t="s">
        <v>22</v>
      </c>
      <c r="K110">
        <v>0</v>
      </c>
      <c r="L110" s="2" t="s">
        <v>21</v>
      </c>
      <c r="M110" s="2" t="s">
        <v>18</v>
      </c>
      <c r="N110" s="2" t="s">
        <v>98</v>
      </c>
      <c r="O110">
        <v>0</v>
      </c>
      <c r="P110" s="2" t="s">
        <v>80</v>
      </c>
    </row>
    <row r="111" spans="1:16" x14ac:dyDescent="0.25">
      <c r="A111" s="2" t="s">
        <v>25</v>
      </c>
      <c r="B111">
        <v>19.75</v>
      </c>
      <c r="C111">
        <v>0.75</v>
      </c>
      <c r="D111" s="2" t="s">
        <v>17</v>
      </c>
      <c r="E111" s="2" t="s">
        <v>18</v>
      </c>
      <c r="F111" s="2" t="s">
        <v>44</v>
      </c>
      <c r="G111" s="2" t="s">
        <v>20</v>
      </c>
      <c r="H111">
        <v>0.79500000000000004</v>
      </c>
      <c r="I111" s="2" t="s">
        <v>21</v>
      </c>
      <c r="J111" s="2" t="s">
        <v>21</v>
      </c>
      <c r="K111">
        <v>5</v>
      </c>
      <c r="L111" s="2" t="s">
        <v>21</v>
      </c>
      <c r="M111" s="2" t="s">
        <v>18</v>
      </c>
      <c r="N111" s="2" t="s">
        <v>84</v>
      </c>
      <c r="O111">
        <v>5</v>
      </c>
      <c r="P111" s="2" t="s">
        <v>80</v>
      </c>
    </row>
    <row r="112" spans="1:16" x14ac:dyDescent="0.25">
      <c r="A112" s="2" t="s">
        <v>16</v>
      </c>
      <c r="B112">
        <v>29.17</v>
      </c>
      <c r="C112">
        <v>3.5</v>
      </c>
      <c r="D112" s="2" t="s">
        <v>17</v>
      </c>
      <c r="E112" s="2" t="s">
        <v>18</v>
      </c>
      <c r="F112" s="2" t="s">
        <v>19</v>
      </c>
      <c r="G112" s="2" t="s">
        <v>20</v>
      </c>
      <c r="H112">
        <v>3.5</v>
      </c>
      <c r="I112" s="2" t="s">
        <v>21</v>
      </c>
      <c r="J112" s="2" t="s">
        <v>21</v>
      </c>
      <c r="K112">
        <v>3</v>
      </c>
      <c r="L112" s="2" t="s">
        <v>21</v>
      </c>
      <c r="M112" s="2" t="s">
        <v>18</v>
      </c>
      <c r="N112" s="2" t="s">
        <v>99</v>
      </c>
      <c r="O112">
        <v>0</v>
      </c>
      <c r="P112" s="2" t="s">
        <v>80</v>
      </c>
    </row>
    <row r="113" spans="1:16" x14ac:dyDescent="0.25">
      <c r="A113" s="2" t="s">
        <v>25</v>
      </c>
      <c r="B113">
        <v>24.5</v>
      </c>
      <c r="C113">
        <v>1.04</v>
      </c>
      <c r="D113" s="2" t="s">
        <v>39</v>
      </c>
      <c r="E113" s="2" t="s">
        <v>40</v>
      </c>
      <c r="F113" s="2" t="s">
        <v>64</v>
      </c>
      <c r="G113" s="2" t="s">
        <v>64</v>
      </c>
      <c r="H113">
        <v>0.5</v>
      </c>
      <c r="I113" s="2" t="s">
        <v>21</v>
      </c>
      <c r="J113" s="2" t="s">
        <v>21</v>
      </c>
      <c r="K113">
        <v>3</v>
      </c>
      <c r="L113" s="2" t="s">
        <v>22</v>
      </c>
      <c r="M113" s="2" t="s">
        <v>18</v>
      </c>
      <c r="N113" s="2" t="s">
        <v>42</v>
      </c>
      <c r="O113">
        <v>147</v>
      </c>
      <c r="P113" s="2" t="s">
        <v>80</v>
      </c>
    </row>
    <row r="114" spans="1:16" x14ac:dyDescent="0.25">
      <c r="A114" s="2" t="s">
        <v>16</v>
      </c>
      <c r="B114">
        <v>24.58</v>
      </c>
      <c r="C114">
        <v>12.5</v>
      </c>
      <c r="D114" s="2" t="s">
        <v>17</v>
      </c>
      <c r="E114" s="2" t="s">
        <v>18</v>
      </c>
      <c r="F114" s="2" t="s">
        <v>19</v>
      </c>
      <c r="G114" s="2" t="s">
        <v>20</v>
      </c>
      <c r="H114">
        <v>0.875</v>
      </c>
      <c r="I114" s="2" t="s">
        <v>21</v>
      </c>
      <c r="J114" s="2" t="s">
        <v>22</v>
      </c>
      <c r="K114">
        <v>0</v>
      </c>
      <c r="L114" s="2" t="s">
        <v>21</v>
      </c>
      <c r="M114" s="2" t="s">
        <v>18</v>
      </c>
      <c r="N114" s="2" t="s">
        <v>46</v>
      </c>
      <c r="O114">
        <v>0</v>
      </c>
      <c r="P114" s="2" t="s">
        <v>80</v>
      </c>
    </row>
    <row r="115" spans="1:16" x14ac:dyDescent="0.25">
      <c r="A115" s="2" t="s">
        <v>25</v>
      </c>
      <c r="B115">
        <v>33.75</v>
      </c>
      <c r="C115">
        <v>0.75</v>
      </c>
      <c r="D115" s="2" t="s">
        <v>17</v>
      </c>
      <c r="E115" s="2" t="s">
        <v>18</v>
      </c>
      <c r="F115" s="2" t="s">
        <v>41</v>
      </c>
      <c r="G115" s="2" t="s">
        <v>57</v>
      </c>
      <c r="H115">
        <v>1</v>
      </c>
      <c r="I115" s="2" t="s">
        <v>21</v>
      </c>
      <c r="J115" s="2" t="s">
        <v>21</v>
      </c>
      <c r="K115">
        <v>3</v>
      </c>
      <c r="L115" s="2" t="s">
        <v>21</v>
      </c>
      <c r="M115" s="2" t="s">
        <v>18</v>
      </c>
      <c r="N115" s="2" t="s">
        <v>100</v>
      </c>
      <c r="O115">
        <v>0</v>
      </c>
      <c r="P115" s="2" t="s">
        <v>80</v>
      </c>
    </row>
    <row r="116" spans="1:16" x14ac:dyDescent="0.25">
      <c r="A116" s="2" t="s">
        <v>16</v>
      </c>
      <c r="B116">
        <v>20.67</v>
      </c>
      <c r="C116">
        <v>1.25</v>
      </c>
      <c r="D116" s="2" t="s">
        <v>39</v>
      </c>
      <c r="E116" s="2" t="s">
        <v>40</v>
      </c>
      <c r="F116" s="2" t="s">
        <v>44</v>
      </c>
      <c r="G116" s="2" t="s">
        <v>27</v>
      </c>
      <c r="H116">
        <v>1.375</v>
      </c>
      <c r="I116" s="2" t="s">
        <v>21</v>
      </c>
      <c r="J116" s="2" t="s">
        <v>21</v>
      </c>
      <c r="K116">
        <v>3</v>
      </c>
      <c r="L116" s="2" t="s">
        <v>21</v>
      </c>
      <c r="M116" s="2" t="s">
        <v>18</v>
      </c>
      <c r="N116" s="2" t="s">
        <v>84</v>
      </c>
      <c r="O116">
        <v>210</v>
      </c>
      <c r="P116" s="2" t="s">
        <v>80</v>
      </c>
    </row>
    <row r="117" spans="1:16" x14ac:dyDescent="0.25">
      <c r="A117" s="2" t="s">
        <v>25</v>
      </c>
      <c r="B117">
        <v>25.42</v>
      </c>
      <c r="C117">
        <v>1.125</v>
      </c>
      <c r="D117" s="2" t="s">
        <v>17</v>
      </c>
      <c r="E117" s="2" t="s">
        <v>18</v>
      </c>
      <c r="F117" s="2" t="s">
        <v>26</v>
      </c>
      <c r="G117" s="2" t="s">
        <v>20</v>
      </c>
      <c r="H117">
        <v>1.29</v>
      </c>
      <c r="I117" s="2" t="s">
        <v>21</v>
      </c>
      <c r="J117" s="2" t="s">
        <v>21</v>
      </c>
      <c r="K117">
        <v>2</v>
      </c>
      <c r="L117" s="2" t="s">
        <v>22</v>
      </c>
      <c r="M117" s="2" t="s">
        <v>18</v>
      </c>
      <c r="N117" s="2" t="s">
        <v>52</v>
      </c>
      <c r="O117">
        <v>0</v>
      </c>
      <c r="P117" s="2" t="s">
        <v>80</v>
      </c>
    </row>
    <row r="118" spans="1:16" x14ac:dyDescent="0.25">
      <c r="A118" s="2" t="s">
        <v>16</v>
      </c>
      <c r="B118">
        <v>37.75</v>
      </c>
      <c r="C118">
        <v>7</v>
      </c>
      <c r="D118" s="2" t="s">
        <v>17</v>
      </c>
      <c r="E118" s="2" t="s">
        <v>18</v>
      </c>
      <c r="F118" s="2" t="s">
        <v>26</v>
      </c>
      <c r="G118" s="2" t="s">
        <v>27</v>
      </c>
      <c r="H118">
        <v>11.5</v>
      </c>
      <c r="I118" s="2" t="s">
        <v>21</v>
      </c>
      <c r="J118" s="2" t="s">
        <v>21</v>
      </c>
      <c r="K118">
        <v>7</v>
      </c>
      <c r="L118" s="2" t="s">
        <v>21</v>
      </c>
      <c r="M118" s="2" t="s">
        <v>18</v>
      </c>
      <c r="N118" s="2" t="s">
        <v>53</v>
      </c>
      <c r="O118">
        <v>5</v>
      </c>
      <c r="P118" s="2" t="s">
        <v>80</v>
      </c>
    </row>
    <row r="119" spans="1:16" x14ac:dyDescent="0.25">
      <c r="A119" s="2" t="s">
        <v>16</v>
      </c>
      <c r="B119">
        <v>52.5</v>
      </c>
      <c r="C119">
        <v>6.5</v>
      </c>
      <c r="D119" s="2" t="s">
        <v>17</v>
      </c>
      <c r="E119" s="2" t="s">
        <v>18</v>
      </c>
      <c r="F119" s="2" t="s">
        <v>41</v>
      </c>
      <c r="G119" s="2" t="s">
        <v>20</v>
      </c>
      <c r="H119">
        <v>6.29</v>
      </c>
      <c r="I119" s="2" t="s">
        <v>21</v>
      </c>
      <c r="J119" s="2" t="s">
        <v>21</v>
      </c>
      <c r="K119">
        <v>15</v>
      </c>
      <c r="L119" s="2" t="s">
        <v>22</v>
      </c>
      <c r="M119" s="2" t="s">
        <v>18</v>
      </c>
      <c r="N119" s="2" t="s">
        <v>47</v>
      </c>
      <c r="O119">
        <v>11202</v>
      </c>
      <c r="P119" s="2" t="s">
        <v>24</v>
      </c>
    </row>
    <row r="120" spans="1:16" x14ac:dyDescent="0.25">
      <c r="A120" s="2" t="s">
        <v>16</v>
      </c>
      <c r="B120">
        <v>57.83</v>
      </c>
      <c r="C120">
        <v>7.04</v>
      </c>
      <c r="D120" s="2" t="s">
        <v>17</v>
      </c>
      <c r="E120" s="2" t="s">
        <v>18</v>
      </c>
      <c r="F120" s="2" t="s">
        <v>33</v>
      </c>
      <c r="G120" s="2" t="s">
        <v>20</v>
      </c>
      <c r="H120">
        <v>14</v>
      </c>
      <c r="I120" s="2" t="s">
        <v>21</v>
      </c>
      <c r="J120" s="2" t="s">
        <v>21</v>
      </c>
      <c r="K120">
        <v>6</v>
      </c>
      <c r="L120" s="2" t="s">
        <v>21</v>
      </c>
      <c r="M120" s="2" t="s">
        <v>18</v>
      </c>
      <c r="N120" s="2" t="s">
        <v>34</v>
      </c>
      <c r="O120">
        <v>1332</v>
      </c>
      <c r="P120" s="2" t="s">
        <v>24</v>
      </c>
    </row>
    <row r="121" spans="1:16" x14ac:dyDescent="0.25">
      <c r="A121" s="2" t="s">
        <v>25</v>
      </c>
      <c r="B121">
        <v>20.75</v>
      </c>
      <c r="C121">
        <v>10.335000000000001</v>
      </c>
      <c r="D121" s="2" t="s">
        <v>17</v>
      </c>
      <c r="E121" s="2" t="s">
        <v>18</v>
      </c>
      <c r="F121" s="2" t="s">
        <v>37</v>
      </c>
      <c r="G121" s="2" t="s">
        <v>27</v>
      </c>
      <c r="H121">
        <v>0.33500000000000002</v>
      </c>
      <c r="I121" s="2" t="s">
        <v>21</v>
      </c>
      <c r="J121" s="2" t="s">
        <v>21</v>
      </c>
      <c r="K121">
        <v>1</v>
      </c>
      <c r="L121" s="2" t="s">
        <v>21</v>
      </c>
      <c r="M121" s="2" t="s">
        <v>18</v>
      </c>
      <c r="N121" s="2" t="s">
        <v>38</v>
      </c>
      <c r="O121">
        <v>50</v>
      </c>
      <c r="P121" s="2" t="s">
        <v>24</v>
      </c>
    </row>
    <row r="122" spans="1:16" x14ac:dyDescent="0.25">
      <c r="A122" s="2" t="s">
        <v>16</v>
      </c>
      <c r="B122">
        <v>39.92</v>
      </c>
      <c r="C122">
        <v>6.21</v>
      </c>
      <c r="D122" s="2" t="s">
        <v>17</v>
      </c>
      <c r="E122" s="2" t="s">
        <v>18</v>
      </c>
      <c r="F122" s="2" t="s">
        <v>26</v>
      </c>
      <c r="G122" s="2" t="s">
        <v>20</v>
      </c>
      <c r="H122">
        <v>0.04</v>
      </c>
      <c r="I122" s="2" t="s">
        <v>21</v>
      </c>
      <c r="J122" s="2" t="s">
        <v>21</v>
      </c>
      <c r="K122">
        <v>1</v>
      </c>
      <c r="L122" s="2" t="s">
        <v>22</v>
      </c>
      <c r="M122" s="2" t="s">
        <v>18</v>
      </c>
      <c r="N122" s="2" t="s">
        <v>52</v>
      </c>
      <c r="O122">
        <v>300</v>
      </c>
      <c r="P122" s="2" t="s">
        <v>24</v>
      </c>
    </row>
    <row r="123" spans="1:16" x14ac:dyDescent="0.25">
      <c r="A123" s="2" t="s">
        <v>16</v>
      </c>
      <c r="B123">
        <v>25.67</v>
      </c>
      <c r="C123">
        <v>12.5</v>
      </c>
      <c r="D123" s="2" t="s">
        <v>17</v>
      </c>
      <c r="E123" s="2" t="s">
        <v>18</v>
      </c>
      <c r="F123" s="2" t="s">
        <v>37</v>
      </c>
      <c r="G123" s="2" t="s">
        <v>20</v>
      </c>
      <c r="H123">
        <v>1.21</v>
      </c>
      <c r="I123" s="2" t="s">
        <v>21</v>
      </c>
      <c r="J123" s="2" t="s">
        <v>21</v>
      </c>
      <c r="K123">
        <v>67</v>
      </c>
      <c r="L123" s="2" t="s">
        <v>21</v>
      </c>
      <c r="M123" s="2" t="s">
        <v>18</v>
      </c>
      <c r="N123" s="2" t="s">
        <v>84</v>
      </c>
      <c r="O123">
        <v>258</v>
      </c>
      <c r="P123" s="2" t="s">
        <v>24</v>
      </c>
    </row>
    <row r="124" spans="1:16" x14ac:dyDescent="0.25">
      <c r="A124" s="2" t="s">
        <v>25</v>
      </c>
      <c r="B124">
        <v>24.75</v>
      </c>
      <c r="C124">
        <v>12.5</v>
      </c>
      <c r="D124" s="2" t="s">
        <v>17</v>
      </c>
      <c r="E124" s="2" t="s">
        <v>18</v>
      </c>
      <c r="F124" s="2" t="s">
        <v>60</v>
      </c>
      <c r="G124" s="2" t="s">
        <v>20</v>
      </c>
      <c r="H124">
        <v>1.5</v>
      </c>
      <c r="I124" s="2" t="s">
        <v>21</v>
      </c>
      <c r="J124" s="2" t="s">
        <v>21</v>
      </c>
      <c r="K124">
        <v>12</v>
      </c>
      <c r="L124" s="2" t="s">
        <v>21</v>
      </c>
      <c r="M124" s="2" t="s">
        <v>18</v>
      </c>
      <c r="N124" s="2" t="s">
        <v>32</v>
      </c>
      <c r="O124">
        <v>567</v>
      </c>
      <c r="P124" s="2" t="s">
        <v>24</v>
      </c>
    </row>
    <row r="125" spans="1:16" x14ac:dyDescent="0.25">
      <c r="A125" s="2" t="s">
        <v>25</v>
      </c>
      <c r="B125">
        <v>44.17</v>
      </c>
      <c r="C125">
        <v>6.665</v>
      </c>
      <c r="D125" s="2" t="s">
        <v>17</v>
      </c>
      <c r="E125" s="2" t="s">
        <v>18</v>
      </c>
      <c r="F125" s="2" t="s">
        <v>26</v>
      </c>
      <c r="G125" s="2" t="s">
        <v>20</v>
      </c>
      <c r="H125">
        <v>7.375</v>
      </c>
      <c r="I125" s="2" t="s">
        <v>21</v>
      </c>
      <c r="J125" s="2" t="s">
        <v>21</v>
      </c>
      <c r="K125">
        <v>3</v>
      </c>
      <c r="L125" s="2" t="s">
        <v>21</v>
      </c>
      <c r="M125" s="2" t="s">
        <v>18</v>
      </c>
      <c r="N125" s="2" t="s">
        <v>47</v>
      </c>
      <c r="O125">
        <v>0</v>
      </c>
      <c r="P125" s="2" t="s">
        <v>24</v>
      </c>
    </row>
    <row r="126" spans="1:16" x14ac:dyDescent="0.25">
      <c r="A126" s="2" t="s">
        <v>25</v>
      </c>
      <c r="B126">
        <v>23.5</v>
      </c>
      <c r="C126">
        <v>9</v>
      </c>
      <c r="D126" s="2" t="s">
        <v>17</v>
      </c>
      <c r="E126" s="2" t="s">
        <v>18</v>
      </c>
      <c r="F126" s="2" t="s">
        <v>26</v>
      </c>
      <c r="G126" s="2" t="s">
        <v>20</v>
      </c>
      <c r="H126">
        <v>8.5</v>
      </c>
      <c r="I126" s="2" t="s">
        <v>21</v>
      </c>
      <c r="J126" s="2" t="s">
        <v>21</v>
      </c>
      <c r="K126">
        <v>5</v>
      </c>
      <c r="L126" s="2" t="s">
        <v>21</v>
      </c>
      <c r="M126" s="2" t="s">
        <v>18</v>
      </c>
      <c r="N126" s="2" t="s">
        <v>32</v>
      </c>
      <c r="O126">
        <v>0</v>
      </c>
      <c r="P126" s="2" t="s">
        <v>24</v>
      </c>
    </row>
    <row r="127" spans="1:16" x14ac:dyDescent="0.25">
      <c r="A127" s="2" t="s">
        <v>16</v>
      </c>
      <c r="B127">
        <v>34.92</v>
      </c>
      <c r="C127">
        <v>5</v>
      </c>
      <c r="D127" s="2" t="s">
        <v>17</v>
      </c>
      <c r="E127" s="2" t="s">
        <v>18</v>
      </c>
      <c r="F127" s="2" t="s">
        <v>54</v>
      </c>
      <c r="G127" s="2" t="s">
        <v>27</v>
      </c>
      <c r="H127">
        <v>7.5</v>
      </c>
      <c r="I127" s="2" t="s">
        <v>21</v>
      </c>
      <c r="J127" s="2" t="s">
        <v>21</v>
      </c>
      <c r="K127">
        <v>6</v>
      </c>
      <c r="L127" s="2" t="s">
        <v>21</v>
      </c>
      <c r="M127" s="2" t="s">
        <v>18</v>
      </c>
      <c r="N127" s="2" t="s">
        <v>47</v>
      </c>
      <c r="O127">
        <v>1000</v>
      </c>
      <c r="P127" s="2" t="s">
        <v>24</v>
      </c>
    </row>
    <row r="128" spans="1:16" x14ac:dyDescent="0.25">
      <c r="A128" s="2" t="s">
        <v>16</v>
      </c>
      <c r="B128">
        <v>47.67</v>
      </c>
      <c r="C128">
        <v>2.5</v>
      </c>
      <c r="D128" s="2" t="s">
        <v>17</v>
      </c>
      <c r="E128" s="2" t="s">
        <v>18</v>
      </c>
      <c r="F128" s="2" t="s">
        <v>33</v>
      </c>
      <c r="G128" s="2" t="s">
        <v>57</v>
      </c>
      <c r="H128">
        <v>2.5</v>
      </c>
      <c r="I128" s="2" t="s">
        <v>21</v>
      </c>
      <c r="J128" s="2" t="s">
        <v>21</v>
      </c>
      <c r="K128">
        <v>12</v>
      </c>
      <c r="L128" s="2" t="s">
        <v>21</v>
      </c>
      <c r="M128" s="2" t="s">
        <v>18</v>
      </c>
      <c r="N128" s="2" t="s">
        <v>101</v>
      </c>
      <c r="O128">
        <v>2510</v>
      </c>
      <c r="P128" s="2" t="s">
        <v>24</v>
      </c>
    </row>
    <row r="129" spans="1:16" x14ac:dyDescent="0.25">
      <c r="A129" s="2" t="s">
        <v>16</v>
      </c>
      <c r="B129">
        <v>22.75</v>
      </c>
      <c r="C129">
        <v>11</v>
      </c>
      <c r="D129" s="2" t="s">
        <v>17</v>
      </c>
      <c r="E129" s="2" t="s">
        <v>18</v>
      </c>
      <c r="F129" s="2" t="s">
        <v>26</v>
      </c>
      <c r="G129" s="2" t="s">
        <v>20</v>
      </c>
      <c r="H129">
        <v>2.5</v>
      </c>
      <c r="I129" s="2" t="s">
        <v>21</v>
      </c>
      <c r="J129" s="2" t="s">
        <v>21</v>
      </c>
      <c r="K129">
        <v>7</v>
      </c>
      <c r="L129" s="2" t="s">
        <v>21</v>
      </c>
      <c r="M129" s="2" t="s">
        <v>18</v>
      </c>
      <c r="N129" s="2" t="s">
        <v>30</v>
      </c>
      <c r="O129">
        <v>809</v>
      </c>
      <c r="P129" s="2" t="s">
        <v>24</v>
      </c>
    </row>
    <row r="130" spans="1:16" x14ac:dyDescent="0.25">
      <c r="A130" s="2" t="s">
        <v>16</v>
      </c>
      <c r="B130">
        <v>34.42</v>
      </c>
      <c r="C130">
        <v>4.25</v>
      </c>
      <c r="D130" s="2" t="s">
        <v>17</v>
      </c>
      <c r="E130" s="2" t="s">
        <v>18</v>
      </c>
      <c r="F130" s="2" t="s">
        <v>56</v>
      </c>
      <c r="G130" s="2" t="s">
        <v>57</v>
      </c>
      <c r="H130">
        <v>3.25</v>
      </c>
      <c r="I130" s="2" t="s">
        <v>21</v>
      </c>
      <c r="J130" s="2" t="s">
        <v>21</v>
      </c>
      <c r="K130">
        <v>2</v>
      </c>
      <c r="L130" s="2" t="s">
        <v>22</v>
      </c>
      <c r="M130" s="2" t="s">
        <v>18</v>
      </c>
      <c r="N130" s="2" t="s">
        <v>102</v>
      </c>
      <c r="O130">
        <v>610</v>
      </c>
      <c r="P130" s="2" t="s">
        <v>24</v>
      </c>
    </row>
    <row r="131" spans="1:16" x14ac:dyDescent="0.25">
      <c r="A131" s="2" t="s">
        <v>25</v>
      </c>
      <c r="B131">
        <v>28.42</v>
      </c>
      <c r="C131">
        <v>3.5</v>
      </c>
      <c r="D131" s="2" t="s">
        <v>17</v>
      </c>
      <c r="E131" s="2" t="s">
        <v>18</v>
      </c>
      <c r="F131" s="2" t="s">
        <v>19</v>
      </c>
      <c r="G131" s="2" t="s">
        <v>20</v>
      </c>
      <c r="H131">
        <v>0.83499999999999996</v>
      </c>
      <c r="I131" s="2" t="s">
        <v>21</v>
      </c>
      <c r="J131" s="2" t="s">
        <v>22</v>
      </c>
      <c r="K131">
        <v>0</v>
      </c>
      <c r="L131" s="2" t="s">
        <v>22</v>
      </c>
      <c r="M131" s="2" t="s">
        <v>31</v>
      </c>
      <c r="N131" s="2" t="s">
        <v>29</v>
      </c>
      <c r="O131">
        <v>0</v>
      </c>
      <c r="P131" s="2" t="s">
        <v>24</v>
      </c>
    </row>
    <row r="132" spans="1:16" x14ac:dyDescent="0.25">
      <c r="A132" s="2" t="s">
        <v>16</v>
      </c>
      <c r="B132">
        <v>67.75</v>
      </c>
      <c r="C132">
        <v>5.5</v>
      </c>
      <c r="D132" s="2" t="s">
        <v>17</v>
      </c>
      <c r="E132" s="2" t="s">
        <v>18</v>
      </c>
      <c r="F132" s="2" t="s">
        <v>58</v>
      </c>
      <c r="G132" s="2" t="s">
        <v>96</v>
      </c>
      <c r="H132">
        <v>13</v>
      </c>
      <c r="I132" s="2" t="s">
        <v>21</v>
      </c>
      <c r="J132" s="2" t="s">
        <v>21</v>
      </c>
      <c r="K132">
        <v>1</v>
      </c>
      <c r="L132" s="2" t="s">
        <v>21</v>
      </c>
      <c r="M132" s="2" t="s">
        <v>18</v>
      </c>
      <c r="N132" s="2" t="s">
        <v>47</v>
      </c>
      <c r="O132">
        <v>0</v>
      </c>
      <c r="P132" s="2" t="s">
        <v>24</v>
      </c>
    </row>
    <row r="133" spans="1:16" x14ac:dyDescent="0.25">
      <c r="A133" s="2" t="s">
        <v>16</v>
      </c>
      <c r="B133">
        <v>20.420000000000002</v>
      </c>
      <c r="C133">
        <v>1.835</v>
      </c>
      <c r="D133" s="2" t="s">
        <v>17</v>
      </c>
      <c r="E133" s="2" t="s">
        <v>18</v>
      </c>
      <c r="F133" s="2" t="s">
        <v>44</v>
      </c>
      <c r="G133" s="2" t="s">
        <v>20</v>
      </c>
      <c r="H133">
        <v>2.25</v>
      </c>
      <c r="I133" s="2" t="s">
        <v>21</v>
      </c>
      <c r="J133" s="2" t="s">
        <v>21</v>
      </c>
      <c r="K133">
        <v>1</v>
      </c>
      <c r="L133" s="2" t="s">
        <v>22</v>
      </c>
      <c r="M133" s="2" t="s">
        <v>18</v>
      </c>
      <c r="N133" s="2" t="s">
        <v>30</v>
      </c>
      <c r="O133">
        <v>150</v>
      </c>
      <c r="P133" s="2" t="s">
        <v>24</v>
      </c>
    </row>
    <row r="134" spans="1:16" x14ac:dyDescent="0.25">
      <c r="A134" s="2" t="s">
        <v>25</v>
      </c>
      <c r="B134">
        <v>47.42</v>
      </c>
      <c r="C134">
        <v>8</v>
      </c>
      <c r="D134" s="2" t="s">
        <v>17</v>
      </c>
      <c r="E134" s="2" t="s">
        <v>18</v>
      </c>
      <c r="F134" s="2" t="s">
        <v>58</v>
      </c>
      <c r="G134" s="2" t="s">
        <v>57</v>
      </c>
      <c r="H134">
        <v>6.5</v>
      </c>
      <c r="I134" s="2" t="s">
        <v>21</v>
      </c>
      <c r="J134" s="2" t="s">
        <v>21</v>
      </c>
      <c r="K134">
        <v>6</v>
      </c>
      <c r="L134" s="2" t="s">
        <v>22</v>
      </c>
      <c r="M134" s="2" t="s">
        <v>18</v>
      </c>
      <c r="N134" s="2" t="s">
        <v>103</v>
      </c>
      <c r="O134">
        <v>51100</v>
      </c>
      <c r="P134" s="2" t="s">
        <v>24</v>
      </c>
    </row>
    <row r="135" spans="1:16" x14ac:dyDescent="0.25">
      <c r="A135" s="2" t="s">
        <v>16</v>
      </c>
      <c r="B135">
        <v>36.25</v>
      </c>
      <c r="C135">
        <v>5</v>
      </c>
      <c r="D135" s="2" t="s">
        <v>17</v>
      </c>
      <c r="E135" s="2" t="s">
        <v>18</v>
      </c>
      <c r="F135" s="2" t="s">
        <v>44</v>
      </c>
      <c r="G135" s="2" t="s">
        <v>57</v>
      </c>
      <c r="H135">
        <v>2.5</v>
      </c>
      <c r="I135" s="2" t="s">
        <v>21</v>
      </c>
      <c r="J135" s="2" t="s">
        <v>21</v>
      </c>
      <c r="K135">
        <v>6</v>
      </c>
      <c r="L135" s="2" t="s">
        <v>22</v>
      </c>
      <c r="M135" s="2" t="s">
        <v>18</v>
      </c>
      <c r="N135" s="2" t="s">
        <v>47</v>
      </c>
      <c r="O135">
        <v>367</v>
      </c>
      <c r="P135" s="2" t="s">
        <v>24</v>
      </c>
    </row>
    <row r="136" spans="1:16" x14ac:dyDescent="0.25">
      <c r="A136" s="2" t="s">
        <v>16</v>
      </c>
      <c r="B136">
        <v>32.67</v>
      </c>
      <c r="C136">
        <v>5.5</v>
      </c>
      <c r="D136" s="2" t="s">
        <v>17</v>
      </c>
      <c r="E136" s="2" t="s">
        <v>18</v>
      </c>
      <c r="F136" s="2" t="s">
        <v>26</v>
      </c>
      <c r="G136" s="2" t="s">
        <v>27</v>
      </c>
      <c r="H136">
        <v>5.5</v>
      </c>
      <c r="I136" s="2" t="s">
        <v>21</v>
      </c>
      <c r="J136" s="2" t="s">
        <v>21</v>
      </c>
      <c r="K136">
        <v>12</v>
      </c>
      <c r="L136" s="2" t="s">
        <v>21</v>
      </c>
      <c r="M136" s="2" t="s">
        <v>18</v>
      </c>
      <c r="N136" s="2" t="s">
        <v>104</v>
      </c>
      <c r="O136">
        <v>1000</v>
      </c>
      <c r="P136" s="2" t="s">
        <v>24</v>
      </c>
    </row>
    <row r="137" spans="1:16" x14ac:dyDescent="0.25">
      <c r="A137" s="2" t="s">
        <v>16</v>
      </c>
      <c r="B137">
        <v>48.58</v>
      </c>
      <c r="C137">
        <v>6.5</v>
      </c>
      <c r="D137" s="2" t="s">
        <v>17</v>
      </c>
      <c r="E137" s="2" t="s">
        <v>18</v>
      </c>
      <c r="F137" s="2" t="s">
        <v>26</v>
      </c>
      <c r="G137" s="2" t="s">
        <v>27</v>
      </c>
      <c r="H137">
        <v>6</v>
      </c>
      <c r="I137" s="2" t="s">
        <v>21</v>
      </c>
      <c r="J137" s="2" t="s">
        <v>22</v>
      </c>
      <c r="K137">
        <v>0</v>
      </c>
      <c r="L137" s="2" t="s">
        <v>21</v>
      </c>
      <c r="M137" s="2" t="s">
        <v>18</v>
      </c>
      <c r="N137" s="2" t="s">
        <v>105</v>
      </c>
      <c r="O137">
        <v>0</v>
      </c>
      <c r="P137" s="2" t="s">
        <v>24</v>
      </c>
    </row>
    <row r="138" spans="1:16" x14ac:dyDescent="0.25">
      <c r="A138" s="2" t="s">
        <v>16</v>
      </c>
      <c r="B138">
        <v>39.92</v>
      </c>
      <c r="C138">
        <v>0.54</v>
      </c>
      <c r="D138" s="2" t="s">
        <v>39</v>
      </c>
      <c r="E138" s="2" t="s">
        <v>40</v>
      </c>
      <c r="F138" s="2" t="s">
        <v>60</v>
      </c>
      <c r="G138" s="2" t="s">
        <v>20</v>
      </c>
      <c r="H138">
        <v>0.5</v>
      </c>
      <c r="I138" s="2" t="s">
        <v>21</v>
      </c>
      <c r="J138" s="2" t="s">
        <v>21</v>
      </c>
      <c r="K138">
        <v>3</v>
      </c>
      <c r="L138" s="2" t="s">
        <v>22</v>
      </c>
      <c r="M138" s="2" t="s">
        <v>18</v>
      </c>
      <c r="N138" s="2" t="s">
        <v>52</v>
      </c>
      <c r="O138">
        <v>1000</v>
      </c>
      <c r="P138" s="2" t="s">
        <v>24</v>
      </c>
    </row>
    <row r="139" spans="1:16" x14ac:dyDescent="0.25">
      <c r="A139" s="2" t="s">
        <v>16</v>
      </c>
      <c r="B139">
        <v>33.58</v>
      </c>
      <c r="C139">
        <v>2.75</v>
      </c>
      <c r="D139" s="2" t="s">
        <v>17</v>
      </c>
      <c r="E139" s="2" t="s">
        <v>18</v>
      </c>
      <c r="F139" s="2" t="s">
        <v>33</v>
      </c>
      <c r="G139" s="2" t="s">
        <v>20</v>
      </c>
      <c r="H139">
        <v>4.25</v>
      </c>
      <c r="I139" s="2" t="s">
        <v>21</v>
      </c>
      <c r="J139" s="2" t="s">
        <v>21</v>
      </c>
      <c r="K139">
        <v>6</v>
      </c>
      <c r="L139" s="2" t="s">
        <v>22</v>
      </c>
      <c r="M139" s="2" t="s">
        <v>18</v>
      </c>
      <c r="N139" s="2" t="s">
        <v>106</v>
      </c>
      <c r="O139">
        <v>0</v>
      </c>
      <c r="P139" s="2" t="s">
        <v>24</v>
      </c>
    </row>
    <row r="140" spans="1:16" x14ac:dyDescent="0.25">
      <c r="A140" s="2" t="s">
        <v>25</v>
      </c>
      <c r="B140">
        <v>18.829999999999998</v>
      </c>
      <c r="C140">
        <v>9.5</v>
      </c>
      <c r="D140" s="2" t="s">
        <v>17</v>
      </c>
      <c r="E140" s="2" t="s">
        <v>18</v>
      </c>
      <c r="F140" s="2" t="s">
        <v>19</v>
      </c>
      <c r="G140" s="2" t="s">
        <v>20</v>
      </c>
      <c r="H140">
        <v>1.625</v>
      </c>
      <c r="I140" s="2" t="s">
        <v>21</v>
      </c>
      <c r="J140" s="2" t="s">
        <v>21</v>
      </c>
      <c r="K140">
        <v>6</v>
      </c>
      <c r="L140" s="2" t="s">
        <v>21</v>
      </c>
      <c r="M140" s="2" t="s">
        <v>18</v>
      </c>
      <c r="N140" s="2" t="s">
        <v>107</v>
      </c>
      <c r="O140">
        <v>600</v>
      </c>
      <c r="P140" s="2" t="s">
        <v>24</v>
      </c>
    </row>
    <row r="141" spans="1:16" x14ac:dyDescent="0.25">
      <c r="A141" s="2" t="s">
        <v>25</v>
      </c>
      <c r="B141">
        <v>26.92</v>
      </c>
      <c r="C141">
        <v>13.5</v>
      </c>
      <c r="D141" s="2" t="s">
        <v>17</v>
      </c>
      <c r="E141" s="2" t="s">
        <v>18</v>
      </c>
      <c r="F141" s="2" t="s">
        <v>26</v>
      </c>
      <c r="G141" s="2" t="s">
        <v>27</v>
      </c>
      <c r="H141">
        <v>5</v>
      </c>
      <c r="I141" s="2" t="s">
        <v>21</v>
      </c>
      <c r="J141" s="2" t="s">
        <v>21</v>
      </c>
      <c r="K141">
        <v>2</v>
      </c>
      <c r="L141" s="2" t="s">
        <v>22</v>
      </c>
      <c r="M141" s="2" t="s">
        <v>18</v>
      </c>
      <c r="N141" s="2" t="s">
        <v>47</v>
      </c>
      <c r="O141">
        <v>5000</v>
      </c>
      <c r="P141" s="2" t="s">
        <v>24</v>
      </c>
    </row>
    <row r="142" spans="1:16" x14ac:dyDescent="0.25">
      <c r="A142" s="2" t="s">
        <v>25</v>
      </c>
      <c r="B142">
        <v>31.25</v>
      </c>
      <c r="C142">
        <v>3.75</v>
      </c>
      <c r="D142" s="2" t="s">
        <v>17</v>
      </c>
      <c r="E142" s="2" t="s">
        <v>18</v>
      </c>
      <c r="F142" s="2" t="s">
        <v>37</v>
      </c>
      <c r="G142" s="2" t="s">
        <v>27</v>
      </c>
      <c r="H142">
        <v>0.625</v>
      </c>
      <c r="I142" s="2" t="s">
        <v>21</v>
      </c>
      <c r="J142" s="2" t="s">
        <v>21</v>
      </c>
      <c r="K142">
        <v>9</v>
      </c>
      <c r="L142" s="2" t="s">
        <v>21</v>
      </c>
      <c r="M142" s="2" t="s">
        <v>18</v>
      </c>
      <c r="N142" s="2" t="s">
        <v>108</v>
      </c>
      <c r="O142">
        <v>0</v>
      </c>
      <c r="P142" s="2" t="s">
        <v>24</v>
      </c>
    </row>
    <row r="143" spans="1:16" x14ac:dyDescent="0.25">
      <c r="A143" s="2" t="s">
        <v>25</v>
      </c>
      <c r="B143">
        <v>56.5</v>
      </c>
      <c r="C143">
        <v>16</v>
      </c>
      <c r="D143" s="2" t="s">
        <v>17</v>
      </c>
      <c r="E143" s="2" t="s">
        <v>18</v>
      </c>
      <c r="F143" s="2" t="s">
        <v>90</v>
      </c>
      <c r="G143" s="2" t="s">
        <v>64</v>
      </c>
      <c r="H143">
        <v>0</v>
      </c>
      <c r="I143" s="2" t="s">
        <v>21</v>
      </c>
      <c r="J143" s="2" t="s">
        <v>21</v>
      </c>
      <c r="K143">
        <v>15</v>
      </c>
      <c r="L143" s="2" t="s">
        <v>22</v>
      </c>
      <c r="M143" s="2" t="s">
        <v>18</v>
      </c>
      <c r="N143" s="2" t="s">
        <v>47</v>
      </c>
      <c r="O143">
        <v>247</v>
      </c>
      <c r="P143" s="2" t="s">
        <v>24</v>
      </c>
    </row>
    <row r="144" spans="1:16" x14ac:dyDescent="0.25">
      <c r="A144" s="2" t="s">
        <v>16</v>
      </c>
      <c r="B144">
        <v>43</v>
      </c>
      <c r="C144">
        <v>0.28999999999999998</v>
      </c>
      <c r="D144" s="2" t="s">
        <v>39</v>
      </c>
      <c r="E144" s="2" t="s">
        <v>40</v>
      </c>
      <c r="F144" s="2" t="s">
        <v>37</v>
      </c>
      <c r="G144" s="2" t="s">
        <v>27</v>
      </c>
      <c r="H144">
        <v>1.75</v>
      </c>
      <c r="I144" s="2" t="s">
        <v>21</v>
      </c>
      <c r="J144" s="2" t="s">
        <v>21</v>
      </c>
      <c r="K144">
        <v>8</v>
      </c>
      <c r="L144" s="2" t="s">
        <v>22</v>
      </c>
      <c r="M144" s="2" t="s">
        <v>18</v>
      </c>
      <c r="N144" s="2" t="s">
        <v>30</v>
      </c>
      <c r="O144">
        <v>375</v>
      </c>
      <c r="P144" s="2" t="s">
        <v>24</v>
      </c>
    </row>
    <row r="145" spans="1:16" x14ac:dyDescent="0.25">
      <c r="A145" s="2" t="s">
        <v>16</v>
      </c>
      <c r="B145">
        <v>22.33</v>
      </c>
      <c r="C145">
        <v>11</v>
      </c>
      <c r="D145" s="2" t="s">
        <v>17</v>
      </c>
      <c r="E145" s="2" t="s">
        <v>18</v>
      </c>
      <c r="F145" s="2" t="s">
        <v>19</v>
      </c>
      <c r="G145" s="2" t="s">
        <v>20</v>
      </c>
      <c r="H145">
        <v>2</v>
      </c>
      <c r="I145" s="2" t="s">
        <v>21</v>
      </c>
      <c r="J145" s="2" t="s">
        <v>21</v>
      </c>
      <c r="K145">
        <v>1</v>
      </c>
      <c r="L145" s="2" t="s">
        <v>22</v>
      </c>
      <c r="M145" s="2" t="s">
        <v>18</v>
      </c>
      <c r="N145" s="2" t="s">
        <v>38</v>
      </c>
      <c r="O145">
        <v>278</v>
      </c>
      <c r="P145" s="2" t="s">
        <v>24</v>
      </c>
    </row>
    <row r="146" spans="1:16" x14ac:dyDescent="0.25">
      <c r="A146" s="2" t="s">
        <v>16</v>
      </c>
      <c r="B146">
        <v>27.25</v>
      </c>
      <c r="C146">
        <v>1.665</v>
      </c>
      <c r="D146" s="2" t="s">
        <v>17</v>
      </c>
      <c r="E146" s="2" t="s">
        <v>18</v>
      </c>
      <c r="F146" s="2" t="s">
        <v>37</v>
      </c>
      <c r="G146" s="2" t="s">
        <v>27</v>
      </c>
      <c r="H146">
        <v>5.085</v>
      </c>
      <c r="I146" s="2" t="s">
        <v>21</v>
      </c>
      <c r="J146" s="2" t="s">
        <v>21</v>
      </c>
      <c r="K146">
        <v>9</v>
      </c>
      <c r="L146" s="2" t="s">
        <v>22</v>
      </c>
      <c r="M146" s="2" t="s">
        <v>18</v>
      </c>
      <c r="N146" s="2" t="s">
        <v>109</v>
      </c>
      <c r="O146">
        <v>827</v>
      </c>
      <c r="P146" s="2" t="s">
        <v>24</v>
      </c>
    </row>
    <row r="147" spans="1:16" x14ac:dyDescent="0.25">
      <c r="A147" s="2" t="s">
        <v>16</v>
      </c>
      <c r="B147">
        <v>32.83</v>
      </c>
      <c r="C147">
        <v>2.5</v>
      </c>
      <c r="D147" s="2" t="s">
        <v>17</v>
      </c>
      <c r="E147" s="2" t="s">
        <v>18</v>
      </c>
      <c r="F147" s="2" t="s">
        <v>37</v>
      </c>
      <c r="G147" s="2" t="s">
        <v>27</v>
      </c>
      <c r="H147">
        <v>2.75</v>
      </c>
      <c r="I147" s="2" t="s">
        <v>21</v>
      </c>
      <c r="J147" s="2" t="s">
        <v>21</v>
      </c>
      <c r="K147">
        <v>6</v>
      </c>
      <c r="L147" s="2" t="s">
        <v>22</v>
      </c>
      <c r="M147" s="2" t="s">
        <v>18</v>
      </c>
      <c r="N147" s="2" t="s">
        <v>74</v>
      </c>
      <c r="O147">
        <v>2072</v>
      </c>
      <c r="P147" s="2" t="s">
        <v>24</v>
      </c>
    </row>
    <row r="148" spans="1:16" x14ac:dyDescent="0.25">
      <c r="A148" s="2" t="s">
        <v>16</v>
      </c>
      <c r="B148">
        <v>23.25</v>
      </c>
      <c r="C148">
        <v>1.5</v>
      </c>
      <c r="D148" s="2" t="s">
        <v>17</v>
      </c>
      <c r="E148" s="2" t="s">
        <v>18</v>
      </c>
      <c r="F148" s="2" t="s">
        <v>26</v>
      </c>
      <c r="G148" s="2" t="s">
        <v>20</v>
      </c>
      <c r="H148">
        <v>2.375</v>
      </c>
      <c r="I148" s="2" t="s">
        <v>21</v>
      </c>
      <c r="J148" s="2" t="s">
        <v>21</v>
      </c>
      <c r="K148">
        <v>3</v>
      </c>
      <c r="L148" s="2" t="s">
        <v>21</v>
      </c>
      <c r="M148" s="2" t="s">
        <v>18</v>
      </c>
      <c r="N148" s="2" t="s">
        <v>47</v>
      </c>
      <c r="O148">
        <v>582</v>
      </c>
      <c r="P148" s="2" t="s">
        <v>24</v>
      </c>
    </row>
    <row r="149" spans="1:16" x14ac:dyDescent="0.25">
      <c r="A149" s="2" t="s">
        <v>25</v>
      </c>
      <c r="B149">
        <v>40.33</v>
      </c>
      <c r="C149">
        <v>7.54</v>
      </c>
      <c r="D149" s="2" t="s">
        <v>39</v>
      </c>
      <c r="E149" s="2" t="s">
        <v>40</v>
      </c>
      <c r="F149" s="2" t="s">
        <v>26</v>
      </c>
      <c r="G149" s="2" t="s">
        <v>27</v>
      </c>
      <c r="H149">
        <v>8</v>
      </c>
      <c r="I149" s="2" t="s">
        <v>21</v>
      </c>
      <c r="J149" s="2" t="s">
        <v>21</v>
      </c>
      <c r="K149">
        <v>14</v>
      </c>
      <c r="L149" s="2" t="s">
        <v>22</v>
      </c>
      <c r="M149" s="2" t="s">
        <v>18</v>
      </c>
      <c r="N149" s="2" t="s">
        <v>47</v>
      </c>
      <c r="O149">
        <v>2300</v>
      </c>
      <c r="P149" s="2" t="s">
        <v>24</v>
      </c>
    </row>
    <row r="150" spans="1:16" x14ac:dyDescent="0.25">
      <c r="A150" s="2" t="s">
        <v>25</v>
      </c>
      <c r="B150">
        <v>30.5</v>
      </c>
      <c r="C150">
        <v>6.5</v>
      </c>
      <c r="D150" s="2" t="s">
        <v>17</v>
      </c>
      <c r="E150" s="2" t="s">
        <v>18</v>
      </c>
      <c r="F150" s="2" t="s">
        <v>44</v>
      </c>
      <c r="G150" s="2" t="s">
        <v>57</v>
      </c>
      <c r="H150">
        <v>4</v>
      </c>
      <c r="I150" s="2" t="s">
        <v>21</v>
      </c>
      <c r="J150" s="2" t="s">
        <v>21</v>
      </c>
      <c r="K150">
        <v>7</v>
      </c>
      <c r="L150" s="2" t="s">
        <v>21</v>
      </c>
      <c r="M150" s="2" t="s">
        <v>18</v>
      </c>
      <c r="N150" s="2" t="s">
        <v>47</v>
      </c>
      <c r="O150">
        <v>3065</v>
      </c>
      <c r="P150" s="2" t="s">
        <v>24</v>
      </c>
    </row>
    <row r="151" spans="1:16" x14ac:dyDescent="0.25">
      <c r="A151" s="2" t="s">
        <v>25</v>
      </c>
      <c r="B151">
        <v>52.83</v>
      </c>
      <c r="C151">
        <v>15</v>
      </c>
      <c r="D151" s="2" t="s">
        <v>17</v>
      </c>
      <c r="E151" s="2" t="s">
        <v>18</v>
      </c>
      <c r="F151" s="2" t="s">
        <v>44</v>
      </c>
      <c r="G151" s="2" t="s">
        <v>20</v>
      </c>
      <c r="H151">
        <v>5.5</v>
      </c>
      <c r="I151" s="2" t="s">
        <v>21</v>
      </c>
      <c r="J151" s="2" t="s">
        <v>21</v>
      </c>
      <c r="K151">
        <v>14</v>
      </c>
      <c r="L151" s="2" t="s">
        <v>22</v>
      </c>
      <c r="M151" s="2" t="s">
        <v>18</v>
      </c>
      <c r="N151" s="2" t="s">
        <v>47</v>
      </c>
      <c r="O151">
        <v>2200</v>
      </c>
      <c r="P151" s="2" t="s">
        <v>24</v>
      </c>
    </row>
    <row r="152" spans="1:16" x14ac:dyDescent="0.25">
      <c r="A152" s="2" t="s">
        <v>25</v>
      </c>
      <c r="B152">
        <v>46.67</v>
      </c>
      <c r="C152">
        <v>0.46</v>
      </c>
      <c r="D152" s="2" t="s">
        <v>17</v>
      </c>
      <c r="E152" s="2" t="s">
        <v>18</v>
      </c>
      <c r="F152" s="2" t="s">
        <v>37</v>
      </c>
      <c r="G152" s="2" t="s">
        <v>27</v>
      </c>
      <c r="H152">
        <v>0.41499999999999998</v>
      </c>
      <c r="I152" s="2" t="s">
        <v>21</v>
      </c>
      <c r="J152" s="2" t="s">
        <v>21</v>
      </c>
      <c r="K152">
        <v>11</v>
      </c>
      <c r="L152" s="2" t="s">
        <v>21</v>
      </c>
      <c r="M152" s="2" t="s">
        <v>18</v>
      </c>
      <c r="N152" s="2" t="s">
        <v>110</v>
      </c>
      <c r="O152">
        <v>6</v>
      </c>
      <c r="P152" s="2" t="s">
        <v>24</v>
      </c>
    </row>
    <row r="153" spans="1:16" x14ac:dyDescent="0.25">
      <c r="A153" s="2" t="s">
        <v>25</v>
      </c>
      <c r="B153">
        <v>58.33</v>
      </c>
      <c r="C153">
        <v>10</v>
      </c>
      <c r="D153" s="2" t="s">
        <v>17</v>
      </c>
      <c r="E153" s="2" t="s">
        <v>18</v>
      </c>
      <c r="F153" s="2" t="s">
        <v>26</v>
      </c>
      <c r="G153" s="2" t="s">
        <v>20</v>
      </c>
      <c r="H153">
        <v>4</v>
      </c>
      <c r="I153" s="2" t="s">
        <v>21</v>
      </c>
      <c r="J153" s="2" t="s">
        <v>21</v>
      </c>
      <c r="K153">
        <v>14</v>
      </c>
      <c r="L153" s="2" t="s">
        <v>22</v>
      </c>
      <c r="M153" s="2" t="s">
        <v>18</v>
      </c>
      <c r="N153" s="2" t="s">
        <v>47</v>
      </c>
      <c r="O153">
        <v>1602</v>
      </c>
      <c r="P153" s="2" t="s">
        <v>24</v>
      </c>
    </row>
    <row r="154" spans="1:16" x14ac:dyDescent="0.25">
      <c r="A154" s="2" t="s">
        <v>16</v>
      </c>
      <c r="B154">
        <v>37.33</v>
      </c>
      <c r="C154">
        <v>6.5</v>
      </c>
      <c r="D154" s="2" t="s">
        <v>17</v>
      </c>
      <c r="E154" s="2" t="s">
        <v>18</v>
      </c>
      <c r="F154" s="2" t="s">
        <v>33</v>
      </c>
      <c r="G154" s="2" t="s">
        <v>27</v>
      </c>
      <c r="H154">
        <v>4.25</v>
      </c>
      <c r="I154" s="2" t="s">
        <v>21</v>
      </c>
      <c r="J154" s="2" t="s">
        <v>21</v>
      </c>
      <c r="K154">
        <v>12</v>
      </c>
      <c r="L154" s="2" t="s">
        <v>21</v>
      </c>
      <c r="M154" s="2" t="s">
        <v>18</v>
      </c>
      <c r="N154" s="2" t="s">
        <v>111</v>
      </c>
      <c r="O154">
        <v>0</v>
      </c>
      <c r="P154" s="2" t="s">
        <v>24</v>
      </c>
    </row>
    <row r="155" spans="1:16" x14ac:dyDescent="0.25">
      <c r="A155" s="2" t="s">
        <v>16</v>
      </c>
      <c r="B155">
        <v>23.08</v>
      </c>
      <c r="C155">
        <v>2.5</v>
      </c>
      <c r="D155" s="2" t="s">
        <v>17</v>
      </c>
      <c r="E155" s="2" t="s">
        <v>18</v>
      </c>
      <c r="F155" s="2" t="s">
        <v>44</v>
      </c>
      <c r="G155" s="2" t="s">
        <v>20</v>
      </c>
      <c r="H155">
        <v>1.085</v>
      </c>
      <c r="I155" s="2" t="s">
        <v>21</v>
      </c>
      <c r="J155" s="2" t="s">
        <v>21</v>
      </c>
      <c r="K155">
        <v>11</v>
      </c>
      <c r="L155" s="2" t="s">
        <v>21</v>
      </c>
      <c r="M155" s="2" t="s">
        <v>18</v>
      </c>
      <c r="N155" s="2" t="s">
        <v>112</v>
      </c>
      <c r="O155">
        <v>2184</v>
      </c>
      <c r="P155" s="2" t="s">
        <v>24</v>
      </c>
    </row>
    <row r="156" spans="1:16" x14ac:dyDescent="0.25">
      <c r="A156" s="2" t="s">
        <v>16</v>
      </c>
      <c r="B156">
        <v>32.75</v>
      </c>
      <c r="C156">
        <v>1.5</v>
      </c>
      <c r="D156" s="2" t="s">
        <v>17</v>
      </c>
      <c r="E156" s="2" t="s">
        <v>18</v>
      </c>
      <c r="F156" s="2" t="s">
        <v>37</v>
      </c>
      <c r="G156" s="2" t="s">
        <v>27</v>
      </c>
      <c r="H156">
        <v>5.5</v>
      </c>
      <c r="I156" s="2" t="s">
        <v>21</v>
      </c>
      <c r="J156" s="2" t="s">
        <v>21</v>
      </c>
      <c r="K156">
        <v>3</v>
      </c>
      <c r="L156" s="2" t="s">
        <v>21</v>
      </c>
      <c r="M156" s="2" t="s">
        <v>18</v>
      </c>
      <c r="N156" s="2" t="s">
        <v>47</v>
      </c>
      <c r="O156">
        <v>0</v>
      </c>
      <c r="P156" s="2" t="s">
        <v>24</v>
      </c>
    </row>
    <row r="157" spans="1:16" x14ac:dyDescent="0.25">
      <c r="A157" s="2" t="s">
        <v>25</v>
      </c>
      <c r="B157">
        <v>21.67</v>
      </c>
      <c r="C157">
        <v>11.5</v>
      </c>
      <c r="D157" s="2" t="s">
        <v>39</v>
      </c>
      <c r="E157" s="2" t="s">
        <v>40</v>
      </c>
      <c r="F157" s="2" t="s">
        <v>90</v>
      </c>
      <c r="G157" s="2" t="s">
        <v>90</v>
      </c>
      <c r="H157">
        <v>0</v>
      </c>
      <c r="I157" s="2" t="s">
        <v>21</v>
      </c>
      <c r="J157" s="2" t="s">
        <v>21</v>
      </c>
      <c r="K157">
        <v>11</v>
      </c>
      <c r="L157" s="2" t="s">
        <v>21</v>
      </c>
      <c r="M157" s="2" t="s">
        <v>18</v>
      </c>
      <c r="N157" s="2" t="s">
        <v>47</v>
      </c>
      <c r="O157">
        <v>0</v>
      </c>
      <c r="P157" s="2" t="s">
        <v>24</v>
      </c>
    </row>
    <row r="158" spans="1:16" x14ac:dyDescent="0.25">
      <c r="A158" s="2" t="s">
        <v>25</v>
      </c>
      <c r="B158">
        <v>28.5</v>
      </c>
      <c r="C158">
        <v>3.04</v>
      </c>
      <c r="D158" s="2" t="s">
        <v>39</v>
      </c>
      <c r="E158" s="2" t="s">
        <v>40</v>
      </c>
      <c r="F158" s="2" t="s">
        <v>54</v>
      </c>
      <c r="G158" s="2" t="s">
        <v>27</v>
      </c>
      <c r="H158">
        <v>2.54</v>
      </c>
      <c r="I158" s="2" t="s">
        <v>21</v>
      </c>
      <c r="J158" s="2" t="s">
        <v>21</v>
      </c>
      <c r="K158">
        <v>1</v>
      </c>
      <c r="L158" s="2" t="s">
        <v>22</v>
      </c>
      <c r="M158" s="2" t="s">
        <v>18</v>
      </c>
      <c r="N158" s="2" t="s">
        <v>67</v>
      </c>
      <c r="O158">
        <v>0</v>
      </c>
      <c r="P158" s="2" t="s">
        <v>24</v>
      </c>
    </row>
    <row r="159" spans="1:16" x14ac:dyDescent="0.25">
      <c r="A159" s="2" t="s">
        <v>25</v>
      </c>
      <c r="B159">
        <v>68.67</v>
      </c>
      <c r="C159">
        <v>15</v>
      </c>
      <c r="D159" s="2" t="s">
        <v>17</v>
      </c>
      <c r="E159" s="2" t="s">
        <v>18</v>
      </c>
      <c r="F159" s="2" t="s">
        <v>58</v>
      </c>
      <c r="G159" s="2" t="s">
        <v>96</v>
      </c>
      <c r="H159">
        <v>0</v>
      </c>
      <c r="I159" s="2" t="s">
        <v>21</v>
      </c>
      <c r="J159" s="2" t="s">
        <v>21</v>
      </c>
      <c r="K159">
        <v>14</v>
      </c>
      <c r="L159" s="2" t="s">
        <v>22</v>
      </c>
      <c r="M159" s="2" t="s">
        <v>18</v>
      </c>
      <c r="N159" s="2" t="s">
        <v>47</v>
      </c>
      <c r="O159">
        <v>3376</v>
      </c>
      <c r="P159" s="2" t="s">
        <v>24</v>
      </c>
    </row>
    <row r="160" spans="1:16" x14ac:dyDescent="0.25">
      <c r="A160" s="2" t="s">
        <v>16</v>
      </c>
      <c r="B160">
        <v>28</v>
      </c>
      <c r="C160">
        <v>2</v>
      </c>
      <c r="D160" s="2" t="s">
        <v>17</v>
      </c>
      <c r="E160" s="2" t="s">
        <v>18</v>
      </c>
      <c r="F160" s="2" t="s">
        <v>41</v>
      </c>
      <c r="G160" s="2" t="s">
        <v>27</v>
      </c>
      <c r="H160">
        <v>4.165</v>
      </c>
      <c r="I160" s="2" t="s">
        <v>21</v>
      </c>
      <c r="J160" s="2" t="s">
        <v>21</v>
      </c>
      <c r="K160">
        <v>2</v>
      </c>
      <c r="L160" s="2" t="s">
        <v>21</v>
      </c>
      <c r="M160" s="2" t="s">
        <v>18</v>
      </c>
      <c r="N160" s="2" t="s">
        <v>108</v>
      </c>
      <c r="O160">
        <v>0</v>
      </c>
      <c r="P160" s="2" t="s">
        <v>24</v>
      </c>
    </row>
    <row r="161" spans="1:16" x14ac:dyDescent="0.25">
      <c r="A161" s="2" t="s">
        <v>16</v>
      </c>
      <c r="B161">
        <v>34.08</v>
      </c>
      <c r="C161">
        <v>0.08</v>
      </c>
      <c r="D161" s="2" t="s">
        <v>39</v>
      </c>
      <c r="E161" s="2" t="s">
        <v>40</v>
      </c>
      <c r="F161" s="2" t="s">
        <v>33</v>
      </c>
      <c r="G161" s="2" t="s">
        <v>57</v>
      </c>
      <c r="H161">
        <v>0.04</v>
      </c>
      <c r="I161" s="2" t="s">
        <v>21</v>
      </c>
      <c r="J161" s="2" t="s">
        <v>21</v>
      </c>
      <c r="K161">
        <v>1</v>
      </c>
      <c r="L161" s="2" t="s">
        <v>21</v>
      </c>
      <c r="M161" s="2" t="s">
        <v>18</v>
      </c>
      <c r="N161" s="2" t="s">
        <v>29</v>
      </c>
      <c r="O161">
        <v>2000</v>
      </c>
      <c r="P161" s="2" t="s">
        <v>24</v>
      </c>
    </row>
    <row r="162" spans="1:16" x14ac:dyDescent="0.25">
      <c r="A162" s="2" t="s">
        <v>16</v>
      </c>
      <c r="B162">
        <v>27.67</v>
      </c>
      <c r="C162">
        <v>2</v>
      </c>
      <c r="D162" s="2" t="s">
        <v>17</v>
      </c>
      <c r="E162" s="2" t="s">
        <v>18</v>
      </c>
      <c r="F162" s="2" t="s">
        <v>54</v>
      </c>
      <c r="G162" s="2" t="s">
        <v>27</v>
      </c>
      <c r="H162">
        <v>1</v>
      </c>
      <c r="I162" s="2" t="s">
        <v>21</v>
      </c>
      <c r="J162" s="2" t="s">
        <v>21</v>
      </c>
      <c r="K162">
        <v>4</v>
      </c>
      <c r="L162" s="2" t="s">
        <v>22</v>
      </c>
      <c r="M162" s="2" t="s">
        <v>18</v>
      </c>
      <c r="N162" s="2" t="s">
        <v>84</v>
      </c>
      <c r="O162">
        <v>7544</v>
      </c>
      <c r="P162" s="2" t="s">
        <v>24</v>
      </c>
    </row>
    <row r="163" spans="1:16" x14ac:dyDescent="0.25">
      <c r="A163" s="2" t="s">
        <v>16</v>
      </c>
      <c r="B163">
        <v>44</v>
      </c>
      <c r="C163">
        <v>2</v>
      </c>
      <c r="D163" s="2" t="s">
        <v>17</v>
      </c>
      <c r="E163" s="2" t="s">
        <v>18</v>
      </c>
      <c r="F163" s="2" t="s">
        <v>33</v>
      </c>
      <c r="G163" s="2" t="s">
        <v>20</v>
      </c>
      <c r="H163">
        <v>1.75</v>
      </c>
      <c r="I163" s="2" t="s">
        <v>21</v>
      </c>
      <c r="J163" s="2" t="s">
        <v>21</v>
      </c>
      <c r="K163">
        <v>2</v>
      </c>
      <c r="L163" s="2" t="s">
        <v>21</v>
      </c>
      <c r="M163" s="2" t="s">
        <v>18</v>
      </c>
      <c r="N163" s="2" t="s">
        <v>47</v>
      </c>
      <c r="O163">
        <v>15</v>
      </c>
      <c r="P163" s="2" t="s">
        <v>24</v>
      </c>
    </row>
    <row r="164" spans="1:16" x14ac:dyDescent="0.25">
      <c r="A164" s="2" t="s">
        <v>16</v>
      </c>
      <c r="B164">
        <v>25.08</v>
      </c>
      <c r="C164">
        <v>1.71</v>
      </c>
      <c r="D164" s="2" t="s">
        <v>17</v>
      </c>
      <c r="E164" s="2" t="s">
        <v>18</v>
      </c>
      <c r="F164" s="2" t="s">
        <v>54</v>
      </c>
      <c r="G164" s="2" t="s">
        <v>20</v>
      </c>
      <c r="H164">
        <v>1.665</v>
      </c>
      <c r="I164" s="2" t="s">
        <v>21</v>
      </c>
      <c r="J164" s="2" t="s">
        <v>21</v>
      </c>
      <c r="K164">
        <v>1</v>
      </c>
      <c r="L164" s="2" t="s">
        <v>21</v>
      </c>
      <c r="M164" s="2" t="s">
        <v>18</v>
      </c>
      <c r="N164" s="2" t="s">
        <v>113</v>
      </c>
      <c r="O164">
        <v>20</v>
      </c>
      <c r="P164" s="2" t="s">
        <v>24</v>
      </c>
    </row>
    <row r="165" spans="1:16" x14ac:dyDescent="0.25">
      <c r="A165" s="2" t="s">
        <v>16</v>
      </c>
      <c r="B165">
        <v>32</v>
      </c>
      <c r="C165">
        <v>1.75</v>
      </c>
      <c r="D165" s="2" t="s">
        <v>39</v>
      </c>
      <c r="E165" s="2" t="s">
        <v>40</v>
      </c>
      <c r="F165" s="2" t="s">
        <v>58</v>
      </c>
      <c r="G165" s="2" t="s">
        <v>27</v>
      </c>
      <c r="H165">
        <v>0.04</v>
      </c>
      <c r="I165" s="2" t="s">
        <v>21</v>
      </c>
      <c r="J165" s="2" t="s">
        <v>22</v>
      </c>
      <c r="K165">
        <v>0</v>
      </c>
      <c r="L165" s="2" t="s">
        <v>21</v>
      </c>
      <c r="M165" s="2" t="s">
        <v>18</v>
      </c>
      <c r="N165" s="2" t="s">
        <v>114</v>
      </c>
      <c r="O165">
        <v>0</v>
      </c>
      <c r="P165" s="2" t="s">
        <v>24</v>
      </c>
    </row>
    <row r="166" spans="1:16" x14ac:dyDescent="0.25">
      <c r="A166" s="2" t="s">
        <v>25</v>
      </c>
      <c r="B166">
        <v>60.58</v>
      </c>
      <c r="C166">
        <v>16.5</v>
      </c>
      <c r="D166" s="2" t="s">
        <v>17</v>
      </c>
      <c r="E166" s="2" t="s">
        <v>18</v>
      </c>
      <c r="F166" s="2" t="s">
        <v>26</v>
      </c>
      <c r="G166" s="2" t="s">
        <v>20</v>
      </c>
      <c r="H166">
        <v>11</v>
      </c>
      <c r="I166" s="2" t="s">
        <v>21</v>
      </c>
      <c r="J166" s="2" t="s">
        <v>22</v>
      </c>
      <c r="K166">
        <v>0</v>
      </c>
      <c r="L166" s="2" t="s">
        <v>21</v>
      </c>
      <c r="M166" s="2" t="s">
        <v>18</v>
      </c>
      <c r="N166" s="2" t="s">
        <v>115</v>
      </c>
      <c r="O166">
        <v>10561</v>
      </c>
      <c r="P166" s="2" t="s">
        <v>24</v>
      </c>
    </row>
    <row r="167" spans="1:16" x14ac:dyDescent="0.25">
      <c r="A167" s="2" t="s">
        <v>25</v>
      </c>
      <c r="B167">
        <v>40.83</v>
      </c>
      <c r="C167">
        <v>10</v>
      </c>
      <c r="D167" s="2" t="s">
        <v>17</v>
      </c>
      <c r="E167" s="2" t="s">
        <v>18</v>
      </c>
      <c r="F167" s="2" t="s">
        <v>26</v>
      </c>
      <c r="G167" s="2" t="s">
        <v>27</v>
      </c>
      <c r="H167">
        <v>1.75</v>
      </c>
      <c r="I167" s="2" t="s">
        <v>21</v>
      </c>
      <c r="J167" s="2" t="s">
        <v>22</v>
      </c>
      <c r="K167">
        <v>0</v>
      </c>
      <c r="L167" s="2" t="s">
        <v>22</v>
      </c>
      <c r="M167" s="2" t="s">
        <v>18</v>
      </c>
      <c r="N167" s="2" t="s">
        <v>116</v>
      </c>
      <c r="O167">
        <v>837</v>
      </c>
      <c r="P167" s="2" t="s">
        <v>24</v>
      </c>
    </row>
    <row r="168" spans="1:16" x14ac:dyDescent="0.25">
      <c r="A168" s="2" t="s">
        <v>16</v>
      </c>
      <c r="B168">
        <v>19.329999999999998</v>
      </c>
      <c r="C168">
        <v>9.5</v>
      </c>
      <c r="D168" s="2" t="s">
        <v>17</v>
      </c>
      <c r="E168" s="2" t="s">
        <v>18</v>
      </c>
      <c r="F168" s="2" t="s">
        <v>26</v>
      </c>
      <c r="G168" s="2" t="s">
        <v>20</v>
      </c>
      <c r="H168">
        <v>1</v>
      </c>
      <c r="I168" s="2" t="s">
        <v>21</v>
      </c>
      <c r="J168" s="2" t="s">
        <v>22</v>
      </c>
      <c r="K168">
        <v>0</v>
      </c>
      <c r="L168" s="2" t="s">
        <v>21</v>
      </c>
      <c r="M168" s="2" t="s">
        <v>18</v>
      </c>
      <c r="N168" s="2" t="s">
        <v>112</v>
      </c>
      <c r="O168">
        <v>400</v>
      </c>
      <c r="P168" s="2" t="s">
        <v>24</v>
      </c>
    </row>
    <row r="169" spans="1:16" x14ac:dyDescent="0.25">
      <c r="A169" s="2" t="s">
        <v>25</v>
      </c>
      <c r="B169">
        <v>32.33</v>
      </c>
      <c r="C169">
        <v>0.54</v>
      </c>
      <c r="D169" s="2" t="s">
        <v>17</v>
      </c>
      <c r="E169" s="2" t="s">
        <v>18</v>
      </c>
      <c r="F169" s="2" t="s">
        <v>37</v>
      </c>
      <c r="G169" s="2" t="s">
        <v>20</v>
      </c>
      <c r="H169">
        <v>0.04</v>
      </c>
      <c r="I169" s="2" t="s">
        <v>21</v>
      </c>
      <c r="J169" s="2" t="s">
        <v>22</v>
      </c>
      <c r="K169">
        <v>0</v>
      </c>
      <c r="L169" s="2" t="s">
        <v>22</v>
      </c>
      <c r="M169" s="2" t="s">
        <v>18</v>
      </c>
      <c r="N169" s="2" t="s">
        <v>110</v>
      </c>
      <c r="O169">
        <v>11177</v>
      </c>
      <c r="P169" s="2" t="s">
        <v>24</v>
      </c>
    </row>
    <row r="170" spans="1:16" x14ac:dyDescent="0.25">
      <c r="A170" s="2" t="s">
        <v>16</v>
      </c>
      <c r="B170">
        <v>36.67</v>
      </c>
      <c r="C170">
        <v>3.25</v>
      </c>
      <c r="D170" s="2" t="s">
        <v>17</v>
      </c>
      <c r="E170" s="2" t="s">
        <v>18</v>
      </c>
      <c r="F170" s="2" t="s">
        <v>26</v>
      </c>
      <c r="G170" s="2" t="s">
        <v>27</v>
      </c>
      <c r="H170">
        <v>9</v>
      </c>
      <c r="I170" s="2" t="s">
        <v>21</v>
      </c>
      <c r="J170" s="2" t="s">
        <v>22</v>
      </c>
      <c r="K170">
        <v>0</v>
      </c>
      <c r="L170" s="2" t="s">
        <v>21</v>
      </c>
      <c r="M170" s="2" t="s">
        <v>18</v>
      </c>
      <c r="N170" s="2" t="s">
        <v>117</v>
      </c>
      <c r="O170">
        <v>639</v>
      </c>
      <c r="P170" s="2" t="s">
        <v>24</v>
      </c>
    </row>
    <row r="171" spans="1:16" x14ac:dyDescent="0.25">
      <c r="A171" s="2" t="s">
        <v>16</v>
      </c>
      <c r="B171">
        <v>37.5</v>
      </c>
      <c r="C171">
        <v>1.125</v>
      </c>
      <c r="D171" s="2" t="s">
        <v>39</v>
      </c>
      <c r="E171" s="2" t="s">
        <v>40</v>
      </c>
      <c r="F171" s="2" t="s">
        <v>50</v>
      </c>
      <c r="G171" s="2" t="s">
        <v>20</v>
      </c>
      <c r="H171">
        <v>1.5</v>
      </c>
      <c r="I171" s="2" t="s">
        <v>22</v>
      </c>
      <c r="J171" s="2" t="s">
        <v>22</v>
      </c>
      <c r="K171">
        <v>0</v>
      </c>
      <c r="L171" s="2" t="s">
        <v>21</v>
      </c>
      <c r="M171" s="2" t="s">
        <v>18</v>
      </c>
      <c r="N171" s="2" t="s">
        <v>118</v>
      </c>
      <c r="O171">
        <v>0</v>
      </c>
      <c r="P171" s="2" t="s">
        <v>24</v>
      </c>
    </row>
    <row r="172" spans="1:16" x14ac:dyDescent="0.25">
      <c r="A172" s="2" t="s">
        <v>25</v>
      </c>
      <c r="B172">
        <v>25.08</v>
      </c>
      <c r="C172">
        <v>2.54</v>
      </c>
      <c r="D172" s="2" t="s">
        <v>39</v>
      </c>
      <c r="E172" s="2" t="s">
        <v>40</v>
      </c>
      <c r="F172" s="2" t="s">
        <v>60</v>
      </c>
      <c r="G172" s="2" t="s">
        <v>20</v>
      </c>
      <c r="H172">
        <v>0.25</v>
      </c>
      <c r="I172" s="2" t="s">
        <v>21</v>
      </c>
      <c r="J172" s="2" t="s">
        <v>22</v>
      </c>
      <c r="K172">
        <v>0</v>
      </c>
      <c r="L172" s="2" t="s">
        <v>21</v>
      </c>
      <c r="M172" s="2" t="s">
        <v>18</v>
      </c>
      <c r="N172" s="2" t="s">
        <v>119</v>
      </c>
      <c r="O172">
        <v>0</v>
      </c>
      <c r="P172" s="2" t="s">
        <v>24</v>
      </c>
    </row>
    <row r="173" spans="1:16" x14ac:dyDescent="0.25">
      <c r="A173" s="2" t="s">
        <v>16</v>
      </c>
      <c r="B173">
        <v>41.33</v>
      </c>
      <c r="C173">
        <v>0</v>
      </c>
      <c r="D173" s="2" t="s">
        <v>17</v>
      </c>
      <c r="E173" s="2" t="s">
        <v>18</v>
      </c>
      <c r="F173" s="2" t="s">
        <v>44</v>
      </c>
      <c r="G173" s="2" t="s">
        <v>57</v>
      </c>
      <c r="H173">
        <v>15</v>
      </c>
      <c r="I173" s="2" t="s">
        <v>21</v>
      </c>
      <c r="J173" s="2" t="s">
        <v>22</v>
      </c>
      <c r="K173">
        <v>0</v>
      </c>
      <c r="L173" s="2" t="s">
        <v>22</v>
      </c>
      <c r="M173" s="2" t="s">
        <v>18</v>
      </c>
      <c r="N173" s="2" t="s">
        <v>47</v>
      </c>
      <c r="O173">
        <v>0</v>
      </c>
      <c r="P173" s="2" t="s">
        <v>24</v>
      </c>
    </row>
    <row r="174" spans="1:16" x14ac:dyDescent="0.25">
      <c r="A174" s="2" t="s">
        <v>16</v>
      </c>
      <c r="B174">
        <v>56</v>
      </c>
      <c r="C174">
        <v>12.5</v>
      </c>
      <c r="D174" s="2" t="s">
        <v>17</v>
      </c>
      <c r="E174" s="2" t="s">
        <v>18</v>
      </c>
      <c r="F174" s="2" t="s">
        <v>41</v>
      </c>
      <c r="G174" s="2" t="s">
        <v>27</v>
      </c>
      <c r="H174">
        <v>8</v>
      </c>
      <c r="I174" s="2" t="s">
        <v>21</v>
      </c>
      <c r="J174" s="2" t="s">
        <v>22</v>
      </c>
      <c r="K174">
        <v>0</v>
      </c>
      <c r="L174" s="2" t="s">
        <v>21</v>
      </c>
      <c r="M174" s="2" t="s">
        <v>18</v>
      </c>
      <c r="N174" s="2" t="s">
        <v>120</v>
      </c>
      <c r="O174">
        <v>2028</v>
      </c>
      <c r="P174" s="2" t="s">
        <v>24</v>
      </c>
    </row>
    <row r="175" spans="1:16" x14ac:dyDescent="0.25">
      <c r="A175" s="2" t="s">
        <v>25</v>
      </c>
      <c r="B175">
        <v>49.83</v>
      </c>
      <c r="C175">
        <v>13.585000000000001</v>
      </c>
      <c r="D175" s="2" t="s">
        <v>17</v>
      </c>
      <c r="E175" s="2" t="s">
        <v>18</v>
      </c>
      <c r="F175" s="2" t="s">
        <v>41</v>
      </c>
      <c r="G175" s="2" t="s">
        <v>27</v>
      </c>
      <c r="H175">
        <v>8.5</v>
      </c>
      <c r="I175" s="2" t="s">
        <v>21</v>
      </c>
      <c r="J175" s="2" t="s">
        <v>22</v>
      </c>
      <c r="K175">
        <v>0</v>
      </c>
      <c r="L175" s="2" t="s">
        <v>21</v>
      </c>
      <c r="M175" s="2" t="s">
        <v>18</v>
      </c>
      <c r="N175" s="2" t="s">
        <v>47</v>
      </c>
      <c r="O175">
        <v>0</v>
      </c>
      <c r="P175" s="2" t="s">
        <v>24</v>
      </c>
    </row>
    <row r="176" spans="1:16" x14ac:dyDescent="0.25">
      <c r="A176" s="2" t="s">
        <v>16</v>
      </c>
      <c r="B176">
        <v>22.67</v>
      </c>
      <c r="C176">
        <v>10.5</v>
      </c>
      <c r="D176" s="2" t="s">
        <v>17</v>
      </c>
      <c r="E176" s="2" t="s">
        <v>18</v>
      </c>
      <c r="F176" s="2" t="s">
        <v>26</v>
      </c>
      <c r="G176" s="2" t="s">
        <v>27</v>
      </c>
      <c r="H176">
        <v>1.335</v>
      </c>
      <c r="I176" s="2" t="s">
        <v>21</v>
      </c>
      <c r="J176" s="2" t="s">
        <v>22</v>
      </c>
      <c r="K176">
        <v>0</v>
      </c>
      <c r="L176" s="2" t="s">
        <v>22</v>
      </c>
      <c r="M176" s="2" t="s">
        <v>18</v>
      </c>
      <c r="N176" s="2" t="s">
        <v>30</v>
      </c>
      <c r="O176">
        <v>0</v>
      </c>
      <c r="P176" s="2" t="s">
        <v>24</v>
      </c>
    </row>
    <row r="177" spans="1:16" x14ac:dyDescent="0.25">
      <c r="A177" s="2" t="s">
        <v>16</v>
      </c>
      <c r="B177">
        <v>27</v>
      </c>
      <c r="C177">
        <v>1.5</v>
      </c>
      <c r="D177" s="2" t="s">
        <v>39</v>
      </c>
      <c r="E177" s="2" t="s">
        <v>40</v>
      </c>
      <c r="F177" s="2" t="s">
        <v>19</v>
      </c>
      <c r="G177" s="2" t="s">
        <v>20</v>
      </c>
      <c r="H177">
        <v>0.375</v>
      </c>
      <c r="I177" s="2" t="s">
        <v>21</v>
      </c>
      <c r="J177" s="2" t="s">
        <v>22</v>
      </c>
      <c r="K177">
        <v>0</v>
      </c>
      <c r="L177" s="2" t="s">
        <v>21</v>
      </c>
      <c r="M177" s="2" t="s">
        <v>18</v>
      </c>
      <c r="N177" s="2" t="s">
        <v>46</v>
      </c>
      <c r="O177">
        <v>1065</v>
      </c>
      <c r="P177" s="2" t="s">
        <v>24</v>
      </c>
    </row>
    <row r="178" spans="1:16" x14ac:dyDescent="0.25">
      <c r="A178" s="2" t="s">
        <v>16</v>
      </c>
      <c r="B178">
        <v>25</v>
      </c>
      <c r="C178">
        <v>12.5</v>
      </c>
      <c r="D178" s="2" t="s">
        <v>17</v>
      </c>
      <c r="E178" s="2" t="s">
        <v>18</v>
      </c>
      <c r="F178" s="2" t="s">
        <v>60</v>
      </c>
      <c r="G178" s="2" t="s">
        <v>20</v>
      </c>
      <c r="H178">
        <v>3</v>
      </c>
      <c r="I178" s="2" t="s">
        <v>21</v>
      </c>
      <c r="J178" s="2" t="s">
        <v>22</v>
      </c>
      <c r="K178">
        <v>0</v>
      </c>
      <c r="L178" s="2" t="s">
        <v>21</v>
      </c>
      <c r="M178" s="2" t="s">
        <v>31</v>
      </c>
      <c r="N178" s="2" t="s">
        <v>121</v>
      </c>
      <c r="O178">
        <v>0</v>
      </c>
      <c r="P178" s="2" t="s">
        <v>24</v>
      </c>
    </row>
    <row r="179" spans="1:16" x14ac:dyDescent="0.25">
      <c r="A179" s="2" t="s">
        <v>25</v>
      </c>
      <c r="B179">
        <v>26.08</v>
      </c>
      <c r="C179">
        <v>8.6649999999999991</v>
      </c>
      <c r="D179" s="2" t="s">
        <v>17</v>
      </c>
      <c r="E179" s="2" t="s">
        <v>18</v>
      </c>
      <c r="F179" s="2" t="s">
        <v>60</v>
      </c>
      <c r="G179" s="2" t="s">
        <v>20</v>
      </c>
      <c r="H179">
        <v>1.415</v>
      </c>
      <c r="I179" s="2" t="s">
        <v>21</v>
      </c>
      <c r="J179" s="2" t="s">
        <v>22</v>
      </c>
      <c r="K179">
        <v>0</v>
      </c>
      <c r="L179" s="2" t="s">
        <v>22</v>
      </c>
      <c r="M179" s="2" t="s">
        <v>18</v>
      </c>
      <c r="N179" s="2" t="s">
        <v>74</v>
      </c>
      <c r="O179">
        <v>150</v>
      </c>
      <c r="P179" s="2" t="s">
        <v>24</v>
      </c>
    </row>
    <row r="180" spans="1:16" x14ac:dyDescent="0.25">
      <c r="A180" s="2" t="s">
        <v>25</v>
      </c>
      <c r="B180">
        <v>18.420000000000002</v>
      </c>
      <c r="C180">
        <v>9.25</v>
      </c>
      <c r="D180" s="2" t="s">
        <v>17</v>
      </c>
      <c r="E180" s="2" t="s">
        <v>18</v>
      </c>
      <c r="F180" s="2" t="s">
        <v>26</v>
      </c>
      <c r="G180" s="2" t="s">
        <v>20</v>
      </c>
      <c r="H180">
        <v>1.21</v>
      </c>
      <c r="I180" s="2" t="s">
        <v>21</v>
      </c>
      <c r="J180" s="2" t="s">
        <v>21</v>
      </c>
      <c r="K180">
        <v>4</v>
      </c>
      <c r="L180" s="2" t="s">
        <v>22</v>
      </c>
      <c r="M180" s="2" t="s">
        <v>18</v>
      </c>
      <c r="N180" s="2" t="s">
        <v>112</v>
      </c>
      <c r="O180">
        <v>540</v>
      </c>
      <c r="P180" s="2" t="s">
        <v>24</v>
      </c>
    </row>
    <row r="181" spans="1:16" x14ac:dyDescent="0.25">
      <c r="A181" s="2" t="s">
        <v>16</v>
      </c>
      <c r="B181">
        <v>20.170000000000002</v>
      </c>
      <c r="C181">
        <v>8.17</v>
      </c>
      <c r="D181" s="2" t="s">
        <v>17</v>
      </c>
      <c r="E181" s="2" t="s">
        <v>18</v>
      </c>
      <c r="F181" s="2" t="s">
        <v>60</v>
      </c>
      <c r="G181" s="2" t="s">
        <v>20</v>
      </c>
      <c r="H181">
        <v>1.96</v>
      </c>
      <c r="I181" s="2" t="s">
        <v>21</v>
      </c>
      <c r="J181" s="2" t="s">
        <v>21</v>
      </c>
      <c r="K181">
        <v>14</v>
      </c>
      <c r="L181" s="2" t="s">
        <v>22</v>
      </c>
      <c r="M181" s="2" t="s">
        <v>18</v>
      </c>
      <c r="N181" s="2" t="s">
        <v>112</v>
      </c>
      <c r="O181">
        <v>158</v>
      </c>
      <c r="P181" s="2" t="s">
        <v>24</v>
      </c>
    </row>
    <row r="182" spans="1:16" x14ac:dyDescent="0.25">
      <c r="A182" s="2" t="s">
        <v>16</v>
      </c>
      <c r="B182">
        <v>47.67</v>
      </c>
      <c r="C182">
        <v>0.28999999999999998</v>
      </c>
      <c r="D182" s="2" t="s">
        <v>17</v>
      </c>
      <c r="E182" s="2" t="s">
        <v>18</v>
      </c>
      <c r="F182" s="2" t="s">
        <v>44</v>
      </c>
      <c r="G182" s="2" t="s">
        <v>57</v>
      </c>
      <c r="H182">
        <v>15</v>
      </c>
      <c r="I182" s="2" t="s">
        <v>21</v>
      </c>
      <c r="J182" s="2" t="s">
        <v>21</v>
      </c>
      <c r="K182">
        <v>20</v>
      </c>
      <c r="L182" s="2" t="s">
        <v>22</v>
      </c>
      <c r="M182" s="2" t="s">
        <v>18</v>
      </c>
      <c r="N182" s="2" t="s">
        <v>47</v>
      </c>
      <c r="O182">
        <v>15000</v>
      </c>
      <c r="P182" s="2" t="s">
        <v>24</v>
      </c>
    </row>
    <row r="183" spans="1:16" x14ac:dyDescent="0.25">
      <c r="A183" s="2" t="s">
        <v>25</v>
      </c>
      <c r="B183">
        <v>21.25</v>
      </c>
      <c r="C183">
        <v>2.335</v>
      </c>
      <c r="D183" s="2" t="s">
        <v>17</v>
      </c>
      <c r="E183" s="2" t="s">
        <v>18</v>
      </c>
      <c r="F183" s="2" t="s">
        <v>56</v>
      </c>
      <c r="G183" s="2" t="s">
        <v>57</v>
      </c>
      <c r="H183">
        <v>0.5</v>
      </c>
      <c r="I183" s="2" t="s">
        <v>21</v>
      </c>
      <c r="J183" s="2" t="s">
        <v>21</v>
      </c>
      <c r="K183">
        <v>4</v>
      </c>
      <c r="L183" s="2" t="s">
        <v>22</v>
      </c>
      <c r="M183" s="2" t="s">
        <v>31</v>
      </c>
      <c r="N183" s="2" t="s">
        <v>38</v>
      </c>
      <c r="O183">
        <v>0</v>
      </c>
      <c r="P183" s="2" t="s">
        <v>24</v>
      </c>
    </row>
    <row r="184" spans="1:16" x14ac:dyDescent="0.25">
      <c r="A184" s="2" t="s">
        <v>25</v>
      </c>
      <c r="B184">
        <v>20.67</v>
      </c>
      <c r="C184">
        <v>3</v>
      </c>
      <c r="D184" s="2" t="s">
        <v>17</v>
      </c>
      <c r="E184" s="2" t="s">
        <v>18</v>
      </c>
      <c r="F184" s="2" t="s">
        <v>26</v>
      </c>
      <c r="G184" s="2" t="s">
        <v>20</v>
      </c>
      <c r="H184">
        <v>0.16500000000000001</v>
      </c>
      <c r="I184" s="2" t="s">
        <v>21</v>
      </c>
      <c r="J184" s="2" t="s">
        <v>21</v>
      </c>
      <c r="K184">
        <v>3</v>
      </c>
      <c r="L184" s="2" t="s">
        <v>22</v>
      </c>
      <c r="M184" s="2" t="s">
        <v>18</v>
      </c>
      <c r="N184" s="2" t="s">
        <v>30</v>
      </c>
      <c r="O184">
        <v>6</v>
      </c>
      <c r="P184" s="2" t="s">
        <v>24</v>
      </c>
    </row>
    <row r="185" spans="1:16" x14ac:dyDescent="0.25">
      <c r="A185" s="2" t="s">
        <v>25</v>
      </c>
      <c r="B185">
        <v>57.08</v>
      </c>
      <c r="C185">
        <v>19.5</v>
      </c>
      <c r="D185" s="2" t="s">
        <v>17</v>
      </c>
      <c r="E185" s="2" t="s">
        <v>18</v>
      </c>
      <c r="F185" s="2" t="s">
        <v>44</v>
      </c>
      <c r="G185" s="2" t="s">
        <v>20</v>
      </c>
      <c r="H185">
        <v>5.5</v>
      </c>
      <c r="I185" s="2" t="s">
        <v>21</v>
      </c>
      <c r="J185" s="2" t="s">
        <v>21</v>
      </c>
      <c r="K185">
        <v>7</v>
      </c>
      <c r="L185" s="2" t="s">
        <v>22</v>
      </c>
      <c r="M185" s="2" t="s">
        <v>18</v>
      </c>
      <c r="N185" s="2" t="s">
        <v>47</v>
      </c>
      <c r="O185">
        <v>3000</v>
      </c>
      <c r="P185" s="2" t="s">
        <v>24</v>
      </c>
    </row>
    <row r="186" spans="1:16" x14ac:dyDescent="0.25">
      <c r="A186" s="2" t="s">
        <v>25</v>
      </c>
      <c r="B186">
        <v>22.42</v>
      </c>
      <c r="C186">
        <v>5.665</v>
      </c>
      <c r="D186" s="2" t="s">
        <v>17</v>
      </c>
      <c r="E186" s="2" t="s">
        <v>18</v>
      </c>
      <c r="F186" s="2" t="s">
        <v>26</v>
      </c>
      <c r="G186" s="2" t="s">
        <v>20</v>
      </c>
      <c r="H186">
        <v>2.585</v>
      </c>
      <c r="I186" s="2" t="s">
        <v>21</v>
      </c>
      <c r="J186" s="2" t="s">
        <v>21</v>
      </c>
      <c r="K186">
        <v>7</v>
      </c>
      <c r="L186" s="2" t="s">
        <v>22</v>
      </c>
      <c r="M186" s="2" t="s">
        <v>18</v>
      </c>
      <c r="N186" s="2" t="s">
        <v>122</v>
      </c>
      <c r="O186">
        <v>3257</v>
      </c>
      <c r="P186" s="2" t="s">
        <v>24</v>
      </c>
    </row>
    <row r="187" spans="1:16" x14ac:dyDescent="0.25">
      <c r="A187" s="2" t="s">
        <v>16</v>
      </c>
      <c r="B187">
        <v>48.75</v>
      </c>
      <c r="C187">
        <v>8.5</v>
      </c>
      <c r="D187" s="2" t="s">
        <v>17</v>
      </c>
      <c r="E187" s="2" t="s">
        <v>18</v>
      </c>
      <c r="F187" s="2" t="s">
        <v>44</v>
      </c>
      <c r="G187" s="2" t="s">
        <v>27</v>
      </c>
      <c r="H187">
        <v>12.5</v>
      </c>
      <c r="I187" s="2" t="s">
        <v>21</v>
      </c>
      <c r="J187" s="2" t="s">
        <v>21</v>
      </c>
      <c r="K187">
        <v>9</v>
      </c>
      <c r="L187" s="2" t="s">
        <v>22</v>
      </c>
      <c r="M187" s="2" t="s">
        <v>18</v>
      </c>
      <c r="N187" s="2" t="s">
        <v>108</v>
      </c>
      <c r="O187">
        <v>1655</v>
      </c>
      <c r="P187" s="2" t="s">
        <v>24</v>
      </c>
    </row>
    <row r="188" spans="1:16" x14ac:dyDescent="0.25">
      <c r="A188" s="2" t="s">
        <v>16</v>
      </c>
      <c r="B188">
        <v>40</v>
      </c>
      <c r="C188">
        <v>6.5</v>
      </c>
      <c r="D188" s="2" t="s">
        <v>17</v>
      </c>
      <c r="E188" s="2" t="s">
        <v>18</v>
      </c>
      <c r="F188" s="2" t="s">
        <v>60</v>
      </c>
      <c r="G188" s="2" t="s">
        <v>57</v>
      </c>
      <c r="H188">
        <v>3.5</v>
      </c>
      <c r="I188" s="2" t="s">
        <v>21</v>
      </c>
      <c r="J188" s="2" t="s">
        <v>21</v>
      </c>
      <c r="K188">
        <v>1</v>
      </c>
      <c r="L188" s="2" t="s">
        <v>22</v>
      </c>
      <c r="M188" s="2" t="s">
        <v>18</v>
      </c>
      <c r="N188" s="2" t="s">
        <v>47</v>
      </c>
      <c r="O188">
        <v>500</v>
      </c>
      <c r="P188" s="2" t="s">
        <v>24</v>
      </c>
    </row>
    <row r="189" spans="1:16" x14ac:dyDescent="0.25">
      <c r="A189" s="2" t="s">
        <v>16</v>
      </c>
      <c r="B189">
        <v>40.58</v>
      </c>
      <c r="C189">
        <v>5</v>
      </c>
      <c r="D189" s="2" t="s">
        <v>17</v>
      </c>
      <c r="E189" s="2" t="s">
        <v>18</v>
      </c>
      <c r="F189" s="2" t="s">
        <v>44</v>
      </c>
      <c r="G189" s="2" t="s">
        <v>20</v>
      </c>
      <c r="H189">
        <v>5</v>
      </c>
      <c r="I189" s="2" t="s">
        <v>21</v>
      </c>
      <c r="J189" s="2" t="s">
        <v>21</v>
      </c>
      <c r="K189">
        <v>7</v>
      </c>
      <c r="L189" s="2" t="s">
        <v>22</v>
      </c>
      <c r="M189" s="2" t="s">
        <v>18</v>
      </c>
      <c r="N189" s="2" t="s">
        <v>47</v>
      </c>
      <c r="O189">
        <v>3065</v>
      </c>
      <c r="P189" s="2" t="s">
        <v>24</v>
      </c>
    </row>
    <row r="190" spans="1:16" x14ac:dyDescent="0.25">
      <c r="A190" s="2" t="s">
        <v>25</v>
      </c>
      <c r="B190">
        <v>28.67</v>
      </c>
      <c r="C190">
        <v>1.04</v>
      </c>
      <c r="D190" s="2" t="s">
        <v>17</v>
      </c>
      <c r="E190" s="2" t="s">
        <v>18</v>
      </c>
      <c r="F190" s="2" t="s">
        <v>44</v>
      </c>
      <c r="G190" s="2" t="s">
        <v>20</v>
      </c>
      <c r="H190">
        <v>2.5</v>
      </c>
      <c r="I190" s="2" t="s">
        <v>21</v>
      </c>
      <c r="J190" s="2" t="s">
        <v>21</v>
      </c>
      <c r="K190">
        <v>5</v>
      </c>
      <c r="L190" s="2" t="s">
        <v>21</v>
      </c>
      <c r="M190" s="2" t="s">
        <v>18</v>
      </c>
      <c r="N190" s="2" t="s">
        <v>53</v>
      </c>
      <c r="O190">
        <v>1430</v>
      </c>
      <c r="P190" s="2" t="s">
        <v>24</v>
      </c>
    </row>
    <row r="191" spans="1:16" x14ac:dyDescent="0.25">
      <c r="A191" s="2" t="s">
        <v>25</v>
      </c>
      <c r="B191">
        <v>33.08</v>
      </c>
      <c r="C191">
        <v>4.625</v>
      </c>
      <c r="D191" s="2" t="s">
        <v>17</v>
      </c>
      <c r="E191" s="2" t="s">
        <v>18</v>
      </c>
      <c r="F191" s="2" t="s">
        <v>26</v>
      </c>
      <c r="G191" s="2" t="s">
        <v>27</v>
      </c>
      <c r="H191">
        <v>1.625</v>
      </c>
      <c r="I191" s="2" t="s">
        <v>21</v>
      </c>
      <c r="J191" s="2" t="s">
        <v>21</v>
      </c>
      <c r="K191">
        <v>2</v>
      </c>
      <c r="L191" s="2" t="s">
        <v>22</v>
      </c>
      <c r="M191" s="2" t="s">
        <v>18</v>
      </c>
      <c r="N191" s="2" t="s">
        <v>47</v>
      </c>
      <c r="O191">
        <v>0</v>
      </c>
      <c r="P191" s="2" t="s">
        <v>24</v>
      </c>
    </row>
    <row r="192" spans="1:16" x14ac:dyDescent="0.25">
      <c r="A192" s="2" t="s">
        <v>16</v>
      </c>
      <c r="B192">
        <v>21.33</v>
      </c>
      <c r="C192">
        <v>10.5</v>
      </c>
      <c r="D192" s="2" t="s">
        <v>17</v>
      </c>
      <c r="E192" s="2" t="s">
        <v>18</v>
      </c>
      <c r="F192" s="2" t="s">
        <v>44</v>
      </c>
      <c r="G192" s="2" t="s">
        <v>20</v>
      </c>
      <c r="H192">
        <v>3</v>
      </c>
      <c r="I192" s="2" t="s">
        <v>21</v>
      </c>
      <c r="J192" s="2" t="s">
        <v>22</v>
      </c>
      <c r="K192">
        <v>0</v>
      </c>
      <c r="L192" s="2" t="s">
        <v>21</v>
      </c>
      <c r="M192" s="2" t="s">
        <v>18</v>
      </c>
      <c r="N192" s="2" t="s">
        <v>47</v>
      </c>
      <c r="O192">
        <v>0</v>
      </c>
      <c r="P192" s="2" t="s">
        <v>24</v>
      </c>
    </row>
    <row r="193" spans="1:16" x14ac:dyDescent="0.25">
      <c r="A193" s="2" t="s">
        <v>16</v>
      </c>
      <c r="B193">
        <v>42</v>
      </c>
      <c r="C193">
        <v>0.20499999999999999</v>
      </c>
      <c r="D193" s="2" t="s">
        <v>17</v>
      </c>
      <c r="E193" s="2" t="s">
        <v>18</v>
      </c>
      <c r="F193" s="2" t="s">
        <v>56</v>
      </c>
      <c r="G193" s="2" t="s">
        <v>27</v>
      </c>
      <c r="H193">
        <v>5.125</v>
      </c>
      <c r="I193" s="2" t="s">
        <v>21</v>
      </c>
      <c r="J193" s="2" t="s">
        <v>22</v>
      </c>
      <c r="K193">
        <v>0</v>
      </c>
      <c r="L193" s="2" t="s">
        <v>22</v>
      </c>
      <c r="M193" s="2" t="s">
        <v>18</v>
      </c>
      <c r="N193" s="2" t="s">
        <v>72</v>
      </c>
      <c r="O193">
        <v>0</v>
      </c>
      <c r="P193" s="2" t="s">
        <v>24</v>
      </c>
    </row>
    <row r="194" spans="1:16" x14ac:dyDescent="0.25">
      <c r="A194" s="2" t="s">
        <v>16</v>
      </c>
      <c r="B194">
        <v>41.75</v>
      </c>
      <c r="C194">
        <v>0.96</v>
      </c>
      <c r="D194" s="2" t="s">
        <v>17</v>
      </c>
      <c r="E194" s="2" t="s">
        <v>18</v>
      </c>
      <c r="F194" s="2" t="s">
        <v>54</v>
      </c>
      <c r="G194" s="2" t="s">
        <v>20</v>
      </c>
      <c r="H194">
        <v>2.5</v>
      </c>
      <c r="I194" s="2" t="s">
        <v>21</v>
      </c>
      <c r="J194" s="2" t="s">
        <v>22</v>
      </c>
      <c r="K194">
        <v>0</v>
      </c>
      <c r="L194" s="2" t="s">
        <v>22</v>
      </c>
      <c r="M194" s="2" t="s">
        <v>18</v>
      </c>
      <c r="N194" s="2" t="s">
        <v>123</v>
      </c>
      <c r="O194">
        <v>600</v>
      </c>
      <c r="P194" s="2" t="s">
        <v>24</v>
      </c>
    </row>
    <row r="195" spans="1:16" x14ac:dyDescent="0.25">
      <c r="A195" s="2" t="s">
        <v>16</v>
      </c>
      <c r="B195">
        <v>22.67</v>
      </c>
      <c r="C195">
        <v>1.585</v>
      </c>
      <c r="D195" s="2" t="s">
        <v>39</v>
      </c>
      <c r="E195" s="2" t="s">
        <v>40</v>
      </c>
      <c r="F195" s="2" t="s">
        <v>19</v>
      </c>
      <c r="G195" s="2" t="s">
        <v>20</v>
      </c>
      <c r="H195">
        <v>3.085</v>
      </c>
      <c r="I195" s="2" t="s">
        <v>21</v>
      </c>
      <c r="J195" s="2" t="s">
        <v>21</v>
      </c>
      <c r="K195">
        <v>6</v>
      </c>
      <c r="L195" s="2" t="s">
        <v>22</v>
      </c>
      <c r="M195" s="2" t="s">
        <v>18</v>
      </c>
      <c r="N195" s="2" t="s">
        <v>38</v>
      </c>
      <c r="O195">
        <v>0</v>
      </c>
      <c r="P195" s="2" t="s">
        <v>24</v>
      </c>
    </row>
    <row r="196" spans="1:16" x14ac:dyDescent="0.25">
      <c r="A196" s="2" t="s">
        <v>16</v>
      </c>
      <c r="B196">
        <v>34.5</v>
      </c>
      <c r="C196">
        <v>4.04</v>
      </c>
      <c r="D196" s="2" t="s">
        <v>39</v>
      </c>
      <c r="E196" s="2" t="s">
        <v>40</v>
      </c>
      <c r="F196" s="2" t="s">
        <v>56</v>
      </c>
      <c r="G196" s="2" t="s">
        <v>57</v>
      </c>
      <c r="H196">
        <v>8.5</v>
      </c>
      <c r="I196" s="2" t="s">
        <v>21</v>
      </c>
      <c r="J196" s="2" t="s">
        <v>21</v>
      </c>
      <c r="K196">
        <v>7</v>
      </c>
      <c r="L196" s="2" t="s">
        <v>21</v>
      </c>
      <c r="M196" s="2" t="s">
        <v>18</v>
      </c>
      <c r="N196" s="2" t="s">
        <v>124</v>
      </c>
      <c r="O196">
        <v>0</v>
      </c>
      <c r="P196" s="2" t="s">
        <v>24</v>
      </c>
    </row>
    <row r="197" spans="1:16" x14ac:dyDescent="0.25">
      <c r="A197" s="2" t="s">
        <v>16</v>
      </c>
      <c r="B197">
        <v>28.25</v>
      </c>
      <c r="C197">
        <v>5.04</v>
      </c>
      <c r="D197" s="2" t="s">
        <v>39</v>
      </c>
      <c r="E197" s="2" t="s">
        <v>40</v>
      </c>
      <c r="F197" s="2" t="s">
        <v>44</v>
      </c>
      <c r="G197" s="2" t="s">
        <v>57</v>
      </c>
      <c r="H197">
        <v>1.5</v>
      </c>
      <c r="I197" s="2" t="s">
        <v>21</v>
      </c>
      <c r="J197" s="2" t="s">
        <v>21</v>
      </c>
      <c r="K197">
        <v>8</v>
      </c>
      <c r="L197" s="2" t="s">
        <v>21</v>
      </c>
      <c r="M197" s="2" t="s">
        <v>18</v>
      </c>
      <c r="N197" s="2" t="s">
        <v>125</v>
      </c>
      <c r="O197">
        <v>7</v>
      </c>
      <c r="P197" s="2" t="s">
        <v>24</v>
      </c>
    </row>
    <row r="198" spans="1:16" x14ac:dyDescent="0.25">
      <c r="A198" s="2" t="s">
        <v>16</v>
      </c>
      <c r="B198">
        <v>33.17</v>
      </c>
      <c r="C198">
        <v>3.165</v>
      </c>
      <c r="D198" s="2" t="s">
        <v>39</v>
      </c>
      <c r="E198" s="2" t="s">
        <v>40</v>
      </c>
      <c r="F198" s="2" t="s">
        <v>54</v>
      </c>
      <c r="G198" s="2" t="s">
        <v>20</v>
      </c>
      <c r="H198">
        <v>3.165</v>
      </c>
      <c r="I198" s="2" t="s">
        <v>21</v>
      </c>
      <c r="J198" s="2" t="s">
        <v>21</v>
      </c>
      <c r="K198">
        <v>3</v>
      </c>
      <c r="L198" s="2" t="s">
        <v>21</v>
      </c>
      <c r="M198" s="2" t="s">
        <v>18</v>
      </c>
      <c r="N198" s="2" t="s">
        <v>126</v>
      </c>
      <c r="O198">
        <v>0</v>
      </c>
      <c r="P198" s="2" t="s">
        <v>24</v>
      </c>
    </row>
    <row r="199" spans="1:16" x14ac:dyDescent="0.25">
      <c r="A199" s="2" t="s">
        <v>16</v>
      </c>
      <c r="B199">
        <v>48.17</v>
      </c>
      <c r="C199">
        <v>7.625</v>
      </c>
      <c r="D199" s="2" t="s">
        <v>17</v>
      </c>
      <c r="E199" s="2" t="s">
        <v>18</v>
      </c>
      <c r="F199" s="2" t="s">
        <v>19</v>
      </c>
      <c r="G199" s="2" t="s">
        <v>27</v>
      </c>
      <c r="H199">
        <v>15.5</v>
      </c>
      <c r="I199" s="2" t="s">
        <v>21</v>
      </c>
      <c r="J199" s="2" t="s">
        <v>21</v>
      </c>
      <c r="K199">
        <v>12</v>
      </c>
      <c r="L199" s="2" t="s">
        <v>22</v>
      </c>
      <c r="M199" s="2" t="s">
        <v>18</v>
      </c>
      <c r="N199" s="2" t="s">
        <v>47</v>
      </c>
      <c r="O199">
        <v>790</v>
      </c>
      <c r="P199" s="2" t="s">
        <v>24</v>
      </c>
    </row>
    <row r="200" spans="1:16" x14ac:dyDescent="0.25">
      <c r="A200" s="2" t="s">
        <v>16</v>
      </c>
      <c r="B200">
        <v>27.58</v>
      </c>
      <c r="C200">
        <v>2.04</v>
      </c>
      <c r="D200" s="2" t="s">
        <v>39</v>
      </c>
      <c r="E200" s="2" t="s">
        <v>40</v>
      </c>
      <c r="F200" s="2" t="s">
        <v>60</v>
      </c>
      <c r="G200" s="2" t="s">
        <v>20</v>
      </c>
      <c r="H200">
        <v>2</v>
      </c>
      <c r="I200" s="2" t="s">
        <v>21</v>
      </c>
      <c r="J200" s="2" t="s">
        <v>21</v>
      </c>
      <c r="K200">
        <v>3</v>
      </c>
      <c r="L200" s="2" t="s">
        <v>21</v>
      </c>
      <c r="M200" s="2" t="s">
        <v>18</v>
      </c>
      <c r="N200" s="2" t="s">
        <v>119</v>
      </c>
      <c r="O200">
        <v>560</v>
      </c>
      <c r="P200" s="2" t="s">
        <v>24</v>
      </c>
    </row>
    <row r="201" spans="1:16" x14ac:dyDescent="0.25">
      <c r="A201" s="2" t="s">
        <v>16</v>
      </c>
      <c r="B201">
        <v>22.58</v>
      </c>
      <c r="C201">
        <v>10.039999999999999</v>
      </c>
      <c r="D201" s="2" t="s">
        <v>17</v>
      </c>
      <c r="E201" s="2" t="s">
        <v>18</v>
      </c>
      <c r="F201" s="2" t="s">
        <v>54</v>
      </c>
      <c r="G201" s="2" t="s">
        <v>20</v>
      </c>
      <c r="H201">
        <v>0.04</v>
      </c>
      <c r="I201" s="2" t="s">
        <v>21</v>
      </c>
      <c r="J201" s="2" t="s">
        <v>21</v>
      </c>
      <c r="K201">
        <v>9</v>
      </c>
      <c r="L201" s="2" t="s">
        <v>22</v>
      </c>
      <c r="M201" s="2" t="s">
        <v>18</v>
      </c>
      <c r="N201" s="2" t="s">
        <v>112</v>
      </c>
      <c r="O201">
        <v>396</v>
      </c>
      <c r="P201" s="2" t="s">
        <v>24</v>
      </c>
    </row>
    <row r="202" spans="1:16" x14ac:dyDescent="0.25">
      <c r="A202" s="2" t="s">
        <v>25</v>
      </c>
      <c r="B202">
        <v>24.08</v>
      </c>
      <c r="C202">
        <v>0.5</v>
      </c>
      <c r="D202" s="2" t="s">
        <v>17</v>
      </c>
      <c r="E202" s="2" t="s">
        <v>18</v>
      </c>
      <c r="F202" s="2" t="s">
        <v>26</v>
      </c>
      <c r="G202" s="2" t="s">
        <v>27</v>
      </c>
      <c r="H202">
        <v>1.25</v>
      </c>
      <c r="I202" s="2" t="s">
        <v>21</v>
      </c>
      <c r="J202" s="2" t="s">
        <v>21</v>
      </c>
      <c r="K202">
        <v>1</v>
      </c>
      <c r="L202" s="2" t="s">
        <v>22</v>
      </c>
      <c r="M202" s="2" t="s">
        <v>18</v>
      </c>
      <c r="N202" s="2" t="s">
        <v>47</v>
      </c>
      <c r="O202">
        <v>678</v>
      </c>
      <c r="P202" s="2" t="s">
        <v>24</v>
      </c>
    </row>
    <row r="203" spans="1:16" x14ac:dyDescent="0.25">
      <c r="A203" s="2" t="s">
        <v>25</v>
      </c>
      <c r="B203">
        <v>41.33</v>
      </c>
      <c r="C203">
        <v>1</v>
      </c>
      <c r="D203" s="2" t="s">
        <v>17</v>
      </c>
      <c r="E203" s="2" t="s">
        <v>18</v>
      </c>
      <c r="F203" s="2" t="s">
        <v>56</v>
      </c>
      <c r="G203" s="2" t="s">
        <v>57</v>
      </c>
      <c r="H203">
        <v>2.25</v>
      </c>
      <c r="I203" s="2" t="s">
        <v>21</v>
      </c>
      <c r="J203" s="2" t="s">
        <v>22</v>
      </c>
      <c r="K203">
        <v>0</v>
      </c>
      <c r="L203" s="2" t="s">
        <v>21</v>
      </c>
      <c r="M203" s="2" t="s">
        <v>18</v>
      </c>
      <c r="N203" s="2" t="s">
        <v>47</v>
      </c>
      <c r="O203">
        <v>300</v>
      </c>
      <c r="P203" s="2" t="s">
        <v>24</v>
      </c>
    </row>
    <row r="204" spans="1:16" x14ac:dyDescent="0.25">
      <c r="A204" s="2" t="s">
        <v>16</v>
      </c>
      <c r="B204">
        <v>24.83</v>
      </c>
      <c r="C204">
        <v>2.75</v>
      </c>
      <c r="D204" s="2" t="s">
        <v>17</v>
      </c>
      <c r="E204" s="2" t="s">
        <v>18</v>
      </c>
      <c r="F204" s="2" t="s">
        <v>44</v>
      </c>
      <c r="G204" s="2" t="s">
        <v>20</v>
      </c>
      <c r="H204">
        <v>2.25</v>
      </c>
      <c r="I204" s="2" t="s">
        <v>21</v>
      </c>
      <c r="J204" s="2" t="s">
        <v>21</v>
      </c>
      <c r="K204">
        <v>6</v>
      </c>
      <c r="L204" s="2" t="s">
        <v>22</v>
      </c>
      <c r="M204" s="2" t="s">
        <v>18</v>
      </c>
      <c r="N204" s="2" t="s">
        <v>81</v>
      </c>
      <c r="O204">
        <v>600</v>
      </c>
      <c r="P204" s="2" t="s">
        <v>24</v>
      </c>
    </row>
    <row r="205" spans="1:16" x14ac:dyDescent="0.25">
      <c r="A205" s="2" t="s">
        <v>25</v>
      </c>
      <c r="B205">
        <v>20.75</v>
      </c>
      <c r="C205">
        <v>10.25</v>
      </c>
      <c r="D205" s="2" t="s">
        <v>17</v>
      </c>
      <c r="E205" s="2" t="s">
        <v>18</v>
      </c>
      <c r="F205" s="2" t="s">
        <v>26</v>
      </c>
      <c r="G205" s="2" t="s">
        <v>20</v>
      </c>
      <c r="H205">
        <v>0.71</v>
      </c>
      <c r="I205" s="2" t="s">
        <v>21</v>
      </c>
      <c r="J205" s="2" t="s">
        <v>21</v>
      </c>
      <c r="K205">
        <v>2</v>
      </c>
      <c r="L205" s="2" t="s">
        <v>21</v>
      </c>
      <c r="M205" s="2" t="s">
        <v>18</v>
      </c>
      <c r="N205" s="2" t="s">
        <v>127</v>
      </c>
      <c r="O205">
        <v>0</v>
      </c>
      <c r="P205" s="2" t="s">
        <v>24</v>
      </c>
    </row>
    <row r="206" spans="1:16" x14ac:dyDescent="0.25">
      <c r="A206" s="2" t="s">
        <v>16</v>
      </c>
      <c r="B206">
        <v>36.33</v>
      </c>
      <c r="C206">
        <v>2.125</v>
      </c>
      <c r="D206" s="2" t="s">
        <v>39</v>
      </c>
      <c r="E206" s="2" t="s">
        <v>40</v>
      </c>
      <c r="F206" s="2" t="s">
        <v>19</v>
      </c>
      <c r="G206" s="2" t="s">
        <v>20</v>
      </c>
      <c r="H206">
        <v>8.5000000000000006E-2</v>
      </c>
      <c r="I206" s="2" t="s">
        <v>21</v>
      </c>
      <c r="J206" s="2" t="s">
        <v>21</v>
      </c>
      <c r="K206">
        <v>1</v>
      </c>
      <c r="L206" s="2" t="s">
        <v>22</v>
      </c>
      <c r="M206" s="2" t="s">
        <v>18</v>
      </c>
      <c r="N206" s="2" t="s">
        <v>128</v>
      </c>
      <c r="O206">
        <v>1187</v>
      </c>
      <c r="P206" s="2" t="s">
        <v>24</v>
      </c>
    </row>
    <row r="207" spans="1:16" x14ac:dyDescent="0.25">
      <c r="A207" s="2" t="s">
        <v>25</v>
      </c>
      <c r="B207">
        <v>35.42</v>
      </c>
      <c r="C207">
        <v>12</v>
      </c>
      <c r="D207" s="2" t="s">
        <v>17</v>
      </c>
      <c r="E207" s="2" t="s">
        <v>18</v>
      </c>
      <c r="F207" s="2" t="s">
        <v>26</v>
      </c>
      <c r="G207" s="2" t="s">
        <v>27</v>
      </c>
      <c r="H207">
        <v>14</v>
      </c>
      <c r="I207" s="2" t="s">
        <v>21</v>
      </c>
      <c r="J207" s="2" t="s">
        <v>21</v>
      </c>
      <c r="K207">
        <v>8</v>
      </c>
      <c r="L207" s="2" t="s">
        <v>22</v>
      </c>
      <c r="M207" s="2" t="s">
        <v>18</v>
      </c>
      <c r="N207" s="2" t="s">
        <v>47</v>
      </c>
      <c r="O207">
        <v>6590</v>
      </c>
      <c r="P207" s="2" t="s">
        <v>24</v>
      </c>
    </row>
    <row r="208" spans="1:16" x14ac:dyDescent="0.25">
      <c r="A208" s="2" t="s">
        <v>25</v>
      </c>
      <c r="B208">
        <v>71.58</v>
      </c>
      <c r="C208">
        <v>0</v>
      </c>
      <c r="D208" s="2" t="s">
        <v>81</v>
      </c>
      <c r="E208" s="2" t="s">
        <v>81</v>
      </c>
      <c r="F208" s="2" t="s">
        <v>81</v>
      </c>
      <c r="G208" s="2" t="s">
        <v>81</v>
      </c>
      <c r="H208">
        <v>0</v>
      </c>
      <c r="I208" s="2" t="s">
        <v>22</v>
      </c>
      <c r="J208" s="2" t="s">
        <v>22</v>
      </c>
      <c r="K208">
        <v>0</v>
      </c>
      <c r="L208" s="2" t="s">
        <v>22</v>
      </c>
      <c r="M208" s="2" t="s">
        <v>40</v>
      </c>
      <c r="N208" s="2" t="s">
        <v>81</v>
      </c>
      <c r="O208">
        <v>0</v>
      </c>
      <c r="P208" s="2" t="s">
        <v>24</v>
      </c>
    </row>
    <row r="209" spans="1:16" x14ac:dyDescent="0.25">
      <c r="A209" s="2" t="s">
        <v>16</v>
      </c>
      <c r="B209">
        <v>28.67</v>
      </c>
      <c r="C209">
        <v>9.3350000000000009</v>
      </c>
      <c r="D209" s="2" t="s">
        <v>17</v>
      </c>
      <c r="E209" s="2" t="s">
        <v>18</v>
      </c>
      <c r="F209" s="2" t="s">
        <v>26</v>
      </c>
      <c r="G209" s="2" t="s">
        <v>27</v>
      </c>
      <c r="H209">
        <v>5.665</v>
      </c>
      <c r="I209" s="2" t="s">
        <v>21</v>
      </c>
      <c r="J209" s="2" t="s">
        <v>21</v>
      </c>
      <c r="K209">
        <v>6</v>
      </c>
      <c r="L209" s="2" t="s">
        <v>22</v>
      </c>
      <c r="M209" s="2" t="s">
        <v>18</v>
      </c>
      <c r="N209" s="2" t="s">
        <v>129</v>
      </c>
      <c r="O209">
        <v>168</v>
      </c>
      <c r="P209" s="2" t="s">
        <v>24</v>
      </c>
    </row>
    <row r="210" spans="1:16" x14ac:dyDescent="0.25">
      <c r="A210" s="2" t="s">
        <v>16</v>
      </c>
      <c r="B210">
        <v>35.17</v>
      </c>
      <c r="C210">
        <v>2.5</v>
      </c>
      <c r="D210" s="2" t="s">
        <v>17</v>
      </c>
      <c r="E210" s="2" t="s">
        <v>18</v>
      </c>
      <c r="F210" s="2" t="s">
        <v>41</v>
      </c>
      <c r="G210" s="2" t="s">
        <v>20</v>
      </c>
      <c r="H210">
        <v>4.5</v>
      </c>
      <c r="I210" s="2" t="s">
        <v>21</v>
      </c>
      <c r="J210" s="2" t="s">
        <v>21</v>
      </c>
      <c r="K210">
        <v>7</v>
      </c>
      <c r="L210" s="2" t="s">
        <v>22</v>
      </c>
      <c r="M210" s="2" t="s">
        <v>18</v>
      </c>
      <c r="N210" s="2" t="s">
        <v>130</v>
      </c>
      <c r="O210">
        <v>1270</v>
      </c>
      <c r="P210" s="2" t="s">
        <v>24</v>
      </c>
    </row>
    <row r="211" spans="1:16" x14ac:dyDescent="0.25">
      <c r="A211" s="2" t="s">
        <v>16</v>
      </c>
      <c r="B211">
        <v>39.5</v>
      </c>
      <c r="C211">
        <v>4.25</v>
      </c>
      <c r="D211" s="2" t="s">
        <v>17</v>
      </c>
      <c r="E211" s="2" t="s">
        <v>18</v>
      </c>
      <c r="F211" s="2" t="s">
        <v>44</v>
      </c>
      <c r="G211" s="2" t="s">
        <v>57</v>
      </c>
      <c r="H211">
        <v>6.5</v>
      </c>
      <c r="I211" s="2" t="s">
        <v>21</v>
      </c>
      <c r="J211" s="2" t="s">
        <v>21</v>
      </c>
      <c r="K211">
        <v>16</v>
      </c>
      <c r="L211" s="2" t="s">
        <v>22</v>
      </c>
      <c r="M211" s="2" t="s">
        <v>18</v>
      </c>
      <c r="N211" s="2" t="s">
        <v>131</v>
      </c>
      <c r="O211">
        <v>1210</v>
      </c>
      <c r="P211" s="2" t="s">
        <v>24</v>
      </c>
    </row>
    <row r="212" spans="1:16" x14ac:dyDescent="0.25">
      <c r="A212" s="2" t="s">
        <v>16</v>
      </c>
      <c r="B212">
        <v>39.33</v>
      </c>
      <c r="C212">
        <v>5.875</v>
      </c>
      <c r="D212" s="2" t="s">
        <v>17</v>
      </c>
      <c r="E212" s="2" t="s">
        <v>18</v>
      </c>
      <c r="F212" s="2" t="s">
        <v>37</v>
      </c>
      <c r="G212" s="2" t="s">
        <v>27</v>
      </c>
      <c r="H212">
        <v>10</v>
      </c>
      <c r="I212" s="2" t="s">
        <v>21</v>
      </c>
      <c r="J212" s="2" t="s">
        <v>21</v>
      </c>
      <c r="K212">
        <v>14</v>
      </c>
      <c r="L212" s="2" t="s">
        <v>21</v>
      </c>
      <c r="M212" s="2" t="s">
        <v>18</v>
      </c>
      <c r="N212" s="2" t="s">
        <v>109</v>
      </c>
      <c r="O212">
        <v>0</v>
      </c>
      <c r="P212" s="2" t="s">
        <v>24</v>
      </c>
    </row>
    <row r="213" spans="1:16" x14ac:dyDescent="0.25">
      <c r="A213" s="2" t="s">
        <v>16</v>
      </c>
      <c r="B213">
        <v>24.33</v>
      </c>
      <c r="C213">
        <v>6.625</v>
      </c>
      <c r="D213" s="2" t="s">
        <v>39</v>
      </c>
      <c r="E213" s="2" t="s">
        <v>40</v>
      </c>
      <c r="F213" s="2" t="s">
        <v>50</v>
      </c>
      <c r="G213" s="2" t="s">
        <v>20</v>
      </c>
      <c r="H213">
        <v>5.5</v>
      </c>
      <c r="I213" s="2" t="s">
        <v>21</v>
      </c>
      <c r="J213" s="2" t="s">
        <v>22</v>
      </c>
      <c r="K213">
        <v>0</v>
      </c>
      <c r="L213" s="2" t="s">
        <v>21</v>
      </c>
      <c r="M213" s="2" t="s">
        <v>31</v>
      </c>
      <c r="N213" s="2" t="s">
        <v>30</v>
      </c>
      <c r="O213">
        <v>0</v>
      </c>
      <c r="P213" s="2" t="s">
        <v>24</v>
      </c>
    </row>
    <row r="214" spans="1:16" x14ac:dyDescent="0.25">
      <c r="A214" s="2" t="s">
        <v>16</v>
      </c>
      <c r="B214">
        <v>60.08</v>
      </c>
      <c r="C214">
        <v>14.5</v>
      </c>
      <c r="D214" s="2" t="s">
        <v>17</v>
      </c>
      <c r="E214" s="2" t="s">
        <v>18</v>
      </c>
      <c r="F214" s="2" t="s">
        <v>64</v>
      </c>
      <c r="G214" s="2" t="s">
        <v>64</v>
      </c>
      <c r="H214">
        <v>18</v>
      </c>
      <c r="I214" s="2" t="s">
        <v>21</v>
      </c>
      <c r="J214" s="2" t="s">
        <v>21</v>
      </c>
      <c r="K214">
        <v>15</v>
      </c>
      <c r="L214" s="2" t="s">
        <v>21</v>
      </c>
      <c r="M214" s="2" t="s">
        <v>18</v>
      </c>
      <c r="N214" s="2" t="s">
        <v>47</v>
      </c>
      <c r="O214">
        <v>1000</v>
      </c>
      <c r="P214" s="2" t="s">
        <v>24</v>
      </c>
    </row>
    <row r="215" spans="1:16" x14ac:dyDescent="0.25">
      <c r="A215" s="2" t="s">
        <v>16</v>
      </c>
      <c r="B215">
        <v>23.08</v>
      </c>
      <c r="C215">
        <v>11.5</v>
      </c>
      <c r="D215" s="2" t="s">
        <v>17</v>
      </c>
      <c r="E215" s="2" t="s">
        <v>18</v>
      </c>
      <c r="F215" s="2" t="s">
        <v>56</v>
      </c>
      <c r="G215" s="2" t="s">
        <v>20</v>
      </c>
      <c r="H215">
        <v>3.5</v>
      </c>
      <c r="I215" s="2" t="s">
        <v>21</v>
      </c>
      <c r="J215" s="2" t="s">
        <v>21</v>
      </c>
      <c r="K215">
        <v>9</v>
      </c>
      <c r="L215" s="2" t="s">
        <v>22</v>
      </c>
      <c r="M215" s="2" t="s">
        <v>18</v>
      </c>
      <c r="N215" s="2" t="s">
        <v>132</v>
      </c>
      <c r="O215">
        <v>742</v>
      </c>
      <c r="P215" s="2" t="s">
        <v>24</v>
      </c>
    </row>
    <row r="216" spans="1:16" x14ac:dyDescent="0.25">
      <c r="A216" s="2" t="s">
        <v>16</v>
      </c>
      <c r="B216">
        <v>26.67</v>
      </c>
      <c r="C216">
        <v>2.71</v>
      </c>
      <c r="D216" s="2" t="s">
        <v>39</v>
      </c>
      <c r="E216" s="2" t="s">
        <v>40</v>
      </c>
      <c r="F216" s="2" t="s">
        <v>37</v>
      </c>
      <c r="G216" s="2" t="s">
        <v>20</v>
      </c>
      <c r="H216">
        <v>5.25</v>
      </c>
      <c r="I216" s="2" t="s">
        <v>21</v>
      </c>
      <c r="J216" s="2" t="s">
        <v>21</v>
      </c>
      <c r="K216">
        <v>1</v>
      </c>
      <c r="L216" s="2" t="s">
        <v>22</v>
      </c>
      <c r="M216" s="2" t="s">
        <v>18</v>
      </c>
      <c r="N216" s="2" t="s">
        <v>133</v>
      </c>
      <c r="O216">
        <v>0</v>
      </c>
      <c r="P216" s="2" t="s">
        <v>24</v>
      </c>
    </row>
    <row r="217" spans="1:16" x14ac:dyDescent="0.25">
      <c r="A217" s="2" t="s">
        <v>16</v>
      </c>
      <c r="B217">
        <v>48.17</v>
      </c>
      <c r="C217">
        <v>3.5</v>
      </c>
      <c r="D217" s="2" t="s">
        <v>17</v>
      </c>
      <c r="E217" s="2" t="s">
        <v>18</v>
      </c>
      <c r="F217" s="2" t="s">
        <v>60</v>
      </c>
      <c r="G217" s="2" t="s">
        <v>20</v>
      </c>
      <c r="H217">
        <v>3.5</v>
      </c>
      <c r="I217" s="2" t="s">
        <v>21</v>
      </c>
      <c r="J217" s="2" t="s">
        <v>22</v>
      </c>
      <c r="K217">
        <v>0</v>
      </c>
      <c r="L217" s="2" t="s">
        <v>22</v>
      </c>
      <c r="M217" s="2" t="s">
        <v>31</v>
      </c>
      <c r="N217" s="2" t="s">
        <v>134</v>
      </c>
      <c r="O217">
        <v>0</v>
      </c>
      <c r="P217" s="2" t="s">
        <v>24</v>
      </c>
    </row>
    <row r="218" spans="1:16" x14ac:dyDescent="0.25">
      <c r="A218" s="2" t="s">
        <v>16</v>
      </c>
      <c r="B218">
        <v>41.17</v>
      </c>
      <c r="C218">
        <v>4.04</v>
      </c>
      <c r="D218" s="2" t="s">
        <v>17</v>
      </c>
      <c r="E218" s="2" t="s">
        <v>18</v>
      </c>
      <c r="F218" s="2" t="s">
        <v>37</v>
      </c>
      <c r="G218" s="2" t="s">
        <v>27</v>
      </c>
      <c r="H218">
        <v>7</v>
      </c>
      <c r="I218" s="2" t="s">
        <v>21</v>
      </c>
      <c r="J218" s="2" t="s">
        <v>21</v>
      </c>
      <c r="K218">
        <v>8</v>
      </c>
      <c r="L218" s="2" t="s">
        <v>22</v>
      </c>
      <c r="M218" s="2" t="s">
        <v>18</v>
      </c>
      <c r="N218" s="2" t="s">
        <v>48</v>
      </c>
      <c r="O218">
        <v>0</v>
      </c>
      <c r="P218" s="2" t="s">
        <v>24</v>
      </c>
    </row>
    <row r="219" spans="1:16" x14ac:dyDescent="0.25">
      <c r="A219" s="2" t="s">
        <v>16</v>
      </c>
      <c r="B219">
        <v>55.92</v>
      </c>
      <c r="C219">
        <v>11.5</v>
      </c>
      <c r="D219" s="2" t="s">
        <v>17</v>
      </c>
      <c r="E219" s="2" t="s">
        <v>18</v>
      </c>
      <c r="F219" s="2" t="s">
        <v>64</v>
      </c>
      <c r="G219" s="2" t="s">
        <v>64</v>
      </c>
      <c r="H219">
        <v>5</v>
      </c>
      <c r="I219" s="2" t="s">
        <v>21</v>
      </c>
      <c r="J219" s="2" t="s">
        <v>21</v>
      </c>
      <c r="K219">
        <v>5</v>
      </c>
      <c r="L219" s="2" t="s">
        <v>22</v>
      </c>
      <c r="M219" s="2" t="s">
        <v>18</v>
      </c>
      <c r="N219" s="2" t="s">
        <v>47</v>
      </c>
      <c r="O219">
        <v>8851</v>
      </c>
      <c r="P219" s="2" t="s">
        <v>24</v>
      </c>
    </row>
    <row r="220" spans="1:16" x14ac:dyDescent="0.25">
      <c r="A220" s="2" t="s">
        <v>16</v>
      </c>
      <c r="B220">
        <v>53.92</v>
      </c>
      <c r="C220">
        <v>9.625</v>
      </c>
      <c r="D220" s="2" t="s">
        <v>17</v>
      </c>
      <c r="E220" s="2" t="s">
        <v>18</v>
      </c>
      <c r="F220" s="2" t="s">
        <v>58</v>
      </c>
      <c r="G220" s="2" t="s">
        <v>20</v>
      </c>
      <c r="H220">
        <v>8.6649999999999991</v>
      </c>
      <c r="I220" s="2" t="s">
        <v>21</v>
      </c>
      <c r="J220" s="2" t="s">
        <v>21</v>
      </c>
      <c r="K220">
        <v>5</v>
      </c>
      <c r="L220" s="2" t="s">
        <v>22</v>
      </c>
      <c r="M220" s="2" t="s">
        <v>18</v>
      </c>
      <c r="N220" s="2" t="s">
        <v>47</v>
      </c>
      <c r="O220">
        <v>0</v>
      </c>
      <c r="P220" s="2" t="s">
        <v>24</v>
      </c>
    </row>
    <row r="221" spans="1:16" x14ac:dyDescent="0.25">
      <c r="A221" s="2" t="s">
        <v>25</v>
      </c>
      <c r="B221">
        <v>18.920000000000002</v>
      </c>
      <c r="C221">
        <v>9.25</v>
      </c>
      <c r="D221" s="2" t="s">
        <v>39</v>
      </c>
      <c r="E221" s="2" t="s">
        <v>40</v>
      </c>
      <c r="F221" s="2" t="s">
        <v>44</v>
      </c>
      <c r="G221" s="2" t="s">
        <v>20</v>
      </c>
      <c r="H221">
        <v>1</v>
      </c>
      <c r="I221" s="2" t="s">
        <v>21</v>
      </c>
      <c r="J221" s="2" t="s">
        <v>21</v>
      </c>
      <c r="K221">
        <v>4</v>
      </c>
      <c r="L221" s="2" t="s">
        <v>21</v>
      </c>
      <c r="M221" s="2" t="s">
        <v>18</v>
      </c>
      <c r="N221" s="2" t="s">
        <v>38</v>
      </c>
      <c r="O221">
        <v>500</v>
      </c>
      <c r="P221" s="2" t="s">
        <v>24</v>
      </c>
    </row>
    <row r="222" spans="1:16" x14ac:dyDescent="0.25">
      <c r="A222" s="2" t="s">
        <v>25</v>
      </c>
      <c r="B222">
        <v>50.08</v>
      </c>
      <c r="C222">
        <v>12.54</v>
      </c>
      <c r="D222" s="2" t="s">
        <v>17</v>
      </c>
      <c r="E222" s="2" t="s">
        <v>18</v>
      </c>
      <c r="F222" s="2" t="s">
        <v>60</v>
      </c>
      <c r="G222" s="2" t="s">
        <v>20</v>
      </c>
      <c r="H222">
        <v>2.29</v>
      </c>
      <c r="I222" s="2" t="s">
        <v>21</v>
      </c>
      <c r="J222" s="2" t="s">
        <v>21</v>
      </c>
      <c r="K222">
        <v>3</v>
      </c>
      <c r="L222" s="2" t="s">
        <v>21</v>
      </c>
      <c r="M222" s="2" t="s">
        <v>18</v>
      </c>
      <c r="N222" s="2" t="s">
        <v>135</v>
      </c>
      <c r="O222">
        <v>0</v>
      </c>
      <c r="P222" s="2" t="s">
        <v>24</v>
      </c>
    </row>
    <row r="223" spans="1:16" x14ac:dyDescent="0.25">
      <c r="A223" s="2" t="s">
        <v>16</v>
      </c>
      <c r="B223">
        <v>65.42</v>
      </c>
      <c r="C223">
        <v>11</v>
      </c>
      <c r="D223" s="2" t="s">
        <v>17</v>
      </c>
      <c r="E223" s="2" t="s">
        <v>18</v>
      </c>
      <c r="F223" s="2" t="s">
        <v>58</v>
      </c>
      <c r="G223" s="2" t="s">
        <v>96</v>
      </c>
      <c r="H223">
        <v>20</v>
      </c>
      <c r="I223" s="2" t="s">
        <v>21</v>
      </c>
      <c r="J223" s="2" t="s">
        <v>21</v>
      </c>
      <c r="K223">
        <v>7</v>
      </c>
      <c r="L223" s="2" t="s">
        <v>21</v>
      </c>
      <c r="M223" s="2" t="s">
        <v>18</v>
      </c>
      <c r="N223" s="2" t="s">
        <v>136</v>
      </c>
      <c r="O223">
        <v>0</v>
      </c>
      <c r="P223" s="2" t="s">
        <v>24</v>
      </c>
    </row>
    <row r="224" spans="1:16" x14ac:dyDescent="0.25">
      <c r="A224" s="2" t="s">
        <v>25</v>
      </c>
      <c r="B224">
        <v>17.579999999999998</v>
      </c>
      <c r="C224">
        <v>9</v>
      </c>
      <c r="D224" s="2" t="s">
        <v>17</v>
      </c>
      <c r="E224" s="2" t="s">
        <v>18</v>
      </c>
      <c r="F224" s="2" t="s">
        <v>60</v>
      </c>
      <c r="G224" s="2" t="s">
        <v>20</v>
      </c>
      <c r="H224">
        <v>1.375</v>
      </c>
      <c r="I224" s="2" t="s">
        <v>21</v>
      </c>
      <c r="J224" s="2" t="s">
        <v>22</v>
      </c>
      <c r="K224">
        <v>0</v>
      </c>
      <c r="L224" s="2" t="s">
        <v>21</v>
      </c>
      <c r="M224" s="2" t="s">
        <v>18</v>
      </c>
      <c r="N224" s="2" t="s">
        <v>47</v>
      </c>
      <c r="O224">
        <v>0</v>
      </c>
      <c r="P224" s="2" t="s">
        <v>24</v>
      </c>
    </row>
    <row r="225" spans="1:16" x14ac:dyDescent="0.25">
      <c r="A225" s="2" t="s">
        <v>25</v>
      </c>
      <c r="B225">
        <v>18.829999999999998</v>
      </c>
      <c r="C225">
        <v>9.5399999999999991</v>
      </c>
      <c r="D225" s="2" t="s">
        <v>17</v>
      </c>
      <c r="E225" s="2" t="s">
        <v>18</v>
      </c>
      <c r="F225" s="2" t="s">
        <v>60</v>
      </c>
      <c r="G225" s="2" t="s">
        <v>20</v>
      </c>
      <c r="H225">
        <v>8.5000000000000006E-2</v>
      </c>
      <c r="I225" s="2" t="s">
        <v>21</v>
      </c>
      <c r="J225" s="2" t="s">
        <v>22</v>
      </c>
      <c r="K225">
        <v>0</v>
      </c>
      <c r="L225" s="2" t="s">
        <v>22</v>
      </c>
      <c r="M225" s="2" t="s">
        <v>18</v>
      </c>
      <c r="N225" s="2" t="s">
        <v>30</v>
      </c>
      <c r="O225">
        <v>0</v>
      </c>
      <c r="P225" s="2" t="s">
        <v>24</v>
      </c>
    </row>
    <row r="226" spans="1:16" x14ac:dyDescent="0.25">
      <c r="A226" s="2" t="s">
        <v>25</v>
      </c>
      <c r="B226">
        <v>37.75</v>
      </c>
      <c r="C226">
        <v>5.5</v>
      </c>
      <c r="D226" s="2" t="s">
        <v>17</v>
      </c>
      <c r="E226" s="2" t="s">
        <v>18</v>
      </c>
      <c r="F226" s="2" t="s">
        <v>26</v>
      </c>
      <c r="G226" s="2" t="s">
        <v>20</v>
      </c>
      <c r="H226">
        <v>0.125</v>
      </c>
      <c r="I226" s="2" t="s">
        <v>21</v>
      </c>
      <c r="J226" s="2" t="s">
        <v>22</v>
      </c>
      <c r="K226">
        <v>0</v>
      </c>
      <c r="L226" s="2" t="s">
        <v>21</v>
      </c>
      <c r="M226" s="2" t="s">
        <v>18</v>
      </c>
      <c r="N226" s="2" t="s">
        <v>137</v>
      </c>
      <c r="O226">
        <v>0</v>
      </c>
      <c r="P226" s="2" t="s">
        <v>24</v>
      </c>
    </row>
    <row r="227" spans="1:16" x14ac:dyDescent="0.25">
      <c r="A227" s="2" t="s">
        <v>16</v>
      </c>
      <c r="B227">
        <v>23.25</v>
      </c>
      <c r="C227">
        <v>4</v>
      </c>
      <c r="D227" s="2" t="s">
        <v>17</v>
      </c>
      <c r="E227" s="2" t="s">
        <v>18</v>
      </c>
      <c r="F227" s="2" t="s">
        <v>44</v>
      </c>
      <c r="G227" s="2" t="s">
        <v>57</v>
      </c>
      <c r="H227">
        <v>0.25</v>
      </c>
      <c r="I227" s="2" t="s">
        <v>21</v>
      </c>
      <c r="J227" s="2" t="s">
        <v>22</v>
      </c>
      <c r="K227">
        <v>0</v>
      </c>
      <c r="L227" s="2" t="s">
        <v>21</v>
      </c>
      <c r="M227" s="2" t="s">
        <v>18</v>
      </c>
      <c r="N227" s="2" t="s">
        <v>74</v>
      </c>
      <c r="O227">
        <v>0</v>
      </c>
      <c r="P227" s="2" t="s">
        <v>24</v>
      </c>
    </row>
    <row r="228" spans="1:16" x14ac:dyDescent="0.25">
      <c r="A228" s="2" t="s">
        <v>16</v>
      </c>
      <c r="B228">
        <v>18.079999999999998</v>
      </c>
      <c r="C228">
        <v>5.5</v>
      </c>
      <c r="D228" s="2" t="s">
        <v>17</v>
      </c>
      <c r="E228" s="2" t="s">
        <v>18</v>
      </c>
      <c r="F228" s="2" t="s">
        <v>41</v>
      </c>
      <c r="G228" s="2" t="s">
        <v>20</v>
      </c>
      <c r="H228">
        <v>0.5</v>
      </c>
      <c r="I228" s="2" t="s">
        <v>21</v>
      </c>
      <c r="J228" s="2" t="s">
        <v>22</v>
      </c>
      <c r="K228">
        <v>0</v>
      </c>
      <c r="L228" s="2" t="s">
        <v>22</v>
      </c>
      <c r="M228" s="2" t="s">
        <v>18</v>
      </c>
      <c r="N228" s="2" t="s">
        <v>38</v>
      </c>
      <c r="O228">
        <v>0</v>
      </c>
      <c r="P228" s="2" t="s">
        <v>24</v>
      </c>
    </row>
    <row r="229" spans="1:16" x14ac:dyDescent="0.25">
      <c r="A229" s="2" t="s">
        <v>25</v>
      </c>
      <c r="B229">
        <v>22.5</v>
      </c>
      <c r="C229">
        <v>8.4600000000000009</v>
      </c>
      <c r="D229" s="2" t="s">
        <v>39</v>
      </c>
      <c r="E229" s="2" t="s">
        <v>40</v>
      </c>
      <c r="F229" s="2" t="s">
        <v>54</v>
      </c>
      <c r="G229" s="2" t="s">
        <v>20</v>
      </c>
      <c r="H229">
        <v>2.46</v>
      </c>
      <c r="I229" s="2" t="s">
        <v>22</v>
      </c>
      <c r="J229" s="2" t="s">
        <v>22</v>
      </c>
      <c r="K229">
        <v>0</v>
      </c>
      <c r="L229" s="2" t="s">
        <v>22</v>
      </c>
      <c r="M229" s="2" t="s">
        <v>18</v>
      </c>
      <c r="N229" s="2" t="s">
        <v>36</v>
      </c>
      <c r="O229">
        <v>0</v>
      </c>
      <c r="P229" s="2" t="s">
        <v>24</v>
      </c>
    </row>
    <row r="230" spans="1:16" x14ac:dyDescent="0.25">
      <c r="A230" s="2" t="s">
        <v>16</v>
      </c>
      <c r="B230">
        <v>19.670000000000002</v>
      </c>
      <c r="C230">
        <v>0.375</v>
      </c>
      <c r="D230" s="2" t="s">
        <v>17</v>
      </c>
      <c r="E230" s="2" t="s">
        <v>18</v>
      </c>
      <c r="F230" s="2" t="s">
        <v>26</v>
      </c>
      <c r="G230" s="2" t="s">
        <v>20</v>
      </c>
      <c r="H230">
        <v>2</v>
      </c>
      <c r="I230" s="2" t="s">
        <v>21</v>
      </c>
      <c r="J230" s="2" t="s">
        <v>21</v>
      </c>
      <c r="K230">
        <v>2</v>
      </c>
      <c r="L230" s="2" t="s">
        <v>21</v>
      </c>
      <c r="M230" s="2" t="s">
        <v>18</v>
      </c>
      <c r="N230" s="2" t="s">
        <v>38</v>
      </c>
      <c r="O230">
        <v>0</v>
      </c>
      <c r="P230" s="2" t="s">
        <v>24</v>
      </c>
    </row>
    <row r="231" spans="1:16" x14ac:dyDescent="0.25">
      <c r="A231" s="2" t="s">
        <v>16</v>
      </c>
      <c r="B231">
        <v>22.08</v>
      </c>
      <c r="C231">
        <v>11</v>
      </c>
      <c r="D231" s="2" t="s">
        <v>17</v>
      </c>
      <c r="E231" s="2" t="s">
        <v>18</v>
      </c>
      <c r="F231" s="2" t="s">
        <v>37</v>
      </c>
      <c r="G231" s="2" t="s">
        <v>20</v>
      </c>
      <c r="H231">
        <v>0.66500000000000004</v>
      </c>
      <c r="I231" s="2" t="s">
        <v>21</v>
      </c>
      <c r="J231" s="2" t="s">
        <v>22</v>
      </c>
      <c r="K231">
        <v>0</v>
      </c>
      <c r="L231" s="2" t="s">
        <v>22</v>
      </c>
      <c r="M231" s="2" t="s">
        <v>18</v>
      </c>
      <c r="N231" s="2" t="s">
        <v>30</v>
      </c>
      <c r="O231">
        <v>0</v>
      </c>
      <c r="P231" s="2" t="s">
        <v>24</v>
      </c>
    </row>
    <row r="232" spans="1:16" x14ac:dyDescent="0.25">
      <c r="A232" s="2" t="s">
        <v>16</v>
      </c>
      <c r="B232">
        <v>25.17</v>
      </c>
      <c r="C232">
        <v>3.5</v>
      </c>
      <c r="D232" s="2" t="s">
        <v>17</v>
      </c>
      <c r="E232" s="2" t="s">
        <v>18</v>
      </c>
      <c r="F232" s="2" t="s">
        <v>37</v>
      </c>
      <c r="G232" s="2" t="s">
        <v>20</v>
      </c>
      <c r="H232">
        <v>0.625</v>
      </c>
      <c r="I232" s="2" t="s">
        <v>21</v>
      </c>
      <c r="J232" s="2" t="s">
        <v>21</v>
      </c>
      <c r="K232">
        <v>7</v>
      </c>
      <c r="L232" s="2" t="s">
        <v>22</v>
      </c>
      <c r="M232" s="2" t="s">
        <v>18</v>
      </c>
      <c r="N232" s="2" t="s">
        <v>47</v>
      </c>
      <c r="O232">
        <v>7059</v>
      </c>
      <c r="P232" s="2" t="s">
        <v>24</v>
      </c>
    </row>
    <row r="233" spans="1:16" x14ac:dyDescent="0.25">
      <c r="A233" s="2" t="s">
        <v>25</v>
      </c>
      <c r="B233">
        <v>47.42</v>
      </c>
      <c r="C233">
        <v>3</v>
      </c>
      <c r="D233" s="2" t="s">
        <v>17</v>
      </c>
      <c r="E233" s="2" t="s">
        <v>18</v>
      </c>
      <c r="F233" s="2" t="s">
        <v>54</v>
      </c>
      <c r="G233" s="2" t="s">
        <v>20</v>
      </c>
      <c r="H233">
        <v>13.875</v>
      </c>
      <c r="I233" s="2" t="s">
        <v>21</v>
      </c>
      <c r="J233" s="2" t="s">
        <v>21</v>
      </c>
      <c r="K233">
        <v>2</v>
      </c>
      <c r="L233" s="2" t="s">
        <v>21</v>
      </c>
      <c r="M233" s="2" t="s">
        <v>18</v>
      </c>
      <c r="N233" s="2" t="s">
        <v>138</v>
      </c>
      <c r="O233">
        <v>1704</v>
      </c>
      <c r="P233" s="2" t="s">
        <v>24</v>
      </c>
    </row>
    <row r="234" spans="1:16" x14ac:dyDescent="0.25">
      <c r="A234" s="2" t="s">
        <v>16</v>
      </c>
      <c r="B234">
        <v>33.5</v>
      </c>
      <c r="C234">
        <v>1.75</v>
      </c>
      <c r="D234" s="2" t="s">
        <v>17</v>
      </c>
      <c r="E234" s="2" t="s">
        <v>18</v>
      </c>
      <c r="F234" s="2" t="s">
        <v>54</v>
      </c>
      <c r="G234" s="2" t="s">
        <v>27</v>
      </c>
      <c r="H234">
        <v>4.5</v>
      </c>
      <c r="I234" s="2" t="s">
        <v>21</v>
      </c>
      <c r="J234" s="2" t="s">
        <v>21</v>
      </c>
      <c r="K234">
        <v>4</v>
      </c>
      <c r="L234" s="2" t="s">
        <v>21</v>
      </c>
      <c r="M234" s="2" t="s">
        <v>18</v>
      </c>
      <c r="N234" s="2" t="s">
        <v>139</v>
      </c>
      <c r="O234">
        <v>857</v>
      </c>
      <c r="P234" s="2" t="s">
        <v>24</v>
      </c>
    </row>
    <row r="235" spans="1:16" x14ac:dyDescent="0.25">
      <c r="A235" s="2" t="s">
        <v>16</v>
      </c>
      <c r="B235">
        <v>27.67</v>
      </c>
      <c r="C235">
        <v>13.75</v>
      </c>
      <c r="D235" s="2" t="s">
        <v>17</v>
      </c>
      <c r="E235" s="2" t="s">
        <v>18</v>
      </c>
      <c r="F235" s="2" t="s">
        <v>19</v>
      </c>
      <c r="G235" s="2" t="s">
        <v>20</v>
      </c>
      <c r="H235">
        <v>5.75</v>
      </c>
      <c r="I235" s="2" t="s">
        <v>21</v>
      </c>
      <c r="J235" s="2" t="s">
        <v>22</v>
      </c>
      <c r="K235">
        <v>0</v>
      </c>
      <c r="L235" s="2" t="s">
        <v>21</v>
      </c>
      <c r="M235" s="2" t="s">
        <v>18</v>
      </c>
      <c r="N235" s="2" t="s">
        <v>140</v>
      </c>
      <c r="O235">
        <v>500</v>
      </c>
      <c r="P235" s="2" t="s">
        <v>24</v>
      </c>
    </row>
    <row r="236" spans="1:16" x14ac:dyDescent="0.25">
      <c r="A236" s="2" t="s">
        <v>25</v>
      </c>
      <c r="B236">
        <v>58.42</v>
      </c>
      <c r="C236">
        <v>21</v>
      </c>
      <c r="D236" s="2" t="s">
        <v>17</v>
      </c>
      <c r="E236" s="2" t="s">
        <v>18</v>
      </c>
      <c r="F236" s="2" t="s">
        <v>56</v>
      </c>
      <c r="G236" s="2" t="s">
        <v>57</v>
      </c>
      <c r="H236">
        <v>10</v>
      </c>
      <c r="I236" s="2" t="s">
        <v>21</v>
      </c>
      <c r="J236" s="2" t="s">
        <v>21</v>
      </c>
      <c r="K236">
        <v>13</v>
      </c>
      <c r="L236" s="2" t="s">
        <v>22</v>
      </c>
      <c r="M236" s="2" t="s">
        <v>18</v>
      </c>
      <c r="N236" s="2" t="s">
        <v>47</v>
      </c>
      <c r="O236">
        <v>6700</v>
      </c>
      <c r="P236" s="2" t="s">
        <v>24</v>
      </c>
    </row>
    <row r="237" spans="1:16" x14ac:dyDescent="0.25">
      <c r="A237" s="2" t="s">
        <v>25</v>
      </c>
      <c r="B237">
        <v>20.67</v>
      </c>
      <c r="C237">
        <v>1.835</v>
      </c>
      <c r="D237" s="2" t="s">
        <v>17</v>
      </c>
      <c r="E237" s="2" t="s">
        <v>18</v>
      </c>
      <c r="F237" s="2" t="s">
        <v>26</v>
      </c>
      <c r="G237" s="2" t="s">
        <v>20</v>
      </c>
      <c r="H237">
        <v>2.085</v>
      </c>
      <c r="I237" s="2" t="s">
        <v>21</v>
      </c>
      <c r="J237" s="2" t="s">
        <v>21</v>
      </c>
      <c r="K237">
        <v>5</v>
      </c>
      <c r="L237" s="2" t="s">
        <v>22</v>
      </c>
      <c r="M237" s="2" t="s">
        <v>18</v>
      </c>
      <c r="N237" s="2" t="s">
        <v>141</v>
      </c>
      <c r="O237">
        <v>2503</v>
      </c>
      <c r="P237" s="2" t="s">
        <v>24</v>
      </c>
    </row>
    <row r="238" spans="1:16" x14ac:dyDescent="0.25">
      <c r="A238" s="2" t="s">
        <v>16</v>
      </c>
      <c r="B238">
        <v>26.17</v>
      </c>
      <c r="C238">
        <v>0.25</v>
      </c>
      <c r="D238" s="2" t="s">
        <v>17</v>
      </c>
      <c r="E238" s="2" t="s">
        <v>18</v>
      </c>
      <c r="F238" s="2" t="s">
        <v>56</v>
      </c>
      <c r="G238" s="2" t="s">
        <v>57</v>
      </c>
      <c r="H238">
        <v>0</v>
      </c>
      <c r="I238" s="2" t="s">
        <v>21</v>
      </c>
      <c r="J238" s="2" t="s">
        <v>22</v>
      </c>
      <c r="K238">
        <v>0</v>
      </c>
      <c r="L238" s="2" t="s">
        <v>21</v>
      </c>
      <c r="M238" s="2" t="s">
        <v>18</v>
      </c>
      <c r="N238" s="2" t="s">
        <v>47</v>
      </c>
      <c r="O238">
        <v>0</v>
      </c>
      <c r="P238" s="2" t="s">
        <v>24</v>
      </c>
    </row>
    <row r="239" spans="1:16" x14ac:dyDescent="0.25">
      <c r="A239" s="2" t="s">
        <v>16</v>
      </c>
      <c r="B239">
        <v>21.33</v>
      </c>
      <c r="C239">
        <v>7.5</v>
      </c>
      <c r="D239" s="2" t="s">
        <v>17</v>
      </c>
      <c r="E239" s="2" t="s">
        <v>18</v>
      </c>
      <c r="F239" s="2" t="s">
        <v>60</v>
      </c>
      <c r="G239" s="2" t="s">
        <v>20</v>
      </c>
      <c r="H239">
        <v>1.415</v>
      </c>
      <c r="I239" s="2" t="s">
        <v>21</v>
      </c>
      <c r="J239" s="2" t="s">
        <v>21</v>
      </c>
      <c r="K239">
        <v>1</v>
      </c>
      <c r="L239" s="2" t="s">
        <v>22</v>
      </c>
      <c r="M239" s="2" t="s">
        <v>18</v>
      </c>
      <c r="N239" s="2" t="s">
        <v>38</v>
      </c>
      <c r="O239">
        <v>9800</v>
      </c>
      <c r="P239" s="2" t="s">
        <v>24</v>
      </c>
    </row>
    <row r="240" spans="1:16" x14ac:dyDescent="0.25">
      <c r="A240" s="2" t="s">
        <v>16</v>
      </c>
      <c r="B240">
        <v>42.83</v>
      </c>
      <c r="C240">
        <v>4.625</v>
      </c>
      <c r="D240" s="2" t="s">
        <v>17</v>
      </c>
      <c r="E240" s="2" t="s">
        <v>18</v>
      </c>
      <c r="F240" s="2" t="s">
        <v>26</v>
      </c>
      <c r="G240" s="2" t="s">
        <v>20</v>
      </c>
      <c r="H240">
        <v>4.58</v>
      </c>
      <c r="I240" s="2" t="s">
        <v>21</v>
      </c>
      <c r="J240" s="2" t="s">
        <v>22</v>
      </c>
      <c r="K240">
        <v>0</v>
      </c>
      <c r="L240" s="2" t="s">
        <v>22</v>
      </c>
      <c r="M240" s="2" t="s">
        <v>31</v>
      </c>
      <c r="N240" s="2" t="s">
        <v>47</v>
      </c>
      <c r="O240">
        <v>0</v>
      </c>
      <c r="P240" s="2" t="s">
        <v>24</v>
      </c>
    </row>
    <row r="241" spans="1:16" x14ac:dyDescent="0.25">
      <c r="A241" s="2" t="s">
        <v>16</v>
      </c>
      <c r="B241">
        <v>38.17</v>
      </c>
      <c r="C241">
        <v>10.125</v>
      </c>
      <c r="D241" s="2" t="s">
        <v>17</v>
      </c>
      <c r="E241" s="2" t="s">
        <v>18</v>
      </c>
      <c r="F241" s="2" t="s">
        <v>54</v>
      </c>
      <c r="G241" s="2" t="s">
        <v>20</v>
      </c>
      <c r="H241">
        <v>2.5</v>
      </c>
      <c r="I241" s="2" t="s">
        <v>21</v>
      </c>
      <c r="J241" s="2" t="s">
        <v>21</v>
      </c>
      <c r="K241">
        <v>6</v>
      </c>
      <c r="L241" s="2" t="s">
        <v>22</v>
      </c>
      <c r="M241" s="2" t="s">
        <v>18</v>
      </c>
      <c r="N241" s="2" t="s">
        <v>77</v>
      </c>
      <c r="O241">
        <v>196</v>
      </c>
      <c r="P241" s="2" t="s">
        <v>24</v>
      </c>
    </row>
    <row r="242" spans="1:16" x14ac:dyDescent="0.25">
      <c r="A242" s="2" t="s">
        <v>16</v>
      </c>
      <c r="B242">
        <v>20.5</v>
      </c>
      <c r="C242">
        <v>10</v>
      </c>
      <c r="D242" s="2" t="s">
        <v>39</v>
      </c>
      <c r="E242" s="2" t="s">
        <v>40</v>
      </c>
      <c r="F242" s="2" t="s">
        <v>44</v>
      </c>
      <c r="G242" s="2" t="s">
        <v>20</v>
      </c>
      <c r="H242">
        <v>2.5</v>
      </c>
      <c r="I242" s="2" t="s">
        <v>21</v>
      </c>
      <c r="J242" s="2" t="s">
        <v>22</v>
      </c>
      <c r="K242">
        <v>0</v>
      </c>
      <c r="L242" s="2" t="s">
        <v>22</v>
      </c>
      <c r="M242" s="2" t="s">
        <v>31</v>
      </c>
      <c r="N242" s="2" t="s">
        <v>107</v>
      </c>
      <c r="O242">
        <v>0</v>
      </c>
      <c r="P242" s="2" t="s">
        <v>24</v>
      </c>
    </row>
    <row r="243" spans="1:16" x14ac:dyDescent="0.25">
      <c r="A243" s="2" t="s">
        <v>16</v>
      </c>
      <c r="B243">
        <v>48.25</v>
      </c>
      <c r="C243">
        <v>25.085000000000001</v>
      </c>
      <c r="D243" s="2" t="s">
        <v>17</v>
      </c>
      <c r="E243" s="2" t="s">
        <v>18</v>
      </c>
      <c r="F243" s="2" t="s">
        <v>19</v>
      </c>
      <c r="G243" s="2" t="s">
        <v>20</v>
      </c>
      <c r="H243">
        <v>1.75</v>
      </c>
      <c r="I243" s="2" t="s">
        <v>21</v>
      </c>
      <c r="J243" s="2" t="s">
        <v>21</v>
      </c>
      <c r="K243">
        <v>3</v>
      </c>
      <c r="L243" s="2" t="s">
        <v>22</v>
      </c>
      <c r="M243" s="2" t="s">
        <v>18</v>
      </c>
      <c r="N243" s="2" t="s">
        <v>32</v>
      </c>
      <c r="O243">
        <v>14</v>
      </c>
      <c r="P243" s="2" t="s">
        <v>24</v>
      </c>
    </row>
    <row r="244" spans="1:16" x14ac:dyDescent="0.25">
      <c r="A244" s="2" t="s">
        <v>16</v>
      </c>
      <c r="B244">
        <v>28.33</v>
      </c>
      <c r="C244">
        <v>5</v>
      </c>
      <c r="D244" s="2" t="s">
        <v>17</v>
      </c>
      <c r="E244" s="2" t="s">
        <v>18</v>
      </c>
      <c r="F244" s="2" t="s">
        <v>19</v>
      </c>
      <c r="G244" s="2" t="s">
        <v>20</v>
      </c>
      <c r="H244">
        <v>11</v>
      </c>
      <c r="I244" s="2" t="s">
        <v>21</v>
      </c>
      <c r="J244" s="2" t="s">
        <v>22</v>
      </c>
      <c r="K244">
        <v>0</v>
      </c>
      <c r="L244" s="2" t="s">
        <v>21</v>
      </c>
      <c r="M244" s="2" t="s">
        <v>18</v>
      </c>
      <c r="N244" s="2" t="s">
        <v>67</v>
      </c>
      <c r="O244">
        <v>0</v>
      </c>
      <c r="P244" s="2" t="s">
        <v>24</v>
      </c>
    </row>
    <row r="245" spans="1:16" x14ac:dyDescent="0.25">
      <c r="A245" s="2" t="s">
        <v>25</v>
      </c>
      <c r="B245">
        <v>18.75</v>
      </c>
      <c r="C245">
        <v>7.5</v>
      </c>
      <c r="D245" s="2" t="s">
        <v>17</v>
      </c>
      <c r="E245" s="2" t="s">
        <v>18</v>
      </c>
      <c r="F245" s="2" t="s">
        <v>26</v>
      </c>
      <c r="G245" s="2" t="s">
        <v>20</v>
      </c>
      <c r="H245">
        <v>2.71</v>
      </c>
      <c r="I245" s="2" t="s">
        <v>21</v>
      </c>
      <c r="J245" s="2" t="s">
        <v>21</v>
      </c>
      <c r="K245">
        <v>5</v>
      </c>
      <c r="L245" s="2" t="s">
        <v>22</v>
      </c>
      <c r="M245" s="2" t="s">
        <v>18</v>
      </c>
      <c r="N245" s="2" t="s">
        <v>81</v>
      </c>
      <c r="O245">
        <v>26726</v>
      </c>
      <c r="P245" s="2" t="s">
        <v>24</v>
      </c>
    </row>
    <row r="246" spans="1:16" x14ac:dyDescent="0.25">
      <c r="A246" s="2" t="s">
        <v>16</v>
      </c>
      <c r="B246">
        <v>18.5</v>
      </c>
      <c r="C246">
        <v>2</v>
      </c>
      <c r="D246" s="2" t="s">
        <v>17</v>
      </c>
      <c r="E246" s="2" t="s">
        <v>18</v>
      </c>
      <c r="F246" s="2" t="s">
        <v>56</v>
      </c>
      <c r="G246" s="2" t="s">
        <v>20</v>
      </c>
      <c r="H246">
        <v>1.5</v>
      </c>
      <c r="I246" s="2" t="s">
        <v>21</v>
      </c>
      <c r="J246" s="2" t="s">
        <v>21</v>
      </c>
      <c r="K246">
        <v>2</v>
      </c>
      <c r="L246" s="2" t="s">
        <v>22</v>
      </c>
      <c r="M246" s="2" t="s">
        <v>18</v>
      </c>
      <c r="N246" s="2" t="s">
        <v>32</v>
      </c>
      <c r="O246">
        <v>300</v>
      </c>
      <c r="P246" s="2" t="s">
        <v>24</v>
      </c>
    </row>
    <row r="247" spans="1:16" x14ac:dyDescent="0.25">
      <c r="A247" s="2" t="s">
        <v>16</v>
      </c>
      <c r="B247">
        <v>33.17</v>
      </c>
      <c r="C247">
        <v>3.04</v>
      </c>
      <c r="D247" s="2" t="s">
        <v>39</v>
      </c>
      <c r="E247" s="2" t="s">
        <v>40</v>
      </c>
      <c r="F247" s="2" t="s">
        <v>44</v>
      </c>
      <c r="G247" s="2" t="s">
        <v>27</v>
      </c>
      <c r="H247">
        <v>2.04</v>
      </c>
      <c r="I247" s="2" t="s">
        <v>21</v>
      </c>
      <c r="J247" s="2" t="s">
        <v>21</v>
      </c>
      <c r="K247">
        <v>1</v>
      </c>
      <c r="L247" s="2" t="s">
        <v>21</v>
      </c>
      <c r="M247" s="2" t="s">
        <v>18</v>
      </c>
      <c r="N247" s="2" t="s">
        <v>42</v>
      </c>
      <c r="O247">
        <v>18027</v>
      </c>
      <c r="P247" s="2" t="s">
        <v>24</v>
      </c>
    </row>
    <row r="248" spans="1:16" x14ac:dyDescent="0.25">
      <c r="A248" s="2" t="s">
        <v>16</v>
      </c>
      <c r="B248">
        <v>45</v>
      </c>
      <c r="C248">
        <v>8.5</v>
      </c>
      <c r="D248" s="2" t="s">
        <v>17</v>
      </c>
      <c r="E248" s="2" t="s">
        <v>18</v>
      </c>
      <c r="F248" s="2" t="s">
        <v>37</v>
      </c>
      <c r="G248" s="2" t="s">
        <v>27</v>
      </c>
      <c r="H248">
        <v>14</v>
      </c>
      <c r="I248" s="2" t="s">
        <v>21</v>
      </c>
      <c r="J248" s="2" t="s">
        <v>21</v>
      </c>
      <c r="K248">
        <v>1</v>
      </c>
      <c r="L248" s="2" t="s">
        <v>21</v>
      </c>
      <c r="M248" s="2" t="s">
        <v>18</v>
      </c>
      <c r="N248" s="2" t="s">
        <v>142</v>
      </c>
      <c r="O248">
        <v>2000</v>
      </c>
      <c r="P248" s="2" t="s">
        <v>24</v>
      </c>
    </row>
    <row r="249" spans="1:16" x14ac:dyDescent="0.25">
      <c r="A249" s="2" t="s">
        <v>25</v>
      </c>
      <c r="B249">
        <v>19.670000000000002</v>
      </c>
      <c r="C249">
        <v>0.21</v>
      </c>
      <c r="D249" s="2" t="s">
        <v>17</v>
      </c>
      <c r="E249" s="2" t="s">
        <v>18</v>
      </c>
      <c r="F249" s="2" t="s">
        <v>26</v>
      </c>
      <c r="G249" s="2" t="s">
        <v>27</v>
      </c>
      <c r="H249">
        <v>0.28999999999999998</v>
      </c>
      <c r="I249" s="2" t="s">
        <v>21</v>
      </c>
      <c r="J249" s="2" t="s">
        <v>21</v>
      </c>
      <c r="K249">
        <v>11</v>
      </c>
      <c r="L249" s="2" t="s">
        <v>22</v>
      </c>
      <c r="M249" s="2" t="s">
        <v>18</v>
      </c>
      <c r="N249" s="2" t="s">
        <v>38</v>
      </c>
      <c r="O249">
        <v>99</v>
      </c>
      <c r="P249" s="2" t="s">
        <v>24</v>
      </c>
    </row>
    <row r="250" spans="1:16" x14ac:dyDescent="0.25">
      <c r="A250" s="2" t="s">
        <v>81</v>
      </c>
      <c r="B250">
        <v>24.5</v>
      </c>
      <c r="C250">
        <v>12.75</v>
      </c>
      <c r="D250" s="2" t="s">
        <v>17</v>
      </c>
      <c r="E250" s="2" t="s">
        <v>18</v>
      </c>
      <c r="F250" s="2" t="s">
        <v>44</v>
      </c>
      <c r="G250" s="2" t="s">
        <v>57</v>
      </c>
      <c r="H250">
        <v>4.75</v>
      </c>
      <c r="I250" s="2" t="s">
        <v>21</v>
      </c>
      <c r="J250" s="2" t="s">
        <v>21</v>
      </c>
      <c r="K250">
        <v>2</v>
      </c>
      <c r="L250" s="2" t="s">
        <v>22</v>
      </c>
      <c r="M250" s="2" t="s">
        <v>18</v>
      </c>
      <c r="N250" s="2" t="s">
        <v>143</v>
      </c>
      <c r="O250">
        <v>444</v>
      </c>
      <c r="P250" s="2" t="s">
        <v>24</v>
      </c>
    </row>
    <row r="251" spans="1:16" x14ac:dyDescent="0.25">
      <c r="A251" s="2" t="s">
        <v>16</v>
      </c>
      <c r="B251">
        <v>21.83</v>
      </c>
      <c r="C251">
        <v>11</v>
      </c>
      <c r="D251" s="2" t="s">
        <v>17</v>
      </c>
      <c r="E251" s="2" t="s">
        <v>18</v>
      </c>
      <c r="F251" s="2" t="s">
        <v>54</v>
      </c>
      <c r="G251" s="2" t="s">
        <v>20</v>
      </c>
      <c r="H251">
        <v>0.28999999999999998</v>
      </c>
      <c r="I251" s="2" t="s">
        <v>21</v>
      </c>
      <c r="J251" s="2" t="s">
        <v>21</v>
      </c>
      <c r="K251">
        <v>6</v>
      </c>
      <c r="L251" s="2" t="s">
        <v>22</v>
      </c>
      <c r="M251" s="2" t="s">
        <v>18</v>
      </c>
      <c r="N251" s="2" t="s">
        <v>144</v>
      </c>
      <c r="O251">
        <v>0</v>
      </c>
      <c r="P251" s="2" t="s">
        <v>24</v>
      </c>
    </row>
    <row r="252" spans="1:16" x14ac:dyDescent="0.25">
      <c r="A252" s="2" t="s">
        <v>16</v>
      </c>
      <c r="B252">
        <v>40.25</v>
      </c>
      <c r="C252">
        <v>21.5</v>
      </c>
      <c r="D252" s="2" t="s">
        <v>17</v>
      </c>
      <c r="E252" s="2" t="s">
        <v>18</v>
      </c>
      <c r="F252" s="2" t="s">
        <v>58</v>
      </c>
      <c r="G252" s="2" t="s">
        <v>96</v>
      </c>
      <c r="H252">
        <v>20</v>
      </c>
      <c r="I252" s="2" t="s">
        <v>21</v>
      </c>
      <c r="J252" s="2" t="s">
        <v>21</v>
      </c>
      <c r="K252">
        <v>11</v>
      </c>
      <c r="L252" s="2" t="s">
        <v>22</v>
      </c>
      <c r="M252" s="2" t="s">
        <v>18</v>
      </c>
      <c r="N252" s="2" t="s">
        <v>47</v>
      </c>
      <c r="O252">
        <v>1200</v>
      </c>
      <c r="P252" s="2" t="s">
        <v>24</v>
      </c>
    </row>
    <row r="253" spans="1:16" x14ac:dyDescent="0.25">
      <c r="A253" s="2" t="s">
        <v>16</v>
      </c>
      <c r="B253">
        <v>41.42</v>
      </c>
      <c r="C253">
        <v>5</v>
      </c>
      <c r="D253" s="2" t="s">
        <v>17</v>
      </c>
      <c r="E253" s="2" t="s">
        <v>18</v>
      </c>
      <c r="F253" s="2" t="s">
        <v>26</v>
      </c>
      <c r="G253" s="2" t="s">
        <v>27</v>
      </c>
      <c r="H253">
        <v>5</v>
      </c>
      <c r="I253" s="2" t="s">
        <v>21</v>
      </c>
      <c r="J253" s="2" t="s">
        <v>21</v>
      </c>
      <c r="K253">
        <v>6</v>
      </c>
      <c r="L253" s="2" t="s">
        <v>21</v>
      </c>
      <c r="M253" s="2" t="s">
        <v>18</v>
      </c>
      <c r="N253" s="2" t="s">
        <v>145</v>
      </c>
      <c r="O253">
        <v>0</v>
      </c>
      <c r="P253" s="2" t="s">
        <v>24</v>
      </c>
    </row>
    <row r="254" spans="1:16" x14ac:dyDescent="0.25">
      <c r="A254" s="2" t="s">
        <v>25</v>
      </c>
      <c r="B254">
        <v>17.829999999999998</v>
      </c>
      <c r="C254">
        <v>11</v>
      </c>
      <c r="D254" s="2" t="s">
        <v>17</v>
      </c>
      <c r="E254" s="2" t="s">
        <v>18</v>
      </c>
      <c r="F254" s="2" t="s">
        <v>54</v>
      </c>
      <c r="G254" s="2" t="s">
        <v>27</v>
      </c>
      <c r="H254">
        <v>1</v>
      </c>
      <c r="I254" s="2" t="s">
        <v>21</v>
      </c>
      <c r="J254" s="2" t="s">
        <v>21</v>
      </c>
      <c r="K254">
        <v>11</v>
      </c>
      <c r="L254" s="2" t="s">
        <v>22</v>
      </c>
      <c r="M254" s="2" t="s">
        <v>18</v>
      </c>
      <c r="N254" s="2" t="s">
        <v>47</v>
      </c>
      <c r="O254">
        <v>3000</v>
      </c>
      <c r="P254" s="2" t="s">
        <v>24</v>
      </c>
    </row>
    <row r="255" spans="1:16" x14ac:dyDescent="0.25">
      <c r="A255" s="2" t="s">
        <v>16</v>
      </c>
      <c r="B255">
        <v>23.17</v>
      </c>
      <c r="C255">
        <v>11.125</v>
      </c>
      <c r="D255" s="2" t="s">
        <v>17</v>
      </c>
      <c r="E255" s="2" t="s">
        <v>18</v>
      </c>
      <c r="F255" s="2" t="s">
        <v>54</v>
      </c>
      <c r="G255" s="2" t="s">
        <v>27</v>
      </c>
      <c r="H255">
        <v>0.46</v>
      </c>
      <c r="I255" s="2" t="s">
        <v>21</v>
      </c>
      <c r="J255" s="2" t="s">
        <v>21</v>
      </c>
      <c r="K255">
        <v>1</v>
      </c>
      <c r="L255" s="2" t="s">
        <v>22</v>
      </c>
      <c r="M255" s="2" t="s">
        <v>18</v>
      </c>
      <c r="N255" s="2" t="s">
        <v>30</v>
      </c>
      <c r="O255">
        <v>0</v>
      </c>
      <c r="P255" s="2" t="s">
        <v>24</v>
      </c>
    </row>
    <row r="256" spans="1:16" x14ac:dyDescent="0.25">
      <c r="A256" s="2" t="s">
        <v>16</v>
      </c>
      <c r="B256" t="s">
        <v>81</v>
      </c>
      <c r="C256">
        <v>0.625</v>
      </c>
      <c r="D256" s="2" t="s">
        <v>17</v>
      </c>
      <c r="E256" s="2" t="s">
        <v>18</v>
      </c>
      <c r="F256" s="2" t="s">
        <v>41</v>
      </c>
      <c r="G256" s="2" t="s">
        <v>20</v>
      </c>
      <c r="H256">
        <v>0.25</v>
      </c>
      <c r="I256" s="2" t="s">
        <v>22</v>
      </c>
      <c r="J256" s="2" t="s">
        <v>22</v>
      </c>
      <c r="K256">
        <v>0</v>
      </c>
      <c r="L256" s="2" t="s">
        <v>22</v>
      </c>
      <c r="M256" s="2" t="s">
        <v>18</v>
      </c>
      <c r="N256" s="2" t="s">
        <v>126</v>
      </c>
      <c r="O256">
        <v>2010</v>
      </c>
      <c r="P256" s="2" t="s">
        <v>80</v>
      </c>
    </row>
    <row r="257" spans="1:16" x14ac:dyDescent="0.25">
      <c r="A257" s="2" t="s">
        <v>16</v>
      </c>
      <c r="B257">
        <v>18.170000000000002</v>
      </c>
      <c r="C257">
        <v>10.25</v>
      </c>
      <c r="D257" s="2" t="s">
        <v>17</v>
      </c>
      <c r="E257" s="2" t="s">
        <v>18</v>
      </c>
      <c r="F257" s="2" t="s">
        <v>44</v>
      </c>
      <c r="G257" s="2" t="s">
        <v>27</v>
      </c>
      <c r="H257">
        <v>1.085</v>
      </c>
      <c r="I257" s="2" t="s">
        <v>22</v>
      </c>
      <c r="J257" s="2" t="s">
        <v>22</v>
      </c>
      <c r="K257">
        <v>0</v>
      </c>
      <c r="L257" s="2" t="s">
        <v>22</v>
      </c>
      <c r="M257" s="2" t="s">
        <v>18</v>
      </c>
      <c r="N257" s="2" t="s">
        <v>48</v>
      </c>
      <c r="O257">
        <v>13</v>
      </c>
      <c r="P257" s="2" t="s">
        <v>80</v>
      </c>
    </row>
    <row r="258" spans="1:16" x14ac:dyDescent="0.25">
      <c r="A258" s="2" t="s">
        <v>16</v>
      </c>
      <c r="B258">
        <v>20</v>
      </c>
      <c r="C258">
        <v>11.045</v>
      </c>
      <c r="D258" s="2" t="s">
        <v>17</v>
      </c>
      <c r="E258" s="2" t="s">
        <v>18</v>
      </c>
      <c r="F258" s="2" t="s">
        <v>44</v>
      </c>
      <c r="G258" s="2" t="s">
        <v>20</v>
      </c>
      <c r="H258">
        <v>2</v>
      </c>
      <c r="I258" s="2" t="s">
        <v>22</v>
      </c>
      <c r="J258" s="2" t="s">
        <v>22</v>
      </c>
      <c r="K258">
        <v>0</v>
      </c>
      <c r="L258" s="2" t="s">
        <v>21</v>
      </c>
      <c r="M258" s="2" t="s">
        <v>18</v>
      </c>
      <c r="N258" s="2" t="s">
        <v>146</v>
      </c>
      <c r="O258">
        <v>0</v>
      </c>
      <c r="P258" s="2" t="s">
        <v>80</v>
      </c>
    </row>
    <row r="259" spans="1:16" x14ac:dyDescent="0.25">
      <c r="A259" s="2" t="s">
        <v>16</v>
      </c>
      <c r="B259">
        <v>20</v>
      </c>
      <c r="C259">
        <v>0</v>
      </c>
      <c r="D259" s="2" t="s">
        <v>17</v>
      </c>
      <c r="E259" s="2" t="s">
        <v>18</v>
      </c>
      <c r="F259" s="2" t="s">
        <v>50</v>
      </c>
      <c r="G259" s="2" t="s">
        <v>20</v>
      </c>
      <c r="H259">
        <v>0.5</v>
      </c>
      <c r="I259" s="2" t="s">
        <v>22</v>
      </c>
      <c r="J259" s="2" t="s">
        <v>22</v>
      </c>
      <c r="K259">
        <v>0</v>
      </c>
      <c r="L259" s="2" t="s">
        <v>22</v>
      </c>
      <c r="M259" s="2" t="s">
        <v>18</v>
      </c>
      <c r="N259" s="2" t="s">
        <v>125</v>
      </c>
      <c r="O259">
        <v>0</v>
      </c>
      <c r="P259" s="2" t="s">
        <v>80</v>
      </c>
    </row>
    <row r="260" spans="1:16" x14ac:dyDescent="0.25">
      <c r="A260" s="2" t="s">
        <v>25</v>
      </c>
      <c r="B260">
        <v>20.75</v>
      </c>
      <c r="C260">
        <v>9.5399999999999991</v>
      </c>
      <c r="D260" s="2" t="s">
        <v>17</v>
      </c>
      <c r="E260" s="2" t="s">
        <v>18</v>
      </c>
      <c r="F260" s="2" t="s">
        <v>56</v>
      </c>
      <c r="G260" s="2" t="s">
        <v>20</v>
      </c>
      <c r="H260">
        <v>0.04</v>
      </c>
      <c r="I260" s="2" t="s">
        <v>22</v>
      </c>
      <c r="J260" s="2" t="s">
        <v>22</v>
      </c>
      <c r="K260">
        <v>0</v>
      </c>
      <c r="L260" s="2" t="s">
        <v>22</v>
      </c>
      <c r="M260" s="2" t="s">
        <v>18</v>
      </c>
      <c r="N260" s="2" t="s">
        <v>52</v>
      </c>
      <c r="O260">
        <v>1000</v>
      </c>
      <c r="P260" s="2" t="s">
        <v>80</v>
      </c>
    </row>
    <row r="261" spans="1:16" x14ac:dyDescent="0.25">
      <c r="A261" s="2" t="s">
        <v>25</v>
      </c>
      <c r="B261">
        <v>24.5</v>
      </c>
      <c r="C261">
        <v>1.75</v>
      </c>
      <c r="D261" s="2" t="s">
        <v>39</v>
      </c>
      <c r="E261" s="2" t="s">
        <v>40</v>
      </c>
      <c r="F261" s="2" t="s">
        <v>44</v>
      </c>
      <c r="G261" s="2" t="s">
        <v>20</v>
      </c>
      <c r="H261">
        <v>0.16500000000000001</v>
      </c>
      <c r="I261" s="2" t="s">
        <v>22</v>
      </c>
      <c r="J261" s="2" t="s">
        <v>22</v>
      </c>
      <c r="K261">
        <v>0</v>
      </c>
      <c r="L261" s="2" t="s">
        <v>22</v>
      </c>
      <c r="M261" s="2" t="s">
        <v>18</v>
      </c>
      <c r="N261" s="2" t="s">
        <v>147</v>
      </c>
      <c r="O261">
        <v>0</v>
      </c>
      <c r="P261" s="2" t="s">
        <v>80</v>
      </c>
    </row>
    <row r="262" spans="1:16" x14ac:dyDescent="0.25">
      <c r="A262" s="2" t="s">
        <v>16</v>
      </c>
      <c r="B262">
        <v>32.75</v>
      </c>
      <c r="C262">
        <v>2.335</v>
      </c>
      <c r="D262" s="2" t="s">
        <v>17</v>
      </c>
      <c r="E262" s="2" t="s">
        <v>18</v>
      </c>
      <c r="F262" s="2" t="s">
        <v>50</v>
      </c>
      <c r="G262" s="2" t="s">
        <v>27</v>
      </c>
      <c r="H262">
        <v>5.75</v>
      </c>
      <c r="I262" s="2" t="s">
        <v>22</v>
      </c>
      <c r="J262" s="2" t="s">
        <v>22</v>
      </c>
      <c r="K262">
        <v>0</v>
      </c>
      <c r="L262" s="2" t="s">
        <v>21</v>
      </c>
      <c r="M262" s="2" t="s">
        <v>18</v>
      </c>
      <c r="N262" s="2" t="s">
        <v>148</v>
      </c>
      <c r="O262">
        <v>0</v>
      </c>
      <c r="P262" s="2" t="s">
        <v>80</v>
      </c>
    </row>
    <row r="263" spans="1:16" x14ac:dyDescent="0.25">
      <c r="A263" s="2" t="s">
        <v>25</v>
      </c>
      <c r="B263">
        <v>52.17</v>
      </c>
      <c r="C263">
        <v>0</v>
      </c>
      <c r="D263" s="2" t="s">
        <v>39</v>
      </c>
      <c r="E263" s="2" t="s">
        <v>40</v>
      </c>
      <c r="F263" s="2" t="s">
        <v>64</v>
      </c>
      <c r="G263" s="2" t="s">
        <v>64</v>
      </c>
      <c r="H263">
        <v>0</v>
      </c>
      <c r="I263" s="2" t="s">
        <v>22</v>
      </c>
      <c r="J263" s="2" t="s">
        <v>22</v>
      </c>
      <c r="K263">
        <v>0</v>
      </c>
      <c r="L263" s="2" t="s">
        <v>22</v>
      </c>
      <c r="M263" s="2" t="s">
        <v>18</v>
      </c>
      <c r="N263" s="2" t="s">
        <v>47</v>
      </c>
      <c r="O263">
        <v>0</v>
      </c>
      <c r="P263" s="2" t="s">
        <v>80</v>
      </c>
    </row>
    <row r="264" spans="1:16" x14ac:dyDescent="0.25">
      <c r="A264" s="2" t="s">
        <v>25</v>
      </c>
      <c r="B264">
        <v>48.17</v>
      </c>
      <c r="C264">
        <v>1.335</v>
      </c>
      <c r="D264" s="2" t="s">
        <v>17</v>
      </c>
      <c r="E264" s="2" t="s">
        <v>18</v>
      </c>
      <c r="F264" s="2" t="s">
        <v>56</v>
      </c>
      <c r="G264" s="2" t="s">
        <v>149</v>
      </c>
      <c r="H264">
        <v>0.33500000000000002</v>
      </c>
      <c r="I264" s="2" t="s">
        <v>22</v>
      </c>
      <c r="J264" s="2" t="s">
        <v>22</v>
      </c>
      <c r="K264">
        <v>0</v>
      </c>
      <c r="L264" s="2" t="s">
        <v>22</v>
      </c>
      <c r="M264" s="2" t="s">
        <v>18</v>
      </c>
      <c r="N264" s="2" t="s">
        <v>47</v>
      </c>
      <c r="O264">
        <v>120</v>
      </c>
      <c r="P264" s="2" t="s">
        <v>80</v>
      </c>
    </row>
    <row r="265" spans="1:16" x14ac:dyDescent="0.25">
      <c r="A265" s="2" t="s">
        <v>25</v>
      </c>
      <c r="B265">
        <v>20.420000000000002</v>
      </c>
      <c r="C265">
        <v>10.5</v>
      </c>
      <c r="D265" s="2" t="s">
        <v>39</v>
      </c>
      <c r="E265" s="2" t="s">
        <v>40</v>
      </c>
      <c r="F265" s="2" t="s">
        <v>54</v>
      </c>
      <c r="G265" s="2" t="s">
        <v>27</v>
      </c>
      <c r="H265">
        <v>0</v>
      </c>
      <c r="I265" s="2" t="s">
        <v>22</v>
      </c>
      <c r="J265" s="2" t="s">
        <v>22</v>
      </c>
      <c r="K265">
        <v>0</v>
      </c>
      <c r="L265" s="2" t="s">
        <v>21</v>
      </c>
      <c r="M265" s="2" t="s">
        <v>18</v>
      </c>
      <c r="N265" s="2" t="s">
        <v>150</v>
      </c>
      <c r="O265">
        <v>32</v>
      </c>
      <c r="P265" s="2" t="s">
        <v>80</v>
      </c>
    </row>
    <row r="266" spans="1:16" x14ac:dyDescent="0.25">
      <c r="A266" s="2" t="s">
        <v>16</v>
      </c>
      <c r="B266">
        <v>50.75</v>
      </c>
      <c r="C266">
        <v>0.58499999999999996</v>
      </c>
      <c r="D266" s="2" t="s">
        <v>17</v>
      </c>
      <c r="E266" s="2" t="s">
        <v>18</v>
      </c>
      <c r="F266" s="2" t="s">
        <v>64</v>
      </c>
      <c r="G266" s="2" t="s">
        <v>64</v>
      </c>
      <c r="H266">
        <v>0</v>
      </c>
      <c r="I266" s="2" t="s">
        <v>22</v>
      </c>
      <c r="J266" s="2" t="s">
        <v>22</v>
      </c>
      <c r="K266">
        <v>0</v>
      </c>
      <c r="L266" s="2" t="s">
        <v>22</v>
      </c>
      <c r="M266" s="2" t="s">
        <v>18</v>
      </c>
      <c r="N266" s="2" t="s">
        <v>55</v>
      </c>
      <c r="O266">
        <v>0</v>
      </c>
      <c r="P266" s="2" t="s">
        <v>80</v>
      </c>
    </row>
    <row r="267" spans="1:16" x14ac:dyDescent="0.25">
      <c r="A267" s="2" t="s">
        <v>16</v>
      </c>
      <c r="B267">
        <v>17.079999999999998</v>
      </c>
      <c r="C267">
        <v>8.5000000000000006E-2</v>
      </c>
      <c r="D267" s="2" t="s">
        <v>39</v>
      </c>
      <c r="E267" s="2" t="s">
        <v>40</v>
      </c>
      <c r="F267" s="2" t="s">
        <v>44</v>
      </c>
      <c r="G267" s="2" t="s">
        <v>20</v>
      </c>
      <c r="H267">
        <v>0.04</v>
      </c>
      <c r="I267" s="2" t="s">
        <v>22</v>
      </c>
      <c r="J267" s="2" t="s">
        <v>22</v>
      </c>
      <c r="K267">
        <v>0</v>
      </c>
      <c r="L267" s="2" t="s">
        <v>22</v>
      </c>
      <c r="M267" s="2" t="s">
        <v>18</v>
      </c>
      <c r="N267" s="2" t="s">
        <v>84</v>
      </c>
      <c r="O267">
        <v>722</v>
      </c>
      <c r="P267" s="2" t="s">
        <v>80</v>
      </c>
    </row>
    <row r="268" spans="1:16" x14ac:dyDescent="0.25">
      <c r="A268" s="2" t="s">
        <v>16</v>
      </c>
      <c r="B268">
        <v>18.329999999999998</v>
      </c>
      <c r="C268">
        <v>1.21</v>
      </c>
      <c r="D268" s="2" t="s">
        <v>39</v>
      </c>
      <c r="E268" s="2" t="s">
        <v>40</v>
      </c>
      <c r="F268" s="2" t="s">
        <v>58</v>
      </c>
      <c r="G268" s="2" t="s">
        <v>151</v>
      </c>
      <c r="H268">
        <v>0</v>
      </c>
      <c r="I268" s="2" t="s">
        <v>22</v>
      </c>
      <c r="J268" s="2" t="s">
        <v>22</v>
      </c>
      <c r="K268">
        <v>0</v>
      </c>
      <c r="L268" s="2" t="s">
        <v>22</v>
      </c>
      <c r="M268" s="2" t="s">
        <v>18</v>
      </c>
      <c r="N268" s="2" t="s">
        <v>30</v>
      </c>
      <c r="O268">
        <v>0</v>
      </c>
      <c r="P268" s="2" t="s">
        <v>80</v>
      </c>
    </row>
    <row r="269" spans="1:16" x14ac:dyDescent="0.25">
      <c r="A269" s="2" t="s">
        <v>25</v>
      </c>
      <c r="B269">
        <v>32</v>
      </c>
      <c r="C269">
        <v>6</v>
      </c>
      <c r="D269" s="2" t="s">
        <v>17</v>
      </c>
      <c r="E269" s="2" t="s">
        <v>18</v>
      </c>
      <c r="F269" s="2" t="s">
        <v>50</v>
      </c>
      <c r="G269" s="2" t="s">
        <v>20</v>
      </c>
      <c r="H269">
        <v>1.25</v>
      </c>
      <c r="I269" s="2" t="s">
        <v>22</v>
      </c>
      <c r="J269" s="2" t="s">
        <v>22</v>
      </c>
      <c r="K269">
        <v>0</v>
      </c>
      <c r="L269" s="2" t="s">
        <v>22</v>
      </c>
      <c r="M269" s="2" t="s">
        <v>18</v>
      </c>
      <c r="N269" s="2" t="s">
        <v>152</v>
      </c>
      <c r="O269">
        <v>0</v>
      </c>
      <c r="P269" s="2" t="s">
        <v>80</v>
      </c>
    </row>
    <row r="270" spans="1:16" x14ac:dyDescent="0.25">
      <c r="A270" s="2" t="s">
        <v>16</v>
      </c>
      <c r="B270">
        <v>59.67</v>
      </c>
      <c r="C270">
        <v>1.54</v>
      </c>
      <c r="D270" s="2" t="s">
        <v>17</v>
      </c>
      <c r="E270" s="2" t="s">
        <v>18</v>
      </c>
      <c r="F270" s="2" t="s">
        <v>26</v>
      </c>
      <c r="G270" s="2" t="s">
        <v>20</v>
      </c>
      <c r="H270">
        <v>0.125</v>
      </c>
      <c r="I270" s="2" t="s">
        <v>21</v>
      </c>
      <c r="J270" s="2" t="s">
        <v>22</v>
      </c>
      <c r="K270">
        <v>0</v>
      </c>
      <c r="L270" s="2" t="s">
        <v>21</v>
      </c>
      <c r="M270" s="2" t="s">
        <v>18</v>
      </c>
      <c r="N270" s="2" t="s">
        <v>46</v>
      </c>
      <c r="O270">
        <v>0</v>
      </c>
      <c r="P270" s="2" t="s">
        <v>24</v>
      </c>
    </row>
    <row r="271" spans="1:16" x14ac:dyDescent="0.25">
      <c r="A271" s="2" t="s">
        <v>16</v>
      </c>
      <c r="B271">
        <v>18</v>
      </c>
      <c r="C271">
        <v>0.16500000000000001</v>
      </c>
      <c r="D271" s="2" t="s">
        <v>17</v>
      </c>
      <c r="E271" s="2" t="s">
        <v>18</v>
      </c>
      <c r="F271" s="2" t="s">
        <v>26</v>
      </c>
      <c r="G271" s="2" t="s">
        <v>153</v>
      </c>
      <c r="H271">
        <v>0.21</v>
      </c>
      <c r="I271" s="2" t="s">
        <v>22</v>
      </c>
      <c r="J271" s="2" t="s">
        <v>22</v>
      </c>
      <c r="K271">
        <v>0</v>
      </c>
      <c r="L271" s="2" t="s">
        <v>22</v>
      </c>
      <c r="M271" s="2" t="s">
        <v>18</v>
      </c>
      <c r="N271" s="2" t="s">
        <v>52</v>
      </c>
      <c r="O271">
        <v>40</v>
      </c>
      <c r="P271" s="2" t="s">
        <v>24</v>
      </c>
    </row>
    <row r="272" spans="1:16" x14ac:dyDescent="0.25">
      <c r="A272" s="2" t="s">
        <v>16</v>
      </c>
      <c r="B272">
        <v>37.58</v>
      </c>
      <c r="C272">
        <v>0</v>
      </c>
      <c r="D272" s="2" t="s">
        <v>81</v>
      </c>
      <c r="E272" s="2" t="s">
        <v>81</v>
      </c>
      <c r="F272" s="2" t="s">
        <v>81</v>
      </c>
      <c r="G272" s="2" t="s">
        <v>81</v>
      </c>
      <c r="H272">
        <v>0</v>
      </c>
      <c r="I272" s="2" t="s">
        <v>22</v>
      </c>
      <c r="J272" s="2" t="s">
        <v>22</v>
      </c>
      <c r="K272">
        <v>0</v>
      </c>
      <c r="L272" s="2" t="s">
        <v>22</v>
      </c>
      <c r="M272" s="2" t="s">
        <v>40</v>
      </c>
      <c r="N272" s="2" t="s">
        <v>81</v>
      </c>
      <c r="O272">
        <v>0</v>
      </c>
      <c r="P272" s="2" t="s">
        <v>24</v>
      </c>
    </row>
    <row r="273" spans="1:16" x14ac:dyDescent="0.25">
      <c r="A273" s="2" t="s">
        <v>16</v>
      </c>
      <c r="B273">
        <v>32.33</v>
      </c>
      <c r="C273">
        <v>2.5</v>
      </c>
      <c r="D273" s="2" t="s">
        <v>17</v>
      </c>
      <c r="E273" s="2" t="s">
        <v>18</v>
      </c>
      <c r="F273" s="2" t="s">
        <v>44</v>
      </c>
      <c r="G273" s="2" t="s">
        <v>20</v>
      </c>
      <c r="H273">
        <v>1.25</v>
      </c>
      <c r="I273" s="2" t="s">
        <v>22</v>
      </c>
      <c r="J273" s="2" t="s">
        <v>22</v>
      </c>
      <c r="K273">
        <v>0</v>
      </c>
      <c r="L273" s="2" t="s">
        <v>21</v>
      </c>
      <c r="M273" s="2" t="s">
        <v>18</v>
      </c>
      <c r="N273" s="2" t="s">
        <v>29</v>
      </c>
      <c r="O273">
        <v>0</v>
      </c>
      <c r="P273" s="2" t="s">
        <v>80</v>
      </c>
    </row>
    <row r="274" spans="1:16" x14ac:dyDescent="0.25">
      <c r="A274" s="2" t="s">
        <v>16</v>
      </c>
      <c r="B274">
        <v>18.079999999999998</v>
      </c>
      <c r="C274">
        <v>6.75</v>
      </c>
      <c r="D274" s="2" t="s">
        <v>39</v>
      </c>
      <c r="E274" s="2" t="s">
        <v>40</v>
      </c>
      <c r="F274" s="2" t="s">
        <v>33</v>
      </c>
      <c r="G274" s="2" t="s">
        <v>20</v>
      </c>
      <c r="H274">
        <v>0.04</v>
      </c>
      <c r="I274" s="2" t="s">
        <v>22</v>
      </c>
      <c r="J274" s="2" t="s">
        <v>22</v>
      </c>
      <c r="K274">
        <v>0</v>
      </c>
      <c r="L274" s="2" t="s">
        <v>22</v>
      </c>
      <c r="M274" s="2" t="s">
        <v>18</v>
      </c>
      <c r="N274" s="2" t="s">
        <v>84</v>
      </c>
      <c r="O274">
        <v>0</v>
      </c>
      <c r="P274" s="2" t="s">
        <v>80</v>
      </c>
    </row>
    <row r="275" spans="1:16" x14ac:dyDescent="0.25">
      <c r="A275" s="2" t="s">
        <v>16</v>
      </c>
      <c r="B275">
        <v>38.25</v>
      </c>
      <c r="C275">
        <v>10.125</v>
      </c>
      <c r="D275" s="2" t="s">
        <v>39</v>
      </c>
      <c r="E275" s="2" t="s">
        <v>40</v>
      </c>
      <c r="F275" s="2" t="s">
        <v>41</v>
      </c>
      <c r="G275" s="2" t="s">
        <v>20</v>
      </c>
      <c r="H275">
        <v>0.125</v>
      </c>
      <c r="I275" s="2" t="s">
        <v>22</v>
      </c>
      <c r="J275" s="2" t="s">
        <v>22</v>
      </c>
      <c r="K275">
        <v>0</v>
      </c>
      <c r="L275" s="2" t="s">
        <v>22</v>
      </c>
      <c r="M275" s="2" t="s">
        <v>18</v>
      </c>
      <c r="N275" s="2" t="s">
        <v>74</v>
      </c>
      <c r="O275">
        <v>0</v>
      </c>
      <c r="P275" s="2" t="s">
        <v>80</v>
      </c>
    </row>
    <row r="276" spans="1:16" x14ac:dyDescent="0.25">
      <c r="A276" s="2" t="s">
        <v>16</v>
      </c>
      <c r="B276">
        <v>30.67</v>
      </c>
      <c r="C276">
        <v>2.5</v>
      </c>
      <c r="D276" s="2" t="s">
        <v>17</v>
      </c>
      <c r="E276" s="2" t="s">
        <v>18</v>
      </c>
      <c r="F276" s="2" t="s">
        <v>37</v>
      </c>
      <c r="G276" s="2" t="s">
        <v>27</v>
      </c>
      <c r="H276">
        <v>2.25</v>
      </c>
      <c r="I276" s="2" t="s">
        <v>22</v>
      </c>
      <c r="J276" s="2" t="s">
        <v>22</v>
      </c>
      <c r="K276">
        <v>0</v>
      </c>
      <c r="L276" s="2" t="s">
        <v>21</v>
      </c>
      <c r="M276" s="2" t="s">
        <v>31</v>
      </c>
      <c r="N276" s="2" t="s">
        <v>154</v>
      </c>
      <c r="O276">
        <v>0</v>
      </c>
      <c r="P276" s="2" t="s">
        <v>80</v>
      </c>
    </row>
    <row r="277" spans="1:16" x14ac:dyDescent="0.25">
      <c r="A277" s="2" t="s">
        <v>16</v>
      </c>
      <c r="B277">
        <v>18.579999999999998</v>
      </c>
      <c r="C277">
        <v>5.71</v>
      </c>
      <c r="D277" s="2" t="s">
        <v>17</v>
      </c>
      <c r="E277" s="2" t="s">
        <v>18</v>
      </c>
      <c r="F277" s="2" t="s">
        <v>50</v>
      </c>
      <c r="G277" s="2" t="s">
        <v>20</v>
      </c>
      <c r="H277">
        <v>0.54</v>
      </c>
      <c r="I277" s="2" t="s">
        <v>22</v>
      </c>
      <c r="J277" s="2" t="s">
        <v>22</v>
      </c>
      <c r="K277">
        <v>0</v>
      </c>
      <c r="L277" s="2" t="s">
        <v>22</v>
      </c>
      <c r="M277" s="2" t="s">
        <v>18</v>
      </c>
      <c r="N277" s="2" t="s">
        <v>32</v>
      </c>
      <c r="O277">
        <v>0</v>
      </c>
      <c r="P277" s="2" t="s">
        <v>80</v>
      </c>
    </row>
    <row r="278" spans="1:16" x14ac:dyDescent="0.25">
      <c r="A278" s="2" t="s">
        <v>25</v>
      </c>
      <c r="B278">
        <v>19.170000000000002</v>
      </c>
      <c r="C278">
        <v>5.415</v>
      </c>
      <c r="D278" s="2" t="s">
        <v>17</v>
      </c>
      <c r="E278" s="2" t="s">
        <v>18</v>
      </c>
      <c r="F278" s="2" t="s">
        <v>56</v>
      </c>
      <c r="G278" s="2" t="s">
        <v>27</v>
      </c>
      <c r="H278">
        <v>0.28999999999999998</v>
      </c>
      <c r="I278" s="2" t="s">
        <v>22</v>
      </c>
      <c r="J278" s="2" t="s">
        <v>22</v>
      </c>
      <c r="K278">
        <v>0</v>
      </c>
      <c r="L278" s="2" t="s">
        <v>22</v>
      </c>
      <c r="M278" s="2" t="s">
        <v>18</v>
      </c>
      <c r="N278" s="2" t="s">
        <v>38</v>
      </c>
      <c r="O278">
        <v>484</v>
      </c>
      <c r="P278" s="2" t="s">
        <v>80</v>
      </c>
    </row>
    <row r="279" spans="1:16" x14ac:dyDescent="0.25">
      <c r="A279" s="2" t="s">
        <v>25</v>
      </c>
      <c r="B279">
        <v>18.170000000000002</v>
      </c>
      <c r="C279">
        <v>10</v>
      </c>
      <c r="D279" s="2" t="s">
        <v>39</v>
      </c>
      <c r="E279" s="2" t="s">
        <v>40</v>
      </c>
      <c r="F279" s="2" t="s">
        <v>26</v>
      </c>
      <c r="G279" s="2" t="s">
        <v>27</v>
      </c>
      <c r="H279">
        <v>0.16500000000000001</v>
      </c>
      <c r="I279" s="2" t="s">
        <v>22</v>
      </c>
      <c r="J279" s="2" t="s">
        <v>22</v>
      </c>
      <c r="K279">
        <v>0</v>
      </c>
      <c r="L279" s="2" t="s">
        <v>22</v>
      </c>
      <c r="M279" s="2" t="s">
        <v>18</v>
      </c>
      <c r="N279" s="2" t="s">
        <v>154</v>
      </c>
      <c r="O279">
        <v>0</v>
      </c>
      <c r="P279" s="2" t="s">
        <v>80</v>
      </c>
    </row>
    <row r="280" spans="1:16" x14ac:dyDescent="0.25">
      <c r="A280" s="2" t="s">
        <v>16</v>
      </c>
      <c r="B280">
        <v>24.58</v>
      </c>
      <c r="C280">
        <v>13.5</v>
      </c>
      <c r="D280" s="2" t="s">
        <v>39</v>
      </c>
      <c r="E280" s="2" t="s">
        <v>40</v>
      </c>
      <c r="F280" s="2" t="s">
        <v>64</v>
      </c>
      <c r="G280" s="2" t="s">
        <v>64</v>
      </c>
      <c r="H280">
        <v>0</v>
      </c>
      <c r="I280" s="2" t="s">
        <v>22</v>
      </c>
      <c r="J280" s="2" t="s">
        <v>22</v>
      </c>
      <c r="K280">
        <v>0</v>
      </c>
      <c r="L280" s="2" t="s">
        <v>22</v>
      </c>
      <c r="M280" s="2" t="s">
        <v>18</v>
      </c>
      <c r="N280" s="2" t="s">
        <v>81</v>
      </c>
      <c r="O280">
        <v>0</v>
      </c>
      <c r="P280" s="2" t="s">
        <v>80</v>
      </c>
    </row>
    <row r="281" spans="1:16" x14ac:dyDescent="0.25">
      <c r="A281" s="2" t="s">
        <v>16</v>
      </c>
      <c r="B281">
        <v>16.25</v>
      </c>
      <c r="C281">
        <v>0.83499999999999996</v>
      </c>
      <c r="D281" s="2" t="s">
        <v>17</v>
      </c>
      <c r="E281" s="2" t="s">
        <v>18</v>
      </c>
      <c r="F281" s="2" t="s">
        <v>33</v>
      </c>
      <c r="G281" s="2" t="s">
        <v>20</v>
      </c>
      <c r="H281">
        <v>8.5000000000000006E-2</v>
      </c>
      <c r="I281" s="2" t="s">
        <v>21</v>
      </c>
      <c r="J281" s="2" t="s">
        <v>22</v>
      </c>
      <c r="K281">
        <v>0</v>
      </c>
      <c r="L281" s="2" t="s">
        <v>22</v>
      </c>
      <c r="M281" s="2" t="s">
        <v>31</v>
      </c>
      <c r="N281" s="2" t="s">
        <v>52</v>
      </c>
      <c r="O281">
        <v>0</v>
      </c>
      <c r="P281" s="2" t="s">
        <v>80</v>
      </c>
    </row>
    <row r="282" spans="1:16" x14ac:dyDescent="0.25">
      <c r="A282" s="2" t="s">
        <v>16</v>
      </c>
      <c r="B282">
        <v>21.17</v>
      </c>
      <c r="C282">
        <v>0.875</v>
      </c>
      <c r="D282" s="2" t="s">
        <v>39</v>
      </c>
      <c r="E282" s="2" t="s">
        <v>40</v>
      </c>
      <c r="F282" s="2" t="s">
        <v>44</v>
      </c>
      <c r="G282" s="2" t="s">
        <v>27</v>
      </c>
      <c r="H282">
        <v>0.25</v>
      </c>
      <c r="I282" s="2" t="s">
        <v>22</v>
      </c>
      <c r="J282" s="2" t="s">
        <v>22</v>
      </c>
      <c r="K282">
        <v>0</v>
      </c>
      <c r="L282" s="2" t="s">
        <v>22</v>
      </c>
      <c r="M282" s="2" t="s">
        <v>18</v>
      </c>
      <c r="N282" s="2" t="s">
        <v>29</v>
      </c>
      <c r="O282">
        <v>204</v>
      </c>
      <c r="P282" s="2" t="s">
        <v>80</v>
      </c>
    </row>
    <row r="283" spans="1:16" x14ac:dyDescent="0.25">
      <c r="A283" s="2" t="s">
        <v>16</v>
      </c>
      <c r="B283">
        <v>23.92</v>
      </c>
      <c r="C283">
        <v>0.58499999999999996</v>
      </c>
      <c r="D283" s="2" t="s">
        <v>39</v>
      </c>
      <c r="E283" s="2" t="s">
        <v>40</v>
      </c>
      <c r="F283" s="2" t="s">
        <v>37</v>
      </c>
      <c r="G283" s="2" t="s">
        <v>27</v>
      </c>
      <c r="H283">
        <v>0.125</v>
      </c>
      <c r="I283" s="2" t="s">
        <v>22</v>
      </c>
      <c r="J283" s="2" t="s">
        <v>22</v>
      </c>
      <c r="K283">
        <v>0</v>
      </c>
      <c r="L283" s="2" t="s">
        <v>22</v>
      </c>
      <c r="M283" s="2" t="s">
        <v>18</v>
      </c>
      <c r="N283" s="2" t="s">
        <v>66</v>
      </c>
      <c r="O283">
        <v>1</v>
      </c>
      <c r="P283" s="2" t="s">
        <v>80</v>
      </c>
    </row>
    <row r="284" spans="1:16" x14ac:dyDescent="0.25">
      <c r="A284" s="2" t="s">
        <v>16</v>
      </c>
      <c r="B284">
        <v>17.670000000000002</v>
      </c>
      <c r="C284">
        <v>4.46</v>
      </c>
      <c r="D284" s="2" t="s">
        <v>17</v>
      </c>
      <c r="E284" s="2" t="s">
        <v>18</v>
      </c>
      <c r="F284" s="2" t="s">
        <v>44</v>
      </c>
      <c r="G284" s="2" t="s">
        <v>20</v>
      </c>
      <c r="H284">
        <v>0.25</v>
      </c>
      <c r="I284" s="2" t="s">
        <v>22</v>
      </c>
      <c r="J284" s="2" t="s">
        <v>22</v>
      </c>
      <c r="K284">
        <v>0</v>
      </c>
      <c r="L284" s="2" t="s">
        <v>22</v>
      </c>
      <c r="M284" s="2" t="s">
        <v>31</v>
      </c>
      <c r="N284" s="2" t="s">
        <v>38</v>
      </c>
      <c r="O284">
        <v>0</v>
      </c>
      <c r="P284" s="2" t="s">
        <v>80</v>
      </c>
    </row>
    <row r="285" spans="1:16" x14ac:dyDescent="0.25">
      <c r="A285" s="2" t="s">
        <v>25</v>
      </c>
      <c r="B285">
        <v>16.5</v>
      </c>
      <c r="C285">
        <v>1.25</v>
      </c>
      <c r="D285" s="2" t="s">
        <v>17</v>
      </c>
      <c r="E285" s="2" t="s">
        <v>18</v>
      </c>
      <c r="F285" s="2" t="s">
        <v>26</v>
      </c>
      <c r="G285" s="2" t="s">
        <v>20</v>
      </c>
      <c r="H285">
        <v>0.25</v>
      </c>
      <c r="I285" s="2" t="s">
        <v>22</v>
      </c>
      <c r="J285" s="2" t="s">
        <v>21</v>
      </c>
      <c r="K285">
        <v>1</v>
      </c>
      <c r="L285" s="2" t="s">
        <v>22</v>
      </c>
      <c r="M285" s="2" t="s">
        <v>18</v>
      </c>
      <c r="N285" s="2" t="s">
        <v>155</v>
      </c>
      <c r="O285">
        <v>98</v>
      </c>
      <c r="P285" s="2" t="s">
        <v>80</v>
      </c>
    </row>
    <row r="286" spans="1:16" x14ac:dyDescent="0.25">
      <c r="A286" s="2" t="s">
        <v>16</v>
      </c>
      <c r="B286">
        <v>23.25</v>
      </c>
      <c r="C286">
        <v>12.625</v>
      </c>
      <c r="D286" s="2" t="s">
        <v>17</v>
      </c>
      <c r="E286" s="2" t="s">
        <v>18</v>
      </c>
      <c r="F286" s="2" t="s">
        <v>44</v>
      </c>
      <c r="G286" s="2" t="s">
        <v>20</v>
      </c>
      <c r="H286">
        <v>0.125</v>
      </c>
      <c r="I286" s="2" t="s">
        <v>22</v>
      </c>
      <c r="J286" s="2" t="s">
        <v>21</v>
      </c>
      <c r="K286">
        <v>2</v>
      </c>
      <c r="L286" s="2" t="s">
        <v>22</v>
      </c>
      <c r="M286" s="2" t="s">
        <v>18</v>
      </c>
      <c r="N286" s="2" t="s">
        <v>47</v>
      </c>
      <c r="O286">
        <v>5552</v>
      </c>
      <c r="P286" s="2" t="s">
        <v>80</v>
      </c>
    </row>
    <row r="287" spans="1:16" x14ac:dyDescent="0.25">
      <c r="A287" s="2" t="s">
        <v>16</v>
      </c>
      <c r="B287">
        <v>17.579999999999998</v>
      </c>
      <c r="C287">
        <v>10</v>
      </c>
      <c r="D287" s="2" t="s">
        <v>17</v>
      </c>
      <c r="E287" s="2" t="s">
        <v>18</v>
      </c>
      <c r="F287" s="2" t="s">
        <v>19</v>
      </c>
      <c r="G287" s="2" t="s">
        <v>27</v>
      </c>
      <c r="H287">
        <v>0.16500000000000001</v>
      </c>
      <c r="I287" s="2" t="s">
        <v>22</v>
      </c>
      <c r="J287" s="2" t="s">
        <v>21</v>
      </c>
      <c r="K287">
        <v>1</v>
      </c>
      <c r="L287" s="2" t="s">
        <v>22</v>
      </c>
      <c r="M287" s="2" t="s">
        <v>18</v>
      </c>
      <c r="N287" s="2" t="s">
        <v>32</v>
      </c>
      <c r="O287">
        <v>1</v>
      </c>
      <c r="P287" s="2" t="s">
        <v>80</v>
      </c>
    </row>
    <row r="288" spans="1:16" x14ac:dyDescent="0.25">
      <c r="A288" s="2" t="s">
        <v>25</v>
      </c>
      <c r="B288" t="s">
        <v>81</v>
      </c>
      <c r="C288">
        <v>1.5</v>
      </c>
      <c r="D288" s="2" t="s">
        <v>17</v>
      </c>
      <c r="E288" s="2" t="s">
        <v>18</v>
      </c>
      <c r="F288" s="2" t="s">
        <v>64</v>
      </c>
      <c r="G288" s="2" t="s">
        <v>64</v>
      </c>
      <c r="H288">
        <v>0</v>
      </c>
      <c r="I288" s="2" t="s">
        <v>22</v>
      </c>
      <c r="J288" s="2" t="s">
        <v>21</v>
      </c>
      <c r="K288">
        <v>2</v>
      </c>
      <c r="L288" s="2" t="s">
        <v>21</v>
      </c>
      <c r="M288" s="2" t="s">
        <v>18</v>
      </c>
      <c r="N288" s="2" t="s">
        <v>52</v>
      </c>
      <c r="O288">
        <v>105</v>
      </c>
      <c r="P288" s="2" t="s">
        <v>80</v>
      </c>
    </row>
    <row r="289" spans="1:16" x14ac:dyDescent="0.25">
      <c r="A289" s="2" t="s">
        <v>16</v>
      </c>
      <c r="B289">
        <v>29.5</v>
      </c>
      <c r="C289">
        <v>0.57999999999999996</v>
      </c>
      <c r="D289" s="2" t="s">
        <v>17</v>
      </c>
      <c r="E289" s="2" t="s">
        <v>18</v>
      </c>
      <c r="F289" s="2" t="s">
        <v>19</v>
      </c>
      <c r="G289" s="2" t="s">
        <v>20</v>
      </c>
      <c r="H289">
        <v>0.28999999999999998</v>
      </c>
      <c r="I289" s="2" t="s">
        <v>22</v>
      </c>
      <c r="J289" s="2" t="s">
        <v>21</v>
      </c>
      <c r="K289">
        <v>1</v>
      </c>
      <c r="L289" s="2" t="s">
        <v>22</v>
      </c>
      <c r="M289" s="2" t="s">
        <v>18</v>
      </c>
      <c r="N289" s="2" t="s">
        <v>154</v>
      </c>
      <c r="O289">
        <v>2803</v>
      </c>
      <c r="P289" s="2" t="s">
        <v>80</v>
      </c>
    </row>
    <row r="290" spans="1:16" x14ac:dyDescent="0.25">
      <c r="A290" s="2" t="s">
        <v>16</v>
      </c>
      <c r="B290">
        <v>18.829999999999998</v>
      </c>
      <c r="C290">
        <v>0.41499999999999998</v>
      </c>
      <c r="D290" s="2" t="s">
        <v>39</v>
      </c>
      <c r="E290" s="2" t="s">
        <v>40</v>
      </c>
      <c r="F290" s="2" t="s">
        <v>44</v>
      </c>
      <c r="G290" s="2" t="s">
        <v>20</v>
      </c>
      <c r="H290">
        <v>0.16500000000000001</v>
      </c>
      <c r="I290" s="2" t="s">
        <v>22</v>
      </c>
      <c r="J290" s="2" t="s">
        <v>21</v>
      </c>
      <c r="K290">
        <v>1</v>
      </c>
      <c r="L290" s="2" t="s">
        <v>22</v>
      </c>
      <c r="M290" s="2" t="s">
        <v>18</v>
      </c>
      <c r="N290" s="2" t="s">
        <v>52</v>
      </c>
      <c r="O290">
        <v>1</v>
      </c>
      <c r="P290" s="2" t="s">
        <v>80</v>
      </c>
    </row>
    <row r="291" spans="1:16" x14ac:dyDescent="0.25">
      <c r="A291" s="2" t="s">
        <v>25</v>
      </c>
      <c r="B291">
        <v>21.75</v>
      </c>
      <c r="C291">
        <v>1.75</v>
      </c>
      <c r="D291" s="2" t="s">
        <v>39</v>
      </c>
      <c r="E291" s="2" t="s">
        <v>40</v>
      </c>
      <c r="F291" s="2" t="s">
        <v>90</v>
      </c>
      <c r="G291" s="2" t="s">
        <v>90</v>
      </c>
      <c r="H291">
        <v>0</v>
      </c>
      <c r="I291" s="2" t="s">
        <v>22</v>
      </c>
      <c r="J291" s="2" t="s">
        <v>22</v>
      </c>
      <c r="K291">
        <v>0</v>
      </c>
      <c r="L291" s="2" t="s">
        <v>22</v>
      </c>
      <c r="M291" s="2" t="s">
        <v>18</v>
      </c>
      <c r="N291" s="2" t="s">
        <v>74</v>
      </c>
      <c r="O291">
        <v>0</v>
      </c>
      <c r="P291" s="2" t="s">
        <v>80</v>
      </c>
    </row>
    <row r="292" spans="1:16" x14ac:dyDescent="0.25">
      <c r="A292" s="2" t="s">
        <v>16</v>
      </c>
      <c r="B292">
        <v>23</v>
      </c>
      <c r="C292">
        <v>0.75</v>
      </c>
      <c r="D292" s="2" t="s">
        <v>17</v>
      </c>
      <c r="E292" s="2" t="s">
        <v>18</v>
      </c>
      <c r="F292" s="2" t="s">
        <v>33</v>
      </c>
      <c r="G292" s="2" t="s">
        <v>20</v>
      </c>
      <c r="H292">
        <v>0.5</v>
      </c>
      <c r="I292" s="2" t="s">
        <v>22</v>
      </c>
      <c r="J292" s="2" t="s">
        <v>22</v>
      </c>
      <c r="K292">
        <v>0</v>
      </c>
      <c r="L292" s="2" t="s">
        <v>21</v>
      </c>
      <c r="M292" s="2" t="s">
        <v>31</v>
      </c>
      <c r="N292" s="2" t="s">
        <v>48</v>
      </c>
      <c r="O292">
        <v>0</v>
      </c>
      <c r="P292" s="2" t="s">
        <v>80</v>
      </c>
    </row>
    <row r="293" spans="1:16" x14ac:dyDescent="0.25">
      <c r="A293" s="2" t="s">
        <v>25</v>
      </c>
      <c r="B293">
        <v>18.25</v>
      </c>
      <c r="C293">
        <v>10</v>
      </c>
      <c r="D293" s="2" t="s">
        <v>17</v>
      </c>
      <c r="E293" s="2" t="s">
        <v>18</v>
      </c>
      <c r="F293" s="2" t="s">
        <v>19</v>
      </c>
      <c r="G293" s="2" t="s">
        <v>20</v>
      </c>
      <c r="H293">
        <v>1</v>
      </c>
      <c r="I293" s="2" t="s">
        <v>22</v>
      </c>
      <c r="J293" s="2" t="s">
        <v>21</v>
      </c>
      <c r="K293">
        <v>1</v>
      </c>
      <c r="L293" s="2" t="s">
        <v>22</v>
      </c>
      <c r="M293" s="2" t="s">
        <v>18</v>
      </c>
      <c r="N293" s="2" t="s">
        <v>32</v>
      </c>
      <c r="O293">
        <v>1</v>
      </c>
      <c r="P293" s="2" t="s">
        <v>80</v>
      </c>
    </row>
    <row r="294" spans="1:16" x14ac:dyDescent="0.25">
      <c r="A294" s="2" t="s">
        <v>16</v>
      </c>
      <c r="B294">
        <v>25.42</v>
      </c>
      <c r="C294">
        <v>0.54</v>
      </c>
      <c r="D294" s="2" t="s">
        <v>17</v>
      </c>
      <c r="E294" s="2" t="s">
        <v>18</v>
      </c>
      <c r="F294" s="2" t="s">
        <v>19</v>
      </c>
      <c r="G294" s="2" t="s">
        <v>20</v>
      </c>
      <c r="H294">
        <v>0.16500000000000001</v>
      </c>
      <c r="I294" s="2" t="s">
        <v>22</v>
      </c>
      <c r="J294" s="2" t="s">
        <v>21</v>
      </c>
      <c r="K294">
        <v>1</v>
      </c>
      <c r="L294" s="2" t="s">
        <v>22</v>
      </c>
      <c r="M294" s="2" t="s">
        <v>18</v>
      </c>
      <c r="N294" s="2" t="s">
        <v>152</v>
      </c>
      <c r="O294">
        <v>444</v>
      </c>
      <c r="P294" s="2" t="s">
        <v>80</v>
      </c>
    </row>
    <row r="295" spans="1:16" x14ac:dyDescent="0.25">
      <c r="A295" s="2" t="s">
        <v>16</v>
      </c>
      <c r="B295">
        <v>35.75</v>
      </c>
      <c r="C295">
        <v>2.415</v>
      </c>
      <c r="D295" s="2" t="s">
        <v>17</v>
      </c>
      <c r="E295" s="2" t="s">
        <v>18</v>
      </c>
      <c r="F295" s="2" t="s">
        <v>19</v>
      </c>
      <c r="G295" s="2" t="s">
        <v>20</v>
      </c>
      <c r="H295">
        <v>0.125</v>
      </c>
      <c r="I295" s="2" t="s">
        <v>22</v>
      </c>
      <c r="J295" s="2" t="s">
        <v>21</v>
      </c>
      <c r="K295">
        <v>2</v>
      </c>
      <c r="L295" s="2" t="s">
        <v>22</v>
      </c>
      <c r="M295" s="2" t="s">
        <v>18</v>
      </c>
      <c r="N295" s="2" t="s">
        <v>141</v>
      </c>
      <c r="O295">
        <v>1</v>
      </c>
      <c r="P295" s="2" t="s">
        <v>80</v>
      </c>
    </row>
    <row r="296" spans="1:16" x14ac:dyDescent="0.25">
      <c r="A296" s="2" t="s">
        <v>25</v>
      </c>
      <c r="B296">
        <v>16.079999999999998</v>
      </c>
      <c r="C296">
        <v>0.33500000000000002</v>
      </c>
      <c r="D296" s="2" t="s">
        <v>17</v>
      </c>
      <c r="E296" s="2" t="s">
        <v>18</v>
      </c>
      <c r="F296" s="2" t="s">
        <v>64</v>
      </c>
      <c r="G296" s="2" t="s">
        <v>64</v>
      </c>
      <c r="H296">
        <v>0</v>
      </c>
      <c r="I296" s="2" t="s">
        <v>22</v>
      </c>
      <c r="J296" s="2" t="s">
        <v>21</v>
      </c>
      <c r="K296">
        <v>1</v>
      </c>
      <c r="L296" s="2" t="s">
        <v>22</v>
      </c>
      <c r="M296" s="2" t="s">
        <v>18</v>
      </c>
      <c r="N296" s="2" t="s">
        <v>74</v>
      </c>
      <c r="O296">
        <v>126</v>
      </c>
      <c r="P296" s="2" t="s">
        <v>80</v>
      </c>
    </row>
    <row r="297" spans="1:16" x14ac:dyDescent="0.25">
      <c r="A297" s="2" t="s">
        <v>25</v>
      </c>
      <c r="B297">
        <v>31.92</v>
      </c>
      <c r="C297">
        <v>3.125</v>
      </c>
      <c r="D297" s="2" t="s">
        <v>17</v>
      </c>
      <c r="E297" s="2" t="s">
        <v>18</v>
      </c>
      <c r="F297" s="2" t="s">
        <v>64</v>
      </c>
      <c r="G297" s="2" t="s">
        <v>64</v>
      </c>
      <c r="H297">
        <v>3.04</v>
      </c>
      <c r="I297" s="2" t="s">
        <v>22</v>
      </c>
      <c r="J297" s="2" t="s">
        <v>21</v>
      </c>
      <c r="K297">
        <v>2</v>
      </c>
      <c r="L297" s="2" t="s">
        <v>21</v>
      </c>
      <c r="M297" s="2" t="s">
        <v>18</v>
      </c>
      <c r="N297" s="2" t="s">
        <v>52</v>
      </c>
      <c r="O297">
        <v>4</v>
      </c>
      <c r="P297" s="2" t="s">
        <v>80</v>
      </c>
    </row>
    <row r="298" spans="1:16" x14ac:dyDescent="0.25">
      <c r="A298" s="2" t="s">
        <v>16</v>
      </c>
      <c r="B298">
        <v>69.17</v>
      </c>
      <c r="C298">
        <v>9</v>
      </c>
      <c r="D298" s="2" t="s">
        <v>17</v>
      </c>
      <c r="E298" s="2" t="s">
        <v>18</v>
      </c>
      <c r="F298" s="2" t="s">
        <v>64</v>
      </c>
      <c r="G298" s="2" t="s">
        <v>64</v>
      </c>
      <c r="H298">
        <v>4</v>
      </c>
      <c r="I298" s="2" t="s">
        <v>22</v>
      </c>
      <c r="J298" s="2" t="s">
        <v>21</v>
      </c>
      <c r="K298">
        <v>1</v>
      </c>
      <c r="L298" s="2" t="s">
        <v>22</v>
      </c>
      <c r="M298" s="2" t="s">
        <v>18</v>
      </c>
      <c r="N298" s="2" t="s">
        <v>67</v>
      </c>
      <c r="O298">
        <v>6</v>
      </c>
      <c r="P298" s="2" t="s">
        <v>80</v>
      </c>
    </row>
    <row r="299" spans="1:16" x14ac:dyDescent="0.25">
      <c r="A299" s="2" t="s">
        <v>16</v>
      </c>
      <c r="B299">
        <v>32.92</v>
      </c>
      <c r="C299">
        <v>2.5</v>
      </c>
      <c r="D299" s="2" t="s">
        <v>17</v>
      </c>
      <c r="E299" s="2" t="s">
        <v>18</v>
      </c>
      <c r="F299" s="2" t="s">
        <v>60</v>
      </c>
      <c r="G299" s="2" t="s">
        <v>20</v>
      </c>
      <c r="H299">
        <v>1.75</v>
      </c>
      <c r="I299" s="2" t="s">
        <v>22</v>
      </c>
      <c r="J299" s="2" t="s">
        <v>21</v>
      </c>
      <c r="K299">
        <v>2</v>
      </c>
      <c r="L299" s="2" t="s">
        <v>21</v>
      </c>
      <c r="M299" s="2" t="s">
        <v>18</v>
      </c>
      <c r="N299" s="2" t="s">
        <v>156</v>
      </c>
      <c r="O299">
        <v>0</v>
      </c>
      <c r="P299" s="2" t="s">
        <v>80</v>
      </c>
    </row>
    <row r="300" spans="1:16" x14ac:dyDescent="0.25">
      <c r="A300" s="2" t="s">
        <v>16</v>
      </c>
      <c r="B300">
        <v>16.329999999999998</v>
      </c>
      <c r="C300">
        <v>2.75</v>
      </c>
      <c r="D300" s="2" t="s">
        <v>17</v>
      </c>
      <c r="E300" s="2" t="s">
        <v>18</v>
      </c>
      <c r="F300" s="2" t="s">
        <v>60</v>
      </c>
      <c r="G300" s="2" t="s">
        <v>20</v>
      </c>
      <c r="H300">
        <v>0.66500000000000004</v>
      </c>
      <c r="I300" s="2" t="s">
        <v>22</v>
      </c>
      <c r="J300" s="2" t="s">
        <v>21</v>
      </c>
      <c r="K300">
        <v>1</v>
      </c>
      <c r="L300" s="2" t="s">
        <v>22</v>
      </c>
      <c r="M300" s="2" t="s">
        <v>18</v>
      </c>
      <c r="N300" s="2" t="s">
        <v>38</v>
      </c>
      <c r="O300">
        <v>21</v>
      </c>
      <c r="P300" s="2" t="s">
        <v>80</v>
      </c>
    </row>
    <row r="301" spans="1:16" x14ac:dyDescent="0.25">
      <c r="A301" s="2" t="s">
        <v>16</v>
      </c>
      <c r="B301">
        <v>22.17</v>
      </c>
      <c r="C301">
        <v>12.125</v>
      </c>
      <c r="D301" s="2" t="s">
        <v>17</v>
      </c>
      <c r="E301" s="2" t="s">
        <v>18</v>
      </c>
      <c r="F301" s="2" t="s">
        <v>44</v>
      </c>
      <c r="G301" s="2" t="s">
        <v>20</v>
      </c>
      <c r="H301">
        <v>3.335</v>
      </c>
      <c r="I301" s="2" t="s">
        <v>22</v>
      </c>
      <c r="J301" s="2" t="s">
        <v>21</v>
      </c>
      <c r="K301">
        <v>2</v>
      </c>
      <c r="L301" s="2" t="s">
        <v>21</v>
      </c>
      <c r="M301" s="2" t="s">
        <v>18</v>
      </c>
      <c r="N301" s="2" t="s">
        <v>42</v>
      </c>
      <c r="O301">
        <v>173</v>
      </c>
      <c r="P301" s="2" t="s">
        <v>80</v>
      </c>
    </row>
    <row r="302" spans="1:16" x14ac:dyDescent="0.25">
      <c r="A302" s="2" t="s">
        <v>25</v>
      </c>
      <c r="B302">
        <v>57.58</v>
      </c>
      <c r="C302">
        <v>2</v>
      </c>
      <c r="D302" s="2" t="s">
        <v>17</v>
      </c>
      <c r="E302" s="2" t="s">
        <v>18</v>
      </c>
      <c r="F302" s="2" t="s">
        <v>64</v>
      </c>
      <c r="G302" s="2" t="s">
        <v>64</v>
      </c>
      <c r="H302">
        <v>6.5</v>
      </c>
      <c r="I302" s="2" t="s">
        <v>22</v>
      </c>
      <c r="J302" s="2" t="s">
        <v>21</v>
      </c>
      <c r="K302">
        <v>1</v>
      </c>
      <c r="L302" s="2" t="s">
        <v>22</v>
      </c>
      <c r="M302" s="2" t="s">
        <v>18</v>
      </c>
      <c r="N302" s="2" t="s">
        <v>47</v>
      </c>
      <c r="O302">
        <v>10</v>
      </c>
      <c r="P302" s="2" t="s">
        <v>80</v>
      </c>
    </row>
    <row r="303" spans="1:16" x14ac:dyDescent="0.25">
      <c r="A303" s="2" t="s">
        <v>16</v>
      </c>
      <c r="B303">
        <v>18.25</v>
      </c>
      <c r="C303">
        <v>0.16500000000000001</v>
      </c>
      <c r="D303" s="2" t="s">
        <v>17</v>
      </c>
      <c r="E303" s="2" t="s">
        <v>18</v>
      </c>
      <c r="F303" s="2" t="s">
        <v>50</v>
      </c>
      <c r="G303" s="2" t="s">
        <v>20</v>
      </c>
      <c r="H303">
        <v>0.25</v>
      </c>
      <c r="I303" s="2" t="s">
        <v>22</v>
      </c>
      <c r="J303" s="2" t="s">
        <v>22</v>
      </c>
      <c r="K303">
        <v>0</v>
      </c>
      <c r="L303" s="2" t="s">
        <v>21</v>
      </c>
      <c r="M303" s="2" t="s">
        <v>31</v>
      </c>
      <c r="N303" s="2" t="s">
        <v>29</v>
      </c>
      <c r="O303">
        <v>0</v>
      </c>
      <c r="P303" s="2" t="s">
        <v>80</v>
      </c>
    </row>
    <row r="304" spans="1:16" x14ac:dyDescent="0.25">
      <c r="A304" s="2" t="s">
        <v>16</v>
      </c>
      <c r="B304">
        <v>23.42</v>
      </c>
      <c r="C304">
        <v>1</v>
      </c>
      <c r="D304" s="2" t="s">
        <v>17</v>
      </c>
      <c r="E304" s="2" t="s">
        <v>18</v>
      </c>
      <c r="F304" s="2" t="s">
        <v>44</v>
      </c>
      <c r="G304" s="2" t="s">
        <v>20</v>
      </c>
      <c r="H304">
        <v>0.5</v>
      </c>
      <c r="I304" s="2" t="s">
        <v>22</v>
      </c>
      <c r="J304" s="2" t="s">
        <v>22</v>
      </c>
      <c r="K304">
        <v>0</v>
      </c>
      <c r="L304" s="2" t="s">
        <v>21</v>
      </c>
      <c r="M304" s="2" t="s">
        <v>31</v>
      </c>
      <c r="N304" s="2" t="s">
        <v>29</v>
      </c>
      <c r="O304">
        <v>0</v>
      </c>
      <c r="P304" s="2" t="s">
        <v>80</v>
      </c>
    </row>
    <row r="305" spans="1:16" x14ac:dyDescent="0.25">
      <c r="A305" s="2" t="s">
        <v>25</v>
      </c>
      <c r="B305">
        <v>15.92</v>
      </c>
      <c r="C305">
        <v>2.875</v>
      </c>
      <c r="D305" s="2" t="s">
        <v>17</v>
      </c>
      <c r="E305" s="2" t="s">
        <v>18</v>
      </c>
      <c r="F305" s="2" t="s">
        <v>26</v>
      </c>
      <c r="G305" s="2" t="s">
        <v>20</v>
      </c>
      <c r="H305">
        <v>8.5000000000000006E-2</v>
      </c>
      <c r="I305" s="2" t="s">
        <v>22</v>
      </c>
      <c r="J305" s="2" t="s">
        <v>22</v>
      </c>
      <c r="K305">
        <v>0</v>
      </c>
      <c r="L305" s="2" t="s">
        <v>22</v>
      </c>
      <c r="M305" s="2" t="s">
        <v>18</v>
      </c>
      <c r="N305" s="2" t="s">
        <v>32</v>
      </c>
      <c r="O305">
        <v>0</v>
      </c>
      <c r="P305" s="2" t="s">
        <v>80</v>
      </c>
    </row>
    <row r="306" spans="1:16" x14ac:dyDescent="0.25">
      <c r="A306" s="2" t="s">
        <v>25</v>
      </c>
      <c r="B306">
        <v>24.75</v>
      </c>
      <c r="C306">
        <v>13.664999999999999</v>
      </c>
      <c r="D306" s="2" t="s">
        <v>17</v>
      </c>
      <c r="E306" s="2" t="s">
        <v>18</v>
      </c>
      <c r="F306" s="2" t="s">
        <v>26</v>
      </c>
      <c r="G306" s="2" t="s">
        <v>27</v>
      </c>
      <c r="H306">
        <v>1.5</v>
      </c>
      <c r="I306" s="2" t="s">
        <v>22</v>
      </c>
      <c r="J306" s="2" t="s">
        <v>22</v>
      </c>
      <c r="K306">
        <v>0</v>
      </c>
      <c r="L306" s="2" t="s">
        <v>22</v>
      </c>
      <c r="M306" s="2" t="s">
        <v>18</v>
      </c>
      <c r="N306" s="2" t="s">
        <v>29</v>
      </c>
      <c r="O306">
        <v>1</v>
      </c>
      <c r="P306" s="2" t="s">
        <v>80</v>
      </c>
    </row>
    <row r="307" spans="1:16" x14ac:dyDescent="0.25">
      <c r="A307" s="2" t="s">
        <v>16</v>
      </c>
      <c r="B307">
        <v>48.75</v>
      </c>
      <c r="C307">
        <v>26.335000000000001</v>
      </c>
      <c r="D307" s="2" t="s">
        <v>39</v>
      </c>
      <c r="E307" s="2" t="s">
        <v>40</v>
      </c>
      <c r="F307" s="2" t="s">
        <v>64</v>
      </c>
      <c r="G307" s="2" t="s">
        <v>64</v>
      </c>
      <c r="H307">
        <v>0</v>
      </c>
      <c r="I307" s="2" t="s">
        <v>21</v>
      </c>
      <c r="J307" s="2" t="s">
        <v>22</v>
      </c>
      <c r="K307">
        <v>0</v>
      </c>
      <c r="L307" s="2" t="s">
        <v>21</v>
      </c>
      <c r="M307" s="2" t="s">
        <v>18</v>
      </c>
      <c r="N307" s="2" t="s">
        <v>47</v>
      </c>
      <c r="O307">
        <v>0</v>
      </c>
      <c r="P307" s="2" t="s">
        <v>80</v>
      </c>
    </row>
    <row r="308" spans="1:16" x14ac:dyDescent="0.25">
      <c r="A308" s="2" t="s">
        <v>16</v>
      </c>
      <c r="B308">
        <v>23.5</v>
      </c>
      <c r="C308">
        <v>2.75</v>
      </c>
      <c r="D308" s="2" t="s">
        <v>17</v>
      </c>
      <c r="E308" s="2" t="s">
        <v>18</v>
      </c>
      <c r="F308" s="2" t="s">
        <v>64</v>
      </c>
      <c r="G308" s="2" t="s">
        <v>64</v>
      </c>
      <c r="H308">
        <v>4.5</v>
      </c>
      <c r="I308" s="2" t="s">
        <v>22</v>
      </c>
      <c r="J308" s="2" t="s">
        <v>22</v>
      </c>
      <c r="K308">
        <v>0</v>
      </c>
      <c r="L308" s="2" t="s">
        <v>22</v>
      </c>
      <c r="M308" s="2" t="s">
        <v>18</v>
      </c>
      <c r="N308" s="2" t="s">
        <v>74</v>
      </c>
      <c r="O308">
        <v>25</v>
      </c>
      <c r="P308" s="2" t="s">
        <v>80</v>
      </c>
    </row>
    <row r="309" spans="1:16" x14ac:dyDescent="0.25">
      <c r="A309" s="2" t="s">
        <v>16</v>
      </c>
      <c r="B309">
        <v>18.579999999999998</v>
      </c>
      <c r="C309">
        <v>10.29</v>
      </c>
      <c r="D309" s="2" t="s">
        <v>17</v>
      </c>
      <c r="E309" s="2" t="s">
        <v>18</v>
      </c>
      <c r="F309" s="2" t="s">
        <v>64</v>
      </c>
      <c r="G309" s="2" t="s">
        <v>64</v>
      </c>
      <c r="H309">
        <v>0.41499999999999998</v>
      </c>
      <c r="I309" s="2" t="s">
        <v>22</v>
      </c>
      <c r="J309" s="2" t="s">
        <v>22</v>
      </c>
      <c r="K309">
        <v>0</v>
      </c>
      <c r="L309" s="2" t="s">
        <v>22</v>
      </c>
      <c r="M309" s="2" t="s">
        <v>18</v>
      </c>
      <c r="N309" s="2" t="s">
        <v>38</v>
      </c>
      <c r="O309">
        <v>0</v>
      </c>
      <c r="P309" s="2" t="s">
        <v>80</v>
      </c>
    </row>
    <row r="310" spans="1:16" x14ac:dyDescent="0.25">
      <c r="A310" s="2" t="s">
        <v>16</v>
      </c>
      <c r="B310">
        <v>27.75</v>
      </c>
      <c r="C310">
        <v>1.29</v>
      </c>
      <c r="D310" s="2" t="s">
        <v>17</v>
      </c>
      <c r="E310" s="2" t="s">
        <v>18</v>
      </c>
      <c r="F310" s="2" t="s">
        <v>41</v>
      </c>
      <c r="G310" s="2" t="s">
        <v>27</v>
      </c>
      <c r="H310">
        <v>0.25</v>
      </c>
      <c r="I310" s="2" t="s">
        <v>22</v>
      </c>
      <c r="J310" s="2" t="s">
        <v>22</v>
      </c>
      <c r="K310">
        <v>0</v>
      </c>
      <c r="L310" s="2" t="s">
        <v>21</v>
      </c>
      <c r="M310" s="2" t="s">
        <v>31</v>
      </c>
      <c r="N310" s="2" t="s">
        <v>84</v>
      </c>
      <c r="O310">
        <v>0</v>
      </c>
      <c r="P310" s="2" t="s">
        <v>80</v>
      </c>
    </row>
    <row r="311" spans="1:16" x14ac:dyDescent="0.25">
      <c r="A311" s="2" t="s">
        <v>25</v>
      </c>
      <c r="B311">
        <v>31.75</v>
      </c>
      <c r="C311">
        <v>3</v>
      </c>
      <c r="D311" s="2" t="s">
        <v>39</v>
      </c>
      <c r="E311" s="2" t="s">
        <v>40</v>
      </c>
      <c r="F311" s="2" t="s">
        <v>90</v>
      </c>
      <c r="G311" s="2" t="s">
        <v>90</v>
      </c>
      <c r="H311">
        <v>0</v>
      </c>
      <c r="I311" s="2" t="s">
        <v>22</v>
      </c>
      <c r="J311" s="2" t="s">
        <v>22</v>
      </c>
      <c r="K311">
        <v>0</v>
      </c>
      <c r="L311" s="2" t="s">
        <v>22</v>
      </c>
      <c r="M311" s="2" t="s">
        <v>18</v>
      </c>
      <c r="N311" s="2" t="s">
        <v>74</v>
      </c>
      <c r="O311">
        <v>20</v>
      </c>
      <c r="P311" s="2" t="s">
        <v>80</v>
      </c>
    </row>
    <row r="312" spans="1:16" x14ac:dyDescent="0.25">
      <c r="A312" s="2" t="s">
        <v>25</v>
      </c>
      <c r="B312">
        <v>24.83</v>
      </c>
      <c r="C312">
        <v>4.5</v>
      </c>
      <c r="D312" s="2" t="s">
        <v>17</v>
      </c>
      <c r="E312" s="2" t="s">
        <v>18</v>
      </c>
      <c r="F312" s="2" t="s">
        <v>19</v>
      </c>
      <c r="G312" s="2" t="s">
        <v>20</v>
      </c>
      <c r="H312">
        <v>1</v>
      </c>
      <c r="I312" s="2" t="s">
        <v>22</v>
      </c>
      <c r="J312" s="2" t="s">
        <v>22</v>
      </c>
      <c r="K312">
        <v>0</v>
      </c>
      <c r="L312" s="2" t="s">
        <v>21</v>
      </c>
      <c r="M312" s="2" t="s">
        <v>18</v>
      </c>
      <c r="N312" s="2" t="s">
        <v>34</v>
      </c>
      <c r="O312">
        <v>6</v>
      </c>
      <c r="P312" s="2" t="s">
        <v>80</v>
      </c>
    </row>
    <row r="313" spans="1:16" x14ac:dyDescent="0.25">
      <c r="A313" s="2" t="s">
        <v>16</v>
      </c>
      <c r="B313">
        <v>19</v>
      </c>
      <c r="C313">
        <v>1.75</v>
      </c>
      <c r="D313" s="2" t="s">
        <v>39</v>
      </c>
      <c r="E313" s="2" t="s">
        <v>40</v>
      </c>
      <c r="F313" s="2" t="s">
        <v>44</v>
      </c>
      <c r="G313" s="2" t="s">
        <v>20</v>
      </c>
      <c r="H313">
        <v>2.335</v>
      </c>
      <c r="I313" s="2" t="s">
        <v>22</v>
      </c>
      <c r="J313" s="2" t="s">
        <v>22</v>
      </c>
      <c r="K313">
        <v>0</v>
      </c>
      <c r="L313" s="2" t="s">
        <v>21</v>
      </c>
      <c r="M313" s="2" t="s">
        <v>18</v>
      </c>
      <c r="N313" s="2" t="s">
        <v>91</v>
      </c>
      <c r="O313">
        <v>6</v>
      </c>
      <c r="P313" s="2" t="s">
        <v>80</v>
      </c>
    </row>
    <row r="314" spans="1:16" x14ac:dyDescent="0.25">
      <c r="A314" s="2" t="s">
        <v>25</v>
      </c>
      <c r="B314">
        <v>16.329999999999998</v>
      </c>
      <c r="C314">
        <v>0.21</v>
      </c>
      <c r="D314" s="2" t="s">
        <v>17</v>
      </c>
      <c r="E314" s="2" t="s">
        <v>18</v>
      </c>
      <c r="F314" s="2" t="s">
        <v>60</v>
      </c>
      <c r="G314" s="2" t="s">
        <v>20</v>
      </c>
      <c r="H314">
        <v>0.125</v>
      </c>
      <c r="I314" s="2" t="s">
        <v>22</v>
      </c>
      <c r="J314" s="2" t="s">
        <v>22</v>
      </c>
      <c r="K314">
        <v>0</v>
      </c>
      <c r="L314" s="2" t="s">
        <v>22</v>
      </c>
      <c r="M314" s="2" t="s">
        <v>18</v>
      </c>
      <c r="N314" s="2" t="s">
        <v>52</v>
      </c>
      <c r="O314">
        <v>1</v>
      </c>
      <c r="P314" s="2" t="s">
        <v>80</v>
      </c>
    </row>
    <row r="315" spans="1:16" x14ac:dyDescent="0.25">
      <c r="A315" s="2" t="s">
        <v>25</v>
      </c>
      <c r="B315">
        <v>18.579999999999998</v>
      </c>
      <c r="C315">
        <v>10</v>
      </c>
      <c r="D315" s="2" t="s">
        <v>17</v>
      </c>
      <c r="E315" s="2" t="s">
        <v>18</v>
      </c>
      <c r="F315" s="2" t="s">
        <v>50</v>
      </c>
      <c r="G315" s="2" t="s">
        <v>20</v>
      </c>
      <c r="H315">
        <v>0.41499999999999998</v>
      </c>
      <c r="I315" s="2" t="s">
        <v>22</v>
      </c>
      <c r="J315" s="2" t="s">
        <v>22</v>
      </c>
      <c r="K315">
        <v>0</v>
      </c>
      <c r="L315" s="2" t="s">
        <v>22</v>
      </c>
      <c r="M315" s="2" t="s">
        <v>18</v>
      </c>
      <c r="N315" s="2" t="s">
        <v>38</v>
      </c>
      <c r="O315">
        <v>42</v>
      </c>
      <c r="P315" s="2" t="s">
        <v>80</v>
      </c>
    </row>
    <row r="316" spans="1:16" x14ac:dyDescent="0.25">
      <c r="A316" s="2" t="s">
        <v>16</v>
      </c>
      <c r="B316">
        <v>16.25</v>
      </c>
      <c r="C316">
        <v>0</v>
      </c>
      <c r="D316" s="2" t="s">
        <v>39</v>
      </c>
      <c r="E316" s="2" t="s">
        <v>40</v>
      </c>
      <c r="F316" s="2" t="s">
        <v>60</v>
      </c>
      <c r="G316" s="2" t="s">
        <v>20</v>
      </c>
      <c r="H316">
        <v>0.25</v>
      </c>
      <c r="I316" s="2" t="s">
        <v>22</v>
      </c>
      <c r="J316" s="2" t="s">
        <v>22</v>
      </c>
      <c r="K316">
        <v>0</v>
      </c>
      <c r="L316" s="2" t="s">
        <v>22</v>
      </c>
      <c r="M316" s="2" t="s">
        <v>18</v>
      </c>
      <c r="N316" s="2" t="s">
        <v>112</v>
      </c>
      <c r="O316">
        <v>0</v>
      </c>
      <c r="P316" s="2" t="s">
        <v>80</v>
      </c>
    </row>
    <row r="317" spans="1:16" x14ac:dyDescent="0.25">
      <c r="A317" s="2" t="s">
        <v>16</v>
      </c>
      <c r="B317">
        <v>23</v>
      </c>
      <c r="C317">
        <v>0.75</v>
      </c>
      <c r="D317" s="2" t="s">
        <v>17</v>
      </c>
      <c r="E317" s="2" t="s">
        <v>18</v>
      </c>
      <c r="F317" s="2" t="s">
        <v>33</v>
      </c>
      <c r="G317" s="2" t="s">
        <v>20</v>
      </c>
      <c r="H317">
        <v>0.5</v>
      </c>
      <c r="I317" s="2" t="s">
        <v>21</v>
      </c>
      <c r="J317" s="2" t="s">
        <v>22</v>
      </c>
      <c r="K317">
        <v>0</v>
      </c>
      <c r="L317" s="2" t="s">
        <v>21</v>
      </c>
      <c r="M317" s="2" t="s">
        <v>31</v>
      </c>
      <c r="N317" s="2" t="s">
        <v>48</v>
      </c>
      <c r="O317">
        <v>0</v>
      </c>
      <c r="P317" s="2" t="s">
        <v>80</v>
      </c>
    </row>
    <row r="318" spans="1:16" x14ac:dyDescent="0.25">
      <c r="A318" s="2" t="s">
        <v>16</v>
      </c>
      <c r="B318">
        <v>21.17</v>
      </c>
      <c r="C318">
        <v>0.25</v>
      </c>
      <c r="D318" s="2" t="s">
        <v>39</v>
      </c>
      <c r="E318" s="2" t="s">
        <v>40</v>
      </c>
      <c r="F318" s="2" t="s">
        <v>44</v>
      </c>
      <c r="G318" s="2" t="s">
        <v>27</v>
      </c>
      <c r="H318">
        <v>0.25</v>
      </c>
      <c r="I318" s="2" t="s">
        <v>22</v>
      </c>
      <c r="J318" s="2" t="s">
        <v>22</v>
      </c>
      <c r="K318">
        <v>0</v>
      </c>
      <c r="L318" s="2" t="s">
        <v>22</v>
      </c>
      <c r="M318" s="2" t="s">
        <v>18</v>
      </c>
      <c r="N318" s="2" t="s">
        <v>29</v>
      </c>
      <c r="O318">
        <v>204</v>
      </c>
      <c r="P318" s="2" t="s">
        <v>80</v>
      </c>
    </row>
    <row r="319" spans="1:16" x14ac:dyDescent="0.25">
      <c r="A319" s="2" t="s">
        <v>16</v>
      </c>
      <c r="B319">
        <v>17.5</v>
      </c>
      <c r="C319">
        <v>22</v>
      </c>
      <c r="D319" s="2" t="s">
        <v>157</v>
      </c>
      <c r="E319" s="2" t="s">
        <v>158</v>
      </c>
      <c r="F319" s="2" t="s">
        <v>64</v>
      </c>
      <c r="G319" s="2" t="s">
        <v>149</v>
      </c>
      <c r="H319">
        <v>0</v>
      </c>
      <c r="I319" s="2" t="s">
        <v>22</v>
      </c>
      <c r="J319" s="2" t="s">
        <v>22</v>
      </c>
      <c r="K319">
        <v>0</v>
      </c>
      <c r="L319" s="2" t="s">
        <v>21</v>
      </c>
      <c r="M319" s="2" t="s">
        <v>40</v>
      </c>
      <c r="N319" s="2" t="s">
        <v>159</v>
      </c>
      <c r="O319">
        <v>100000</v>
      </c>
      <c r="P319" s="2" t="s">
        <v>24</v>
      </c>
    </row>
    <row r="320" spans="1:16" x14ac:dyDescent="0.25">
      <c r="A320" s="2" t="s">
        <v>16</v>
      </c>
      <c r="B320">
        <v>19.170000000000002</v>
      </c>
      <c r="C320">
        <v>0</v>
      </c>
      <c r="D320" s="2" t="s">
        <v>39</v>
      </c>
      <c r="E320" s="2" t="s">
        <v>40</v>
      </c>
      <c r="F320" s="2" t="s">
        <v>33</v>
      </c>
      <c r="G320" s="2" t="s">
        <v>57</v>
      </c>
      <c r="H320">
        <v>0</v>
      </c>
      <c r="I320" s="2" t="s">
        <v>22</v>
      </c>
      <c r="J320" s="2" t="s">
        <v>22</v>
      </c>
      <c r="K320">
        <v>0</v>
      </c>
      <c r="L320" s="2" t="s">
        <v>21</v>
      </c>
      <c r="M320" s="2" t="s">
        <v>31</v>
      </c>
      <c r="N320" s="2" t="s">
        <v>59</v>
      </c>
      <c r="O320">
        <v>1</v>
      </c>
      <c r="P320" s="2" t="s">
        <v>24</v>
      </c>
    </row>
    <row r="321" spans="1:16" x14ac:dyDescent="0.25">
      <c r="A321" s="2" t="s">
        <v>16</v>
      </c>
      <c r="B321">
        <v>36.75</v>
      </c>
      <c r="C321">
        <v>0.125</v>
      </c>
      <c r="D321" s="2" t="s">
        <v>39</v>
      </c>
      <c r="E321" s="2" t="s">
        <v>40</v>
      </c>
      <c r="F321" s="2" t="s">
        <v>44</v>
      </c>
      <c r="G321" s="2" t="s">
        <v>20</v>
      </c>
      <c r="H321">
        <v>1.5</v>
      </c>
      <c r="I321" s="2" t="s">
        <v>22</v>
      </c>
      <c r="J321" s="2" t="s">
        <v>22</v>
      </c>
      <c r="K321">
        <v>0</v>
      </c>
      <c r="L321" s="2" t="s">
        <v>21</v>
      </c>
      <c r="M321" s="2" t="s">
        <v>18</v>
      </c>
      <c r="N321" s="2" t="s">
        <v>160</v>
      </c>
      <c r="O321">
        <v>113</v>
      </c>
      <c r="P321" s="2" t="s">
        <v>24</v>
      </c>
    </row>
    <row r="322" spans="1:16" x14ac:dyDescent="0.25">
      <c r="A322" s="2" t="s">
        <v>16</v>
      </c>
      <c r="B322">
        <v>21.25</v>
      </c>
      <c r="C322">
        <v>1.5</v>
      </c>
      <c r="D322" s="2" t="s">
        <v>17</v>
      </c>
      <c r="E322" s="2" t="s">
        <v>18</v>
      </c>
      <c r="F322" s="2" t="s">
        <v>19</v>
      </c>
      <c r="G322" s="2" t="s">
        <v>20</v>
      </c>
      <c r="H322">
        <v>1.5</v>
      </c>
      <c r="I322" s="2" t="s">
        <v>22</v>
      </c>
      <c r="J322" s="2" t="s">
        <v>22</v>
      </c>
      <c r="K322">
        <v>0</v>
      </c>
      <c r="L322" s="2" t="s">
        <v>22</v>
      </c>
      <c r="M322" s="2" t="s">
        <v>18</v>
      </c>
      <c r="N322" s="2" t="s">
        <v>130</v>
      </c>
      <c r="O322">
        <v>8</v>
      </c>
      <c r="P322" s="2" t="s">
        <v>24</v>
      </c>
    </row>
    <row r="323" spans="1:16" x14ac:dyDescent="0.25">
      <c r="A323" s="2" t="s">
        <v>25</v>
      </c>
      <c r="B323">
        <v>18.079999999999998</v>
      </c>
      <c r="C323">
        <v>0.375</v>
      </c>
      <c r="D323" s="2" t="s">
        <v>157</v>
      </c>
      <c r="E323" s="2" t="s">
        <v>158</v>
      </c>
      <c r="F323" s="2" t="s">
        <v>37</v>
      </c>
      <c r="G323" s="2" t="s">
        <v>64</v>
      </c>
      <c r="H323">
        <v>10</v>
      </c>
      <c r="I323" s="2" t="s">
        <v>22</v>
      </c>
      <c r="J323" s="2" t="s">
        <v>22</v>
      </c>
      <c r="K323">
        <v>0</v>
      </c>
      <c r="L323" s="2" t="s">
        <v>21</v>
      </c>
      <c r="M323" s="2" t="s">
        <v>31</v>
      </c>
      <c r="N323" s="2" t="s">
        <v>53</v>
      </c>
      <c r="O323">
        <v>0</v>
      </c>
      <c r="P323" s="2" t="s">
        <v>24</v>
      </c>
    </row>
    <row r="324" spans="1:16" x14ac:dyDescent="0.25">
      <c r="A324" s="2" t="s">
        <v>25</v>
      </c>
      <c r="B324">
        <v>33.67</v>
      </c>
      <c r="C324">
        <v>0.375</v>
      </c>
      <c r="D324" s="2" t="s">
        <v>17</v>
      </c>
      <c r="E324" s="2" t="s">
        <v>18</v>
      </c>
      <c r="F324" s="2" t="s">
        <v>37</v>
      </c>
      <c r="G324" s="2" t="s">
        <v>20</v>
      </c>
      <c r="H324">
        <v>0.375</v>
      </c>
      <c r="I324" s="2" t="s">
        <v>22</v>
      </c>
      <c r="J324" s="2" t="s">
        <v>22</v>
      </c>
      <c r="K324">
        <v>0</v>
      </c>
      <c r="L324" s="2" t="s">
        <v>22</v>
      </c>
      <c r="M324" s="2" t="s">
        <v>18</v>
      </c>
      <c r="N324" s="2" t="s">
        <v>53</v>
      </c>
      <c r="O324">
        <v>44</v>
      </c>
      <c r="P324" s="2" t="s">
        <v>24</v>
      </c>
    </row>
    <row r="325" spans="1:16" x14ac:dyDescent="0.25">
      <c r="A325" s="2" t="s">
        <v>16</v>
      </c>
      <c r="B325">
        <v>48.58</v>
      </c>
      <c r="C325">
        <v>0.20499999999999999</v>
      </c>
      <c r="D325" s="2" t="s">
        <v>39</v>
      </c>
      <c r="E325" s="2" t="s">
        <v>40</v>
      </c>
      <c r="F325" s="2" t="s">
        <v>41</v>
      </c>
      <c r="G325" s="2" t="s">
        <v>20</v>
      </c>
      <c r="H325">
        <v>0.25</v>
      </c>
      <c r="I325" s="2" t="s">
        <v>21</v>
      </c>
      <c r="J325" s="2" t="s">
        <v>21</v>
      </c>
      <c r="K325">
        <v>11</v>
      </c>
      <c r="L325" s="2" t="s">
        <v>22</v>
      </c>
      <c r="M325" s="2" t="s">
        <v>18</v>
      </c>
      <c r="N325" s="2" t="s">
        <v>126</v>
      </c>
      <c r="O325">
        <v>2732</v>
      </c>
      <c r="P325" s="2" t="s">
        <v>24</v>
      </c>
    </row>
    <row r="326" spans="1:16" x14ac:dyDescent="0.25">
      <c r="A326" s="2" t="s">
        <v>16</v>
      </c>
      <c r="B326">
        <v>33.67</v>
      </c>
      <c r="C326">
        <v>1.25</v>
      </c>
      <c r="D326" s="2" t="s">
        <v>17</v>
      </c>
      <c r="E326" s="2" t="s">
        <v>18</v>
      </c>
      <c r="F326" s="2" t="s">
        <v>19</v>
      </c>
      <c r="G326" s="2" t="s">
        <v>20</v>
      </c>
      <c r="H326">
        <v>1.165</v>
      </c>
      <c r="I326" s="2" t="s">
        <v>22</v>
      </c>
      <c r="J326" s="2" t="s">
        <v>22</v>
      </c>
      <c r="K326">
        <v>0</v>
      </c>
      <c r="L326" s="2" t="s">
        <v>22</v>
      </c>
      <c r="M326" s="2" t="s">
        <v>18</v>
      </c>
      <c r="N326" s="2" t="s">
        <v>32</v>
      </c>
      <c r="O326">
        <v>0</v>
      </c>
      <c r="P326" s="2" t="s">
        <v>80</v>
      </c>
    </row>
    <row r="327" spans="1:16" x14ac:dyDescent="0.25">
      <c r="A327" s="2" t="s">
        <v>25</v>
      </c>
      <c r="B327">
        <v>29.5</v>
      </c>
      <c r="C327">
        <v>1.085</v>
      </c>
      <c r="D327" s="2" t="s">
        <v>39</v>
      </c>
      <c r="E327" s="2" t="s">
        <v>40</v>
      </c>
      <c r="F327" s="2" t="s">
        <v>54</v>
      </c>
      <c r="G327" s="2" t="s">
        <v>20</v>
      </c>
      <c r="H327">
        <v>1</v>
      </c>
      <c r="I327" s="2" t="s">
        <v>22</v>
      </c>
      <c r="J327" s="2" t="s">
        <v>22</v>
      </c>
      <c r="K327">
        <v>0</v>
      </c>
      <c r="L327" s="2" t="s">
        <v>22</v>
      </c>
      <c r="M327" s="2" t="s">
        <v>18</v>
      </c>
      <c r="N327" s="2" t="s">
        <v>29</v>
      </c>
      <c r="O327">
        <v>13</v>
      </c>
      <c r="P327" s="2" t="s">
        <v>80</v>
      </c>
    </row>
    <row r="328" spans="1:16" x14ac:dyDescent="0.25">
      <c r="A328" s="2" t="s">
        <v>16</v>
      </c>
      <c r="B328">
        <v>30.17</v>
      </c>
      <c r="C328">
        <v>1.085</v>
      </c>
      <c r="D328" s="2" t="s">
        <v>39</v>
      </c>
      <c r="E328" s="2" t="s">
        <v>40</v>
      </c>
      <c r="F328" s="2" t="s">
        <v>44</v>
      </c>
      <c r="G328" s="2" t="s">
        <v>20</v>
      </c>
      <c r="H328">
        <v>0.04</v>
      </c>
      <c r="I328" s="2" t="s">
        <v>22</v>
      </c>
      <c r="J328" s="2" t="s">
        <v>22</v>
      </c>
      <c r="K328">
        <v>0</v>
      </c>
      <c r="L328" s="2" t="s">
        <v>22</v>
      </c>
      <c r="M328" s="2" t="s">
        <v>18</v>
      </c>
      <c r="N328" s="2" t="s">
        <v>161</v>
      </c>
      <c r="O328">
        <v>179</v>
      </c>
      <c r="P328" s="2" t="s">
        <v>80</v>
      </c>
    </row>
    <row r="329" spans="1:16" x14ac:dyDescent="0.25">
      <c r="A329" s="2" t="s">
        <v>81</v>
      </c>
      <c r="B329">
        <v>40.83</v>
      </c>
      <c r="C329">
        <v>3.5</v>
      </c>
      <c r="D329" s="2" t="s">
        <v>17</v>
      </c>
      <c r="E329" s="2" t="s">
        <v>18</v>
      </c>
      <c r="F329" s="2" t="s">
        <v>56</v>
      </c>
      <c r="G329" s="2" t="s">
        <v>57</v>
      </c>
      <c r="H329">
        <v>0.5</v>
      </c>
      <c r="I329" s="2" t="s">
        <v>22</v>
      </c>
      <c r="J329" s="2" t="s">
        <v>22</v>
      </c>
      <c r="K329">
        <v>0</v>
      </c>
      <c r="L329" s="2" t="s">
        <v>22</v>
      </c>
      <c r="M329" s="2" t="s">
        <v>31</v>
      </c>
      <c r="N329" s="2" t="s">
        <v>162</v>
      </c>
      <c r="O329">
        <v>0</v>
      </c>
      <c r="P329" s="2" t="s">
        <v>80</v>
      </c>
    </row>
    <row r="330" spans="1:16" x14ac:dyDescent="0.25">
      <c r="A330" s="2" t="s">
        <v>16</v>
      </c>
      <c r="B330">
        <v>34.83</v>
      </c>
      <c r="C330">
        <v>2.5</v>
      </c>
      <c r="D330" s="2" t="s">
        <v>39</v>
      </c>
      <c r="E330" s="2" t="s">
        <v>40</v>
      </c>
      <c r="F330" s="2" t="s">
        <v>19</v>
      </c>
      <c r="G330" s="2" t="s">
        <v>20</v>
      </c>
      <c r="H330">
        <v>3</v>
      </c>
      <c r="I330" s="2" t="s">
        <v>22</v>
      </c>
      <c r="J330" s="2" t="s">
        <v>22</v>
      </c>
      <c r="K330">
        <v>0</v>
      </c>
      <c r="L330" s="2" t="s">
        <v>22</v>
      </c>
      <c r="M330" s="2" t="s">
        <v>31</v>
      </c>
      <c r="N330" s="2" t="s">
        <v>52</v>
      </c>
      <c r="O330">
        <v>0</v>
      </c>
      <c r="P330" s="2" t="s">
        <v>80</v>
      </c>
    </row>
    <row r="331" spans="1:16" x14ac:dyDescent="0.25">
      <c r="A331" s="2" t="s">
        <v>16</v>
      </c>
      <c r="B331" t="s">
        <v>81</v>
      </c>
      <c r="C331">
        <v>4</v>
      </c>
      <c r="D331" s="2" t="s">
        <v>39</v>
      </c>
      <c r="E331" s="2" t="s">
        <v>40</v>
      </c>
      <c r="F331" s="2" t="s">
        <v>56</v>
      </c>
      <c r="G331" s="2" t="s">
        <v>20</v>
      </c>
      <c r="H331">
        <v>8.5000000000000006E-2</v>
      </c>
      <c r="I331" s="2" t="s">
        <v>22</v>
      </c>
      <c r="J331" s="2" t="s">
        <v>22</v>
      </c>
      <c r="K331">
        <v>0</v>
      </c>
      <c r="L331" s="2" t="s">
        <v>21</v>
      </c>
      <c r="M331" s="2" t="s">
        <v>18</v>
      </c>
      <c r="N331" s="2" t="s">
        <v>163</v>
      </c>
      <c r="O331">
        <v>0</v>
      </c>
      <c r="P331" s="2" t="s">
        <v>80</v>
      </c>
    </row>
    <row r="332" spans="1:16" x14ac:dyDescent="0.25">
      <c r="A332" s="2" t="s">
        <v>16</v>
      </c>
      <c r="B332">
        <v>20.420000000000002</v>
      </c>
      <c r="C332">
        <v>0</v>
      </c>
      <c r="D332" s="2" t="s">
        <v>81</v>
      </c>
      <c r="E332" s="2" t="s">
        <v>81</v>
      </c>
      <c r="F332" s="2" t="s">
        <v>81</v>
      </c>
      <c r="G332" s="2" t="s">
        <v>81</v>
      </c>
      <c r="H332">
        <v>0</v>
      </c>
      <c r="I332" s="2" t="s">
        <v>22</v>
      </c>
      <c r="J332" s="2" t="s">
        <v>22</v>
      </c>
      <c r="K332">
        <v>0</v>
      </c>
      <c r="L332" s="2" t="s">
        <v>22</v>
      </c>
      <c r="M332" s="2" t="s">
        <v>40</v>
      </c>
      <c r="N332" s="2" t="s">
        <v>81</v>
      </c>
      <c r="O332">
        <v>0</v>
      </c>
      <c r="P332" s="2" t="s">
        <v>80</v>
      </c>
    </row>
    <row r="333" spans="1:16" x14ac:dyDescent="0.25">
      <c r="A333" s="2" t="s">
        <v>25</v>
      </c>
      <c r="B333">
        <v>33.25</v>
      </c>
      <c r="C333">
        <v>2.5</v>
      </c>
      <c r="D333" s="2" t="s">
        <v>39</v>
      </c>
      <c r="E333" s="2" t="s">
        <v>40</v>
      </c>
      <c r="F333" s="2" t="s">
        <v>44</v>
      </c>
      <c r="G333" s="2" t="s">
        <v>20</v>
      </c>
      <c r="H333">
        <v>2.5</v>
      </c>
      <c r="I333" s="2" t="s">
        <v>22</v>
      </c>
      <c r="J333" s="2" t="s">
        <v>22</v>
      </c>
      <c r="K333">
        <v>0</v>
      </c>
      <c r="L333" s="2" t="s">
        <v>21</v>
      </c>
      <c r="M333" s="2" t="s">
        <v>18</v>
      </c>
      <c r="N333" s="2" t="s">
        <v>47</v>
      </c>
      <c r="O333">
        <v>2</v>
      </c>
      <c r="P333" s="2" t="s">
        <v>80</v>
      </c>
    </row>
    <row r="334" spans="1:16" x14ac:dyDescent="0.25">
      <c r="A334" s="2" t="s">
        <v>16</v>
      </c>
      <c r="B334">
        <v>34.08</v>
      </c>
      <c r="C334">
        <v>2.5</v>
      </c>
      <c r="D334" s="2" t="s">
        <v>17</v>
      </c>
      <c r="E334" s="2" t="s">
        <v>18</v>
      </c>
      <c r="F334" s="2" t="s">
        <v>44</v>
      </c>
      <c r="G334" s="2" t="s">
        <v>20</v>
      </c>
      <c r="H334">
        <v>1</v>
      </c>
      <c r="I334" s="2" t="s">
        <v>22</v>
      </c>
      <c r="J334" s="2" t="s">
        <v>22</v>
      </c>
      <c r="K334">
        <v>0</v>
      </c>
      <c r="L334" s="2" t="s">
        <v>22</v>
      </c>
      <c r="M334" s="2" t="s">
        <v>18</v>
      </c>
      <c r="N334" s="2" t="s">
        <v>164</v>
      </c>
      <c r="O334">
        <v>16</v>
      </c>
      <c r="P334" s="2" t="s">
        <v>80</v>
      </c>
    </row>
    <row r="335" spans="1:16" x14ac:dyDescent="0.25">
      <c r="A335" s="2" t="s">
        <v>25</v>
      </c>
      <c r="B335">
        <v>25.25</v>
      </c>
      <c r="C335">
        <v>12.5</v>
      </c>
      <c r="D335" s="2" t="s">
        <v>17</v>
      </c>
      <c r="E335" s="2" t="s">
        <v>18</v>
      </c>
      <c r="F335" s="2" t="s">
        <v>50</v>
      </c>
      <c r="G335" s="2" t="s">
        <v>20</v>
      </c>
      <c r="H335">
        <v>1</v>
      </c>
      <c r="I335" s="2" t="s">
        <v>22</v>
      </c>
      <c r="J335" s="2" t="s">
        <v>22</v>
      </c>
      <c r="K335">
        <v>0</v>
      </c>
      <c r="L335" s="2" t="s">
        <v>21</v>
      </c>
      <c r="M335" s="2" t="s">
        <v>18</v>
      </c>
      <c r="N335" s="2" t="s">
        <v>42</v>
      </c>
      <c r="O335">
        <v>1062</v>
      </c>
      <c r="P335" s="2" t="s">
        <v>80</v>
      </c>
    </row>
    <row r="336" spans="1:16" x14ac:dyDescent="0.25">
      <c r="A336" s="2" t="s">
        <v>16</v>
      </c>
      <c r="B336">
        <v>34.75</v>
      </c>
      <c r="C336">
        <v>2.5</v>
      </c>
      <c r="D336" s="2" t="s">
        <v>17</v>
      </c>
      <c r="E336" s="2" t="s">
        <v>18</v>
      </c>
      <c r="F336" s="2" t="s">
        <v>37</v>
      </c>
      <c r="G336" s="2" t="s">
        <v>57</v>
      </c>
      <c r="H336">
        <v>0.5</v>
      </c>
      <c r="I336" s="2" t="s">
        <v>22</v>
      </c>
      <c r="J336" s="2" t="s">
        <v>22</v>
      </c>
      <c r="K336">
        <v>0</v>
      </c>
      <c r="L336" s="2" t="s">
        <v>22</v>
      </c>
      <c r="M336" s="2" t="s">
        <v>18</v>
      </c>
      <c r="N336" s="2" t="s">
        <v>165</v>
      </c>
      <c r="O336">
        <v>0</v>
      </c>
      <c r="P336" s="2" t="s">
        <v>80</v>
      </c>
    </row>
    <row r="337" spans="1:16" x14ac:dyDescent="0.25">
      <c r="A337" s="2" t="s">
        <v>16</v>
      </c>
      <c r="B337">
        <v>27.67</v>
      </c>
      <c r="C337">
        <v>0.75</v>
      </c>
      <c r="D337" s="2" t="s">
        <v>17</v>
      </c>
      <c r="E337" s="2" t="s">
        <v>18</v>
      </c>
      <c r="F337" s="2" t="s">
        <v>26</v>
      </c>
      <c r="G337" s="2" t="s">
        <v>27</v>
      </c>
      <c r="H337">
        <v>0.16500000000000001</v>
      </c>
      <c r="I337" s="2" t="s">
        <v>22</v>
      </c>
      <c r="J337" s="2" t="s">
        <v>22</v>
      </c>
      <c r="K337">
        <v>0</v>
      </c>
      <c r="L337" s="2" t="s">
        <v>21</v>
      </c>
      <c r="M337" s="2" t="s">
        <v>18</v>
      </c>
      <c r="N337" s="2" t="s">
        <v>141</v>
      </c>
      <c r="O337">
        <v>251</v>
      </c>
      <c r="P337" s="2" t="s">
        <v>80</v>
      </c>
    </row>
    <row r="338" spans="1:16" x14ac:dyDescent="0.25">
      <c r="A338" s="2" t="s">
        <v>16</v>
      </c>
      <c r="B338">
        <v>47.33</v>
      </c>
      <c r="C338">
        <v>6.5</v>
      </c>
      <c r="D338" s="2" t="s">
        <v>17</v>
      </c>
      <c r="E338" s="2" t="s">
        <v>18</v>
      </c>
      <c r="F338" s="2" t="s">
        <v>44</v>
      </c>
      <c r="G338" s="2" t="s">
        <v>20</v>
      </c>
      <c r="H338">
        <v>1</v>
      </c>
      <c r="I338" s="2" t="s">
        <v>22</v>
      </c>
      <c r="J338" s="2" t="s">
        <v>22</v>
      </c>
      <c r="K338">
        <v>0</v>
      </c>
      <c r="L338" s="2" t="s">
        <v>21</v>
      </c>
      <c r="M338" s="2" t="s">
        <v>18</v>
      </c>
      <c r="N338" s="2" t="s">
        <v>47</v>
      </c>
      <c r="O338">
        <v>228</v>
      </c>
      <c r="P338" s="2" t="s">
        <v>80</v>
      </c>
    </row>
    <row r="339" spans="1:16" x14ac:dyDescent="0.25">
      <c r="A339" s="2" t="s">
        <v>25</v>
      </c>
      <c r="B339">
        <v>34.83</v>
      </c>
      <c r="C339">
        <v>1.25</v>
      </c>
      <c r="D339" s="2" t="s">
        <v>39</v>
      </c>
      <c r="E339" s="2" t="s">
        <v>40</v>
      </c>
      <c r="F339" s="2" t="s">
        <v>56</v>
      </c>
      <c r="G339" s="2" t="s">
        <v>27</v>
      </c>
      <c r="H339">
        <v>0.5</v>
      </c>
      <c r="I339" s="2" t="s">
        <v>22</v>
      </c>
      <c r="J339" s="2" t="s">
        <v>22</v>
      </c>
      <c r="K339">
        <v>0</v>
      </c>
      <c r="L339" s="2" t="s">
        <v>21</v>
      </c>
      <c r="M339" s="2" t="s">
        <v>18</v>
      </c>
      <c r="N339" s="2" t="s">
        <v>74</v>
      </c>
      <c r="O339">
        <v>0</v>
      </c>
      <c r="P339" s="2" t="s">
        <v>80</v>
      </c>
    </row>
    <row r="340" spans="1:16" x14ac:dyDescent="0.25">
      <c r="A340" s="2" t="s">
        <v>25</v>
      </c>
      <c r="B340">
        <v>33.25</v>
      </c>
      <c r="C340">
        <v>3</v>
      </c>
      <c r="D340" s="2" t="s">
        <v>39</v>
      </c>
      <c r="E340" s="2" t="s">
        <v>40</v>
      </c>
      <c r="F340" s="2" t="s">
        <v>60</v>
      </c>
      <c r="G340" s="2" t="s">
        <v>20</v>
      </c>
      <c r="H340">
        <v>2</v>
      </c>
      <c r="I340" s="2" t="s">
        <v>22</v>
      </c>
      <c r="J340" s="2" t="s">
        <v>22</v>
      </c>
      <c r="K340">
        <v>0</v>
      </c>
      <c r="L340" s="2" t="s">
        <v>22</v>
      </c>
      <c r="M340" s="2" t="s">
        <v>18</v>
      </c>
      <c r="N340" s="2" t="s">
        <v>42</v>
      </c>
      <c r="O340">
        <v>0</v>
      </c>
      <c r="P340" s="2" t="s">
        <v>80</v>
      </c>
    </row>
    <row r="341" spans="1:16" x14ac:dyDescent="0.25">
      <c r="A341" s="2" t="s">
        <v>16</v>
      </c>
      <c r="B341">
        <v>28</v>
      </c>
      <c r="C341">
        <v>3</v>
      </c>
      <c r="D341" s="2" t="s">
        <v>17</v>
      </c>
      <c r="E341" s="2" t="s">
        <v>18</v>
      </c>
      <c r="F341" s="2" t="s">
        <v>19</v>
      </c>
      <c r="G341" s="2" t="s">
        <v>20</v>
      </c>
      <c r="H341">
        <v>0.75</v>
      </c>
      <c r="I341" s="2" t="s">
        <v>22</v>
      </c>
      <c r="J341" s="2" t="s">
        <v>22</v>
      </c>
      <c r="K341">
        <v>0</v>
      </c>
      <c r="L341" s="2" t="s">
        <v>21</v>
      </c>
      <c r="M341" s="2" t="s">
        <v>18</v>
      </c>
      <c r="N341" s="2" t="s">
        <v>53</v>
      </c>
      <c r="O341">
        <v>67</v>
      </c>
      <c r="P341" s="2" t="s">
        <v>80</v>
      </c>
    </row>
    <row r="342" spans="1:16" x14ac:dyDescent="0.25">
      <c r="A342" s="2" t="s">
        <v>25</v>
      </c>
      <c r="B342">
        <v>39.08</v>
      </c>
      <c r="C342">
        <v>4</v>
      </c>
      <c r="D342" s="2" t="s">
        <v>17</v>
      </c>
      <c r="E342" s="2" t="s">
        <v>18</v>
      </c>
      <c r="F342" s="2" t="s">
        <v>44</v>
      </c>
      <c r="G342" s="2" t="s">
        <v>20</v>
      </c>
      <c r="H342">
        <v>3</v>
      </c>
      <c r="I342" s="2" t="s">
        <v>22</v>
      </c>
      <c r="J342" s="2" t="s">
        <v>22</v>
      </c>
      <c r="K342">
        <v>0</v>
      </c>
      <c r="L342" s="2" t="s">
        <v>22</v>
      </c>
      <c r="M342" s="2" t="s">
        <v>18</v>
      </c>
      <c r="N342" s="2" t="s">
        <v>166</v>
      </c>
      <c r="O342">
        <v>0</v>
      </c>
      <c r="P342" s="2" t="s">
        <v>80</v>
      </c>
    </row>
    <row r="343" spans="1:16" x14ac:dyDescent="0.25">
      <c r="A343" s="2" t="s">
        <v>16</v>
      </c>
      <c r="B343">
        <v>42.75</v>
      </c>
      <c r="C343">
        <v>4.085</v>
      </c>
      <c r="D343" s="2" t="s">
        <v>17</v>
      </c>
      <c r="E343" s="2" t="s">
        <v>18</v>
      </c>
      <c r="F343" s="2" t="s">
        <v>60</v>
      </c>
      <c r="G343" s="2" t="s">
        <v>20</v>
      </c>
      <c r="H343">
        <v>0.04</v>
      </c>
      <c r="I343" s="2" t="s">
        <v>22</v>
      </c>
      <c r="J343" s="2" t="s">
        <v>22</v>
      </c>
      <c r="K343">
        <v>0</v>
      </c>
      <c r="L343" s="2" t="s">
        <v>22</v>
      </c>
      <c r="M343" s="2" t="s">
        <v>18</v>
      </c>
      <c r="N343" s="2" t="s">
        <v>155</v>
      </c>
      <c r="O343">
        <v>100</v>
      </c>
      <c r="P343" s="2" t="s">
        <v>80</v>
      </c>
    </row>
    <row r="344" spans="1:16" x14ac:dyDescent="0.25">
      <c r="A344" s="2" t="s">
        <v>16</v>
      </c>
      <c r="B344">
        <v>26.92</v>
      </c>
      <c r="C344">
        <v>2.25</v>
      </c>
      <c r="D344" s="2" t="s">
        <v>17</v>
      </c>
      <c r="E344" s="2" t="s">
        <v>18</v>
      </c>
      <c r="F344" s="2" t="s">
        <v>56</v>
      </c>
      <c r="G344" s="2" t="s">
        <v>57</v>
      </c>
      <c r="H344">
        <v>0.5</v>
      </c>
      <c r="I344" s="2" t="s">
        <v>22</v>
      </c>
      <c r="J344" s="2" t="s">
        <v>22</v>
      </c>
      <c r="K344">
        <v>0</v>
      </c>
      <c r="L344" s="2" t="s">
        <v>21</v>
      </c>
      <c r="M344" s="2" t="s">
        <v>18</v>
      </c>
      <c r="N344" s="2" t="s">
        <v>167</v>
      </c>
      <c r="O344">
        <v>4000</v>
      </c>
      <c r="P344" s="2" t="s">
        <v>80</v>
      </c>
    </row>
    <row r="345" spans="1:16" x14ac:dyDescent="0.25">
      <c r="A345" s="2" t="s">
        <v>16</v>
      </c>
      <c r="B345">
        <v>33.75</v>
      </c>
      <c r="C345">
        <v>2.75</v>
      </c>
      <c r="D345" s="2" t="s">
        <v>17</v>
      </c>
      <c r="E345" s="2" t="s">
        <v>18</v>
      </c>
      <c r="F345" s="2" t="s">
        <v>56</v>
      </c>
      <c r="G345" s="2" t="s">
        <v>57</v>
      </c>
      <c r="H345">
        <v>0</v>
      </c>
      <c r="I345" s="2" t="s">
        <v>22</v>
      </c>
      <c r="J345" s="2" t="s">
        <v>22</v>
      </c>
      <c r="K345">
        <v>0</v>
      </c>
      <c r="L345" s="2" t="s">
        <v>22</v>
      </c>
      <c r="M345" s="2" t="s">
        <v>18</v>
      </c>
      <c r="N345" s="2" t="s">
        <v>42</v>
      </c>
      <c r="O345">
        <v>0</v>
      </c>
      <c r="P345" s="2" t="s">
        <v>80</v>
      </c>
    </row>
    <row r="346" spans="1:16" x14ac:dyDescent="0.25">
      <c r="A346" s="2" t="s">
        <v>16</v>
      </c>
      <c r="B346">
        <v>38.92</v>
      </c>
      <c r="C346">
        <v>1.75</v>
      </c>
      <c r="D346" s="2" t="s">
        <v>17</v>
      </c>
      <c r="E346" s="2" t="s">
        <v>18</v>
      </c>
      <c r="F346" s="2" t="s">
        <v>41</v>
      </c>
      <c r="G346" s="2" t="s">
        <v>20</v>
      </c>
      <c r="H346">
        <v>0.5</v>
      </c>
      <c r="I346" s="2" t="s">
        <v>22</v>
      </c>
      <c r="J346" s="2" t="s">
        <v>22</v>
      </c>
      <c r="K346">
        <v>0</v>
      </c>
      <c r="L346" s="2" t="s">
        <v>21</v>
      </c>
      <c r="M346" s="2" t="s">
        <v>18</v>
      </c>
      <c r="N346" s="2" t="s">
        <v>53</v>
      </c>
      <c r="O346">
        <v>2</v>
      </c>
      <c r="P346" s="2" t="s">
        <v>80</v>
      </c>
    </row>
    <row r="347" spans="1:16" x14ac:dyDescent="0.25">
      <c r="A347" s="2" t="s">
        <v>16</v>
      </c>
      <c r="B347">
        <v>62.75</v>
      </c>
      <c r="C347">
        <v>7</v>
      </c>
      <c r="D347" s="2" t="s">
        <v>17</v>
      </c>
      <c r="E347" s="2" t="s">
        <v>18</v>
      </c>
      <c r="F347" s="2" t="s">
        <v>58</v>
      </c>
      <c r="G347" s="2" t="s">
        <v>96</v>
      </c>
      <c r="H347">
        <v>0</v>
      </c>
      <c r="I347" s="2" t="s">
        <v>22</v>
      </c>
      <c r="J347" s="2" t="s">
        <v>22</v>
      </c>
      <c r="K347">
        <v>0</v>
      </c>
      <c r="L347" s="2" t="s">
        <v>22</v>
      </c>
      <c r="M347" s="2" t="s">
        <v>18</v>
      </c>
      <c r="N347" s="2" t="s">
        <v>47</v>
      </c>
      <c r="O347">
        <v>12</v>
      </c>
      <c r="P347" s="2" t="s">
        <v>80</v>
      </c>
    </row>
    <row r="348" spans="1:16" x14ac:dyDescent="0.25">
      <c r="A348" s="2" t="s">
        <v>81</v>
      </c>
      <c r="B348">
        <v>32.25</v>
      </c>
      <c r="C348">
        <v>1.5</v>
      </c>
      <c r="D348" s="2" t="s">
        <v>17</v>
      </c>
      <c r="E348" s="2" t="s">
        <v>18</v>
      </c>
      <c r="F348" s="2" t="s">
        <v>44</v>
      </c>
      <c r="G348" s="2" t="s">
        <v>20</v>
      </c>
      <c r="H348">
        <v>0.25</v>
      </c>
      <c r="I348" s="2" t="s">
        <v>22</v>
      </c>
      <c r="J348" s="2" t="s">
        <v>22</v>
      </c>
      <c r="K348">
        <v>0</v>
      </c>
      <c r="L348" s="2" t="s">
        <v>21</v>
      </c>
      <c r="M348" s="2" t="s">
        <v>18</v>
      </c>
      <c r="N348" s="2" t="s">
        <v>168</v>
      </c>
      <c r="O348">
        <v>122</v>
      </c>
      <c r="P348" s="2" t="s">
        <v>80</v>
      </c>
    </row>
    <row r="349" spans="1:16" x14ac:dyDescent="0.25">
      <c r="A349" s="2" t="s">
        <v>16</v>
      </c>
      <c r="B349">
        <v>26.75</v>
      </c>
      <c r="C349">
        <v>4.5</v>
      </c>
      <c r="D349" s="2" t="s">
        <v>39</v>
      </c>
      <c r="E349" s="2" t="s">
        <v>40</v>
      </c>
      <c r="F349" s="2" t="s">
        <v>44</v>
      </c>
      <c r="G349" s="2" t="s">
        <v>57</v>
      </c>
      <c r="H349">
        <v>2.5</v>
      </c>
      <c r="I349" s="2" t="s">
        <v>22</v>
      </c>
      <c r="J349" s="2" t="s">
        <v>22</v>
      </c>
      <c r="K349">
        <v>0</v>
      </c>
      <c r="L349" s="2" t="s">
        <v>22</v>
      </c>
      <c r="M349" s="2" t="s">
        <v>18</v>
      </c>
      <c r="N349" s="2" t="s">
        <v>52</v>
      </c>
      <c r="O349">
        <v>1210</v>
      </c>
      <c r="P349" s="2" t="s">
        <v>80</v>
      </c>
    </row>
    <row r="350" spans="1:16" x14ac:dyDescent="0.25">
      <c r="A350" s="2" t="s">
        <v>16</v>
      </c>
      <c r="B350">
        <v>63.33</v>
      </c>
      <c r="C350">
        <v>0.54</v>
      </c>
      <c r="D350" s="2" t="s">
        <v>17</v>
      </c>
      <c r="E350" s="2" t="s">
        <v>18</v>
      </c>
      <c r="F350" s="2" t="s">
        <v>44</v>
      </c>
      <c r="G350" s="2" t="s">
        <v>20</v>
      </c>
      <c r="H350">
        <v>0.58499999999999996</v>
      </c>
      <c r="I350" s="2" t="s">
        <v>21</v>
      </c>
      <c r="J350" s="2" t="s">
        <v>21</v>
      </c>
      <c r="K350">
        <v>3</v>
      </c>
      <c r="L350" s="2" t="s">
        <v>21</v>
      </c>
      <c r="M350" s="2" t="s">
        <v>18</v>
      </c>
      <c r="N350" s="2" t="s">
        <v>42</v>
      </c>
      <c r="O350">
        <v>0</v>
      </c>
      <c r="P350" s="2" t="s">
        <v>80</v>
      </c>
    </row>
    <row r="351" spans="1:16" x14ac:dyDescent="0.25">
      <c r="A351" s="2" t="s">
        <v>16</v>
      </c>
      <c r="B351">
        <v>27.83</v>
      </c>
      <c r="C351">
        <v>1.5</v>
      </c>
      <c r="D351" s="2" t="s">
        <v>17</v>
      </c>
      <c r="E351" s="2" t="s">
        <v>18</v>
      </c>
      <c r="F351" s="2" t="s">
        <v>19</v>
      </c>
      <c r="G351" s="2" t="s">
        <v>20</v>
      </c>
      <c r="H351">
        <v>2.25</v>
      </c>
      <c r="I351" s="2" t="s">
        <v>22</v>
      </c>
      <c r="J351" s="2" t="s">
        <v>21</v>
      </c>
      <c r="K351">
        <v>1</v>
      </c>
      <c r="L351" s="2" t="s">
        <v>21</v>
      </c>
      <c r="M351" s="2" t="s">
        <v>18</v>
      </c>
      <c r="N351" s="2" t="s">
        <v>30</v>
      </c>
      <c r="O351">
        <v>3</v>
      </c>
      <c r="P351" s="2" t="s">
        <v>80</v>
      </c>
    </row>
    <row r="352" spans="1:16" x14ac:dyDescent="0.25">
      <c r="A352" s="2" t="s">
        <v>25</v>
      </c>
      <c r="B352">
        <v>26.17</v>
      </c>
      <c r="C352">
        <v>2</v>
      </c>
      <c r="D352" s="2" t="s">
        <v>17</v>
      </c>
      <c r="E352" s="2" t="s">
        <v>18</v>
      </c>
      <c r="F352" s="2" t="s">
        <v>90</v>
      </c>
      <c r="G352" s="2" t="s">
        <v>90</v>
      </c>
      <c r="H352">
        <v>0</v>
      </c>
      <c r="I352" s="2" t="s">
        <v>22</v>
      </c>
      <c r="J352" s="2" t="s">
        <v>22</v>
      </c>
      <c r="K352">
        <v>0</v>
      </c>
      <c r="L352" s="2" t="s">
        <v>21</v>
      </c>
      <c r="M352" s="2" t="s">
        <v>18</v>
      </c>
      <c r="N352" s="2" t="s">
        <v>169</v>
      </c>
      <c r="O352">
        <v>1</v>
      </c>
      <c r="P352" s="2" t="s">
        <v>80</v>
      </c>
    </row>
    <row r="353" spans="1:16" x14ac:dyDescent="0.25">
      <c r="A353" s="2" t="s">
        <v>16</v>
      </c>
      <c r="B353">
        <v>22.17</v>
      </c>
      <c r="C353">
        <v>0.58499999999999996</v>
      </c>
      <c r="D353" s="2" t="s">
        <v>39</v>
      </c>
      <c r="E353" s="2" t="s">
        <v>40</v>
      </c>
      <c r="F353" s="2" t="s">
        <v>64</v>
      </c>
      <c r="G353" s="2" t="s">
        <v>64</v>
      </c>
      <c r="H353">
        <v>0</v>
      </c>
      <c r="I353" s="2" t="s">
        <v>22</v>
      </c>
      <c r="J353" s="2" t="s">
        <v>22</v>
      </c>
      <c r="K353">
        <v>0</v>
      </c>
      <c r="L353" s="2" t="s">
        <v>22</v>
      </c>
      <c r="M353" s="2" t="s">
        <v>18</v>
      </c>
      <c r="N353" s="2" t="s">
        <v>30</v>
      </c>
      <c r="O353">
        <v>0</v>
      </c>
      <c r="P353" s="2" t="s">
        <v>80</v>
      </c>
    </row>
    <row r="354" spans="1:16" x14ac:dyDescent="0.25">
      <c r="A354" s="2" t="s">
        <v>16</v>
      </c>
      <c r="B354">
        <v>22.5</v>
      </c>
      <c r="C354">
        <v>11.5</v>
      </c>
      <c r="D354" s="2" t="s">
        <v>39</v>
      </c>
      <c r="E354" s="2" t="s">
        <v>40</v>
      </c>
      <c r="F354" s="2" t="s">
        <v>33</v>
      </c>
      <c r="G354" s="2" t="s">
        <v>20</v>
      </c>
      <c r="H354">
        <v>1.5</v>
      </c>
      <c r="I354" s="2" t="s">
        <v>22</v>
      </c>
      <c r="J354" s="2" t="s">
        <v>22</v>
      </c>
      <c r="K354">
        <v>0</v>
      </c>
      <c r="L354" s="2" t="s">
        <v>21</v>
      </c>
      <c r="M354" s="2" t="s">
        <v>18</v>
      </c>
      <c r="N354" s="2" t="s">
        <v>47</v>
      </c>
      <c r="O354">
        <v>4000</v>
      </c>
      <c r="P354" s="2" t="s">
        <v>80</v>
      </c>
    </row>
    <row r="355" spans="1:16" x14ac:dyDescent="0.25">
      <c r="A355" s="2" t="s">
        <v>16</v>
      </c>
      <c r="B355">
        <v>30.75</v>
      </c>
      <c r="C355">
        <v>1.585</v>
      </c>
      <c r="D355" s="2" t="s">
        <v>17</v>
      </c>
      <c r="E355" s="2" t="s">
        <v>18</v>
      </c>
      <c r="F355" s="2" t="s">
        <v>50</v>
      </c>
      <c r="G355" s="2" t="s">
        <v>20</v>
      </c>
      <c r="H355">
        <v>0.58499999999999996</v>
      </c>
      <c r="I355" s="2" t="s">
        <v>22</v>
      </c>
      <c r="J355" s="2" t="s">
        <v>22</v>
      </c>
      <c r="K355">
        <v>0</v>
      </c>
      <c r="L355" s="2" t="s">
        <v>21</v>
      </c>
      <c r="M355" s="2" t="s">
        <v>31</v>
      </c>
      <c r="N355" s="2" t="s">
        <v>47</v>
      </c>
      <c r="O355">
        <v>0</v>
      </c>
      <c r="P355" s="2" t="s">
        <v>80</v>
      </c>
    </row>
    <row r="356" spans="1:16" x14ac:dyDescent="0.25">
      <c r="A356" s="2" t="s">
        <v>16</v>
      </c>
      <c r="B356">
        <v>36.67</v>
      </c>
      <c r="C356">
        <v>2</v>
      </c>
      <c r="D356" s="2" t="s">
        <v>17</v>
      </c>
      <c r="E356" s="2" t="s">
        <v>18</v>
      </c>
      <c r="F356" s="2" t="s">
        <v>56</v>
      </c>
      <c r="G356" s="2" t="s">
        <v>20</v>
      </c>
      <c r="H356">
        <v>0.25</v>
      </c>
      <c r="I356" s="2" t="s">
        <v>22</v>
      </c>
      <c r="J356" s="2" t="s">
        <v>22</v>
      </c>
      <c r="K356">
        <v>0</v>
      </c>
      <c r="L356" s="2" t="s">
        <v>21</v>
      </c>
      <c r="M356" s="2" t="s">
        <v>18</v>
      </c>
      <c r="N356" s="2" t="s">
        <v>170</v>
      </c>
      <c r="O356">
        <v>0</v>
      </c>
      <c r="P356" s="2" t="s">
        <v>80</v>
      </c>
    </row>
    <row r="357" spans="1:16" x14ac:dyDescent="0.25">
      <c r="A357" s="2" t="s">
        <v>25</v>
      </c>
      <c r="B357">
        <v>16</v>
      </c>
      <c r="C357">
        <v>0.16500000000000001</v>
      </c>
      <c r="D357" s="2" t="s">
        <v>17</v>
      </c>
      <c r="E357" s="2" t="s">
        <v>18</v>
      </c>
      <c r="F357" s="2" t="s">
        <v>60</v>
      </c>
      <c r="G357" s="2" t="s">
        <v>20</v>
      </c>
      <c r="H357">
        <v>1</v>
      </c>
      <c r="I357" s="2" t="s">
        <v>22</v>
      </c>
      <c r="J357" s="2" t="s">
        <v>21</v>
      </c>
      <c r="K357">
        <v>2</v>
      </c>
      <c r="L357" s="2" t="s">
        <v>21</v>
      </c>
      <c r="M357" s="2" t="s">
        <v>18</v>
      </c>
      <c r="N357" s="2" t="s">
        <v>48</v>
      </c>
      <c r="O357">
        <v>1</v>
      </c>
      <c r="P357" s="2" t="s">
        <v>80</v>
      </c>
    </row>
    <row r="358" spans="1:16" x14ac:dyDescent="0.25">
      <c r="A358" s="2" t="s">
        <v>16</v>
      </c>
      <c r="B358">
        <v>41.17</v>
      </c>
      <c r="C358">
        <v>1.335</v>
      </c>
      <c r="D358" s="2" t="s">
        <v>17</v>
      </c>
      <c r="E358" s="2" t="s">
        <v>18</v>
      </c>
      <c r="F358" s="2" t="s">
        <v>50</v>
      </c>
      <c r="G358" s="2" t="s">
        <v>20</v>
      </c>
      <c r="H358">
        <v>0.16500000000000001</v>
      </c>
      <c r="I358" s="2" t="s">
        <v>22</v>
      </c>
      <c r="J358" s="2" t="s">
        <v>22</v>
      </c>
      <c r="K358">
        <v>0</v>
      </c>
      <c r="L358" s="2" t="s">
        <v>22</v>
      </c>
      <c r="M358" s="2" t="s">
        <v>18</v>
      </c>
      <c r="N358" s="2" t="s">
        <v>61</v>
      </c>
      <c r="O358">
        <v>0</v>
      </c>
      <c r="P358" s="2" t="s">
        <v>80</v>
      </c>
    </row>
    <row r="359" spans="1:16" x14ac:dyDescent="0.25">
      <c r="A359" s="2" t="s">
        <v>25</v>
      </c>
      <c r="B359">
        <v>19.5</v>
      </c>
      <c r="C359">
        <v>0.16500000000000001</v>
      </c>
      <c r="D359" s="2" t="s">
        <v>17</v>
      </c>
      <c r="E359" s="2" t="s">
        <v>18</v>
      </c>
      <c r="F359" s="2" t="s">
        <v>26</v>
      </c>
      <c r="G359" s="2" t="s">
        <v>20</v>
      </c>
      <c r="H359">
        <v>0.04</v>
      </c>
      <c r="I359" s="2" t="s">
        <v>22</v>
      </c>
      <c r="J359" s="2" t="s">
        <v>22</v>
      </c>
      <c r="K359">
        <v>0</v>
      </c>
      <c r="L359" s="2" t="s">
        <v>21</v>
      </c>
      <c r="M359" s="2" t="s">
        <v>18</v>
      </c>
      <c r="N359" s="2" t="s">
        <v>126</v>
      </c>
      <c r="O359">
        <v>0</v>
      </c>
      <c r="P359" s="2" t="s">
        <v>80</v>
      </c>
    </row>
    <row r="360" spans="1:16" x14ac:dyDescent="0.25">
      <c r="A360" s="2" t="s">
        <v>16</v>
      </c>
      <c r="B360">
        <v>32.42</v>
      </c>
      <c r="C360">
        <v>3</v>
      </c>
      <c r="D360" s="2" t="s">
        <v>17</v>
      </c>
      <c r="E360" s="2" t="s">
        <v>18</v>
      </c>
      <c r="F360" s="2" t="s">
        <v>50</v>
      </c>
      <c r="G360" s="2" t="s">
        <v>20</v>
      </c>
      <c r="H360">
        <v>0.16500000000000001</v>
      </c>
      <c r="I360" s="2" t="s">
        <v>22</v>
      </c>
      <c r="J360" s="2" t="s">
        <v>22</v>
      </c>
      <c r="K360">
        <v>0</v>
      </c>
      <c r="L360" s="2" t="s">
        <v>21</v>
      </c>
      <c r="M360" s="2" t="s">
        <v>18</v>
      </c>
      <c r="N360" s="2" t="s">
        <v>32</v>
      </c>
      <c r="O360">
        <v>0</v>
      </c>
      <c r="P360" s="2" t="s">
        <v>80</v>
      </c>
    </row>
    <row r="361" spans="1:16" x14ac:dyDescent="0.25">
      <c r="A361" s="2" t="s">
        <v>25</v>
      </c>
      <c r="B361">
        <v>36.75</v>
      </c>
      <c r="C361">
        <v>4.71</v>
      </c>
      <c r="D361" s="2" t="s">
        <v>17</v>
      </c>
      <c r="E361" s="2" t="s">
        <v>18</v>
      </c>
      <c r="F361" s="2" t="s">
        <v>64</v>
      </c>
      <c r="G361" s="2" t="s">
        <v>64</v>
      </c>
      <c r="H361">
        <v>0</v>
      </c>
      <c r="I361" s="2" t="s">
        <v>22</v>
      </c>
      <c r="J361" s="2" t="s">
        <v>22</v>
      </c>
      <c r="K361">
        <v>0</v>
      </c>
      <c r="L361" s="2" t="s">
        <v>22</v>
      </c>
      <c r="M361" s="2" t="s">
        <v>18</v>
      </c>
      <c r="N361" s="2" t="s">
        <v>74</v>
      </c>
      <c r="O361">
        <v>0</v>
      </c>
      <c r="P361" s="2" t="s">
        <v>80</v>
      </c>
    </row>
    <row r="362" spans="1:16" x14ac:dyDescent="0.25">
      <c r="A362" s="2" t="s">
        <v>25</v>
      </c>
      <c r="B362">
        <v>30.25</v>
      </c>
      <c r="C362">
        <v>5.5</v>
      </c>
      <c r="D362" s="2" t="s">
        <v>17</v>
      </c>
      <c r="E362" s="2" t="s">
        <v>18</v>
      </c>
      <c r="F362" s="2" t="s">
        <v>41</v>
      </c>
      <c r="G362" s="2" t="s">
        <v>20</v>
      </c>
      <c r="H362">
        <v>5.5</v>
      </c>
      <c r="I362" s="2" t="s">
        <v>22</v>
      </c>
      <c r="J362" s="2" t="s">
        <v>22</v>
      </c>
      <c r="K362">
        <v>0</v>
      </c>
      <c r="L362" s="2" t="s">
        <v>21</v>
      </c>
      <c r="M362" s="2" t="s">
        <v>31</v>
      </c>
      <c r="N362" s="2" t="s">
        <v>30</v>
      </c>
      <c r="O362">
        <v>0</v>
      </c>
      <c r="P362" s="2" t="s">
        <v>80</v>
      </c>
    </row>
    <row r="363" spans="1:16" x14ac:dyDescent="0.25">
      <c r="A363" s="2" t="s">
        <v>16</v>
      </c>
      <c r="B363">
        <v>23.08</v>
      </c>
      <c r="C363">
        <v>2.5</v>
      </c>
      <c r="D363" s="2" t="s">
        <v>17</v>
      </c>
      <c r="E363" s="2" t="s">
        <v>18</v>
      </c>
      <c r="F363" s="2" t="s">
        <v>64</v>
      </c>
      <c r="G363" s="2" t="s">
        <v>64</v>
      </c>
      <c r="H363">
        <v>8.5000000000000006E-2</v>
      </c>
      <c r="I363" s="2" t="s">
        <v>22</v>
      </c>
      <c r="J363" s="2" t="s">
        <v>22</v>
      </c>
      <c r="K363">
        <v>0</v>
      </c>
      <c r="L363" s="2" t="s">
        <v>21</v>
      </c>
      <c r="M363" s="2" t="s">
        <v>18</v>
      </c>
      <c r="N363" s="2" t="s">
        <v>30</v>
      </c>
      <c r="O363">
        <v>4208</v>
      </c>
      <c r="P363" s="2" t="s">
        <v>80</v>
      </c>
    </row>
    <row r="364" spans="1:16" x14ac:dyDescent="0.25">
      <c r="A364" s="2" t="s">
        <v>16</v>
      </c>
      <c r="B364">
        <v>26.83</v>
      </c>
      <c r="C364">
        <v>0.54</v>
      </c>
      <c r="D364" s="2" t="s">
        <v>17</v>
      </c>
      <c r="E364" s="2" t="s">
        <v>18</v>
      </c>
      <c r="F364" s="2" t="s">
        <v>41</v>
      </c>
      <c r="G364" s="2" t="s">
        <v>64</v>
      </c>
      <c r="H364">
        <v>0</v>
      </c>
      <c r="I364" s="2" t="s">
        <v>22</v>
      </c>
      <c r="J364" s="2" t="s">
        <v>22</v>
      </c>
      <c r="K364">
        <v>0</v>
      </c>
      <c r="L364" s="2" t="s">
        <v>22</v>
      </c>
      <c r="M364" s="2" t="s">
        <v>18</v>
      </c>
      <c r="N364" s="2" t="s">
        <v>30</v>
      </c>
      <c r="O364">
        <v>0</v>
      </c>
      <c r="P364" s="2" t="s">
        <v>80</v>
      </c>
    </row>
    <row r="365" spans="1:16" x14ac:dyDescent="0.25">
      <c r="A365" s="2" t="s">
        <v>16</v>
      </c>
      <c r="B365">
        <v>16.920000000000002</v>
      </c>
      <c r="C365">
        <v>0.33500000000000002</v>
      </c>
      <c r="D365" s="2" t="s">
        <v>39</v>
      </c>
      <c r="E365" s="2" t="s">
        <v>40</v>
      </c>
      <c r="F365" s="2" t="s">
        <v>41</v>
      </c>
      <c r="G365" s="2" t="s">
        <v>20</v>
      </c>
      <c r="H365">
        <v>0.28999999999999998</v>
      </c>
      <c r="I365" s="2" t="s">
        <v>22</v>
      </c>
      <c r="J365" s="2" t="s">
        <v>22</v>
      </c>
      <c r="K365">
        <v>0</v>
      </c>
      <c r="L365" s="2" t="s">
        <v>22</v>
      </c>
      <c r="M365" s="2" t="s">
        <v>31</v>
      </c>
      <c r="N365" s="2" t="s">
        <v>52</v>
      </c>
      <c r="O365">
        <v>0</v>
      </c>
      <c r="P365" s="2" t="s">
        <v>80</v>
      </c>
    </row>
    <row r="366" spans="1:16" x14ac:dyDescent="0.25">
      <c r="A366" s="2" t="s">
        <v>16</v>
      </c>
      <c r="B366">
        <v>24.42</v>
      </c>
      <c r="C366">
        <v>2</v>
      </c>
      <c r="D366" s="2" t="s">
        <v>17</v>
      </c>
      <c r="E366" s="2" t="s">
        <v>18</v>
      </c>
      <c r="F366" s="2" t="s">
        <v>58</v>
      </c>
      <c r="G366" s="2" t="s">
        <v>151</v>
      </c>
      <c r="H366">
        <v>0.16500000000000001</v>
      </c>
      <c r="I366" s="2" t="s">
        <v>22</v>
      </c>
      <c r="J366" s="2" t="s">
        <v>21</v>
      </c>
      <c r="K366">
        <v>2</v>
      </c>
      <c r="L366" s="2" t="s">
        <v>22</v>
      </c>
      <c r="M366" s="2" t="s">
        <v>18</v>
      </c>
      <c r="N366" s="2" t="s">
        <v>48</v>
      </c>
      <c r="O366">
        <v>1300</v>
      </c>
      <c r="P366" s="2" t="s">
        <v>80</v>
      </c>
    </row>
    <row r="367" spans="1:16" x14ac:dyDescent="0.25">
      <c r="A367" s="2" t="s">
        <v>16</v>
      </c>
      <c r="B367">
        <v>42.83</v>
      </c>
      <c r="C367">
        <v>1.25</v>
      </c>
      <c r="D367" s="2" t="s">
        <v>17</v>
      </c>
      <c r="E367" s="2" t="s">
        <v>18</v>
      </c>
      <c r="F367" s="2" t="s">
        <v>33</v>
      </c>
      <c r="G367" s="2" t="s">
        <v>20</v>
      </c>
      <c r="H367">
        <v>13.875</v>
      </c>
      <c r="I367" s="2" t="s">
        <v>22</v>
      </c>
      <c r="J367" s="2" t="s">
        <v>21</v>
      </c>
      <c r="K367">
        <v>1</v>
      </c>
      <c r="L367" s="2" t="s">
        <v>21</v>
      </c>
      <c r="M367" s="2" t="s">
        <v>18</v>
      </c>
      <c r="N367" s="2" t="s">
        <v>171</v>
      </c>
      <c r="O367">
        <v>112</v>
      </c>
      <c r="P367" s="2" t="s">
        <v>80</v>
      </c>
    </row>
    <row r="368" spans="1:16" x14ac:dyDescent="0.25">
      <c r="A368" s="2" t="s">
        <v>25</v>
      </c>
      <c r="B368">
        <v>22.75</v>
      </c>
      <c r="C368">
        <v>6.165</v>
      </c>
      <c r="D368" s="2" t="s">
        <v>17</v>
      </c>
      <c r="E368" s="2" t="s">
        <v>18</v>
      </c>
      <c r="F368" s="2" t="s">
        <v>60</v>
      </c>
      <c r="G368" s="2" t="s">
        <v>20</v>
      </c>
      <c r="H368">
        <v>0.16500000000000001</v>
      </c>
      <c r="I368" s="2" t="s">
        <v>22</v>
      </c>
      <c r="J368" s="2" t="s">
        <v>22</v>
      </c>
      <c r="K368">
        <v>0</v>
      </c>
      <c r="L368" s="2" t="s">
        <v>22</v>
      </c>
      <c r="M368" s="2" t="s">
        <v>18</v>
      </c>
      <c r="N368" s="2" t="s">
        <v>141</v>
      </c>
      <c r="O368">
        <v>1000</v>
      </c>
      <c r="P368" s="2" t="s">
        <v>80</v>
      </c>
    </row>
    <row r="369" spans="1:16" x14ac:dyDescent="0.25">
      <c r="A369" s="2" t="s">
        <v>16</v>
      </c>
      <c r="B369">
        <v>39.42</v>
      </c>
      <c r="C369">
        <v>1.71</v>
      </c>
      <c r="D369" s="2" t="s">
        <v>39</v>
      </c>
      <c r="E369" s="2" t="s">
        <v>40</v>
      </c>
      <c r="F369" s="2" t="s">
        <v>33</v>
      </c>
      <c r="G369" s="2" t="s">
        <v>20</v>
      </c>
      <c r="H369">
        <v>0.16500000000000001</v>
      </c>
      <c r="I369" s="2" t="s">
        <v>22</v>
      </c>
      <c r="J369" s="2" t="s">
        <v>22</v>
      </c>
      <c r="K369">
        <v>0</v>
      </c>
      <c r="L369" s="2" t="s">
        <v>22</v>
      </c>
      <c r="M369" s="2" t="s">
        <v>31</v>
      </c>
      <c r="N369" s="2" t="s">
        <v>72</v>
      </c>
      <c r="O369">
        <v>0</v>
      </c>
      <c r="P369" s="2" t="s">
        <v>80</v>
      </c>
    </row>
    <row r="370" spans="1:16" x14ac:dyDescent="0.25">
      <c r="A370" s="2" t="s">
        <v>25</v>
      </c>
      <c r="B370">
        <v>23.58</v>
      </c>
      <c r="C370">
        <v>11.5</v>
      </c>
      <c r="D370" s="2" t="s">
        <v>39</v>
      </c>
      <c r="E370" s="2" t="s">
        <v>40</v>
      </c>
      <c r="F370" s="2" t="s">
        <v>41</v>
      </c>
      <c r="G370" s="2" t="s">
        <v>27</v>
      </c>
      <c r="H370">
        <v>3</v>
      </c>
      <c r="I370" s="2" t="s">
        <v>22</v>
      </c>
      <c r="J370" s="2" t="s">
        <v>22</v>
      </c>
      <c r="K370">
        <v>0</v>
      </c>
      <c r="L370" s="2" t="s">
        <v>21</v>
      </c>
      <c r="M370" s="2" t="s">
        <v>18</v>
      </c>
      <c r="N370" s="2" t="s">
        <v>121</v>
      </c>
      <c r="O370">
        <v>16</v>
      </c>
      <c r="P370" s="2" t="s">
        <v>80</v>
      </c>
    </row>
    <row r="371" spans="1:16" x14ac:dyDescent="0.25">
      <c r="A371" s="2" t="s">
        <v>16</v>
      </c>
      <c r="B371">
        <v>21.42</v>
      </c>
      <c r="C371">
        <v>0.75</v>
      </c>
      <c r="D371" s="2" t="s">
        <v>39</v>
      </c>
      <c r="E371" s="2" t="s">
        <v>40</v>
      </c>
      <c r="F371" s="2" t="s">
        <v>35</v>
      </c>
      <c r="G371" s="2" t="s">
        <v>153</v>
      </c>
      <c r="H371">
        <v>0.75</v>
      </c>
      <c r="I371" s="2" t="s">
        <v>22</v>
      </c>
      <c r="J371" s="2" t="s">
        <v>22</v>
      </c>
      <c r="K371">
        <v>0</v>
      </c>
      <c r="L371" s="2" t="s">
        <v>21</v>
      </c>
      <c r="M371" s="2" t="s">
        <v>18</v>
      </c>
      <c r="N371" s="2" t="s">
        <v>147</v>
      </c>
      <c r="O371">
        <v>2</v>
      </c>
      <c r="P371" s="2" t="s">
        <v>80</v>
      </c>
    </row>
    <row r="372" spans="1:16" x14ac:dyDescent="0.25">
      <c r="A372" s="2" t="s">
        <v>16</v>
      </c>
      <c r="B372">
        <v>33</v>
      </c>
      <c r="C372">
        <v>2.5</v>
      </c>
      <c r="D372" s="2" t="s">
        <v>39</v>
      </c>
      <c r="E372" s="2" t="s">
        <v>40</v>
      </c>
      <c r="F372" s="2" t="s">
        <v>19</v>
      </c>
      <c r="G372" s="2" t="s">
        <v>20</v>
      </c>
      <c r="H372">
        <v>7</v>
      </c>
      <c r="I372" s="2" t="s">
        <v>22</v>
      </c>
      <c r="J372" s="2" t="s">
        <v>22</v>
      </c>
      <c r="K372">
        <v>0</v>
      </c>
      <c r="L372" s="2" t="s">
        <v>21</v>
      </c>
      <c r="M372" s="2" t="s">
        <v>18</v>
      </c>
      <c r="N372" s="2" t="s">
        <v>29</v>
      </c>
      <c r="O372">
        <v>0</v>
      </c>
      <c r="P372" s="2" t="s">
        <v>80</v>
      </c>
    </row>
    <row r="373" spans="1:16" x14ac:dyDescent="0.25">
      <c r="A373" s="2" t="s">
        <v>16</v>
      </c>
      <c r="B373">
        <v>26.33</v>
      </c>
      <c r="C373">
        <v>13</v>
      </c>
      <c r="D373" s="2" t="s">
        <v>17</v>
      </c>
      <c r="E373" s="2" t="s">
        <v>18</v>
      </c>
      <c r="F373" s="2" t="s">
        <v>58</v>
      </c>
      <c r="G373" s="2" t="s">
        <v>151</v>
      </c>
      <c r="H373">
        <v>0</v>
      </c>
      <c r="I373" s="2" t="s">
        <v>22</v>
      </c>
      <c r="J373" s="2" t="s">
        <v>22</v>
      </c>
      <c r="K373">
        <v>0</v>
      </c>
      <c r="L373" s="2" t="s">
        <v>21</v>
      </c>
      <c r="M373" s="2" t="s">
        <v>18</v>
      </c>
      <c r="N373" s="2" t="s">
        <v>84</v>
      </c>
      <c r="O373">
        <v>1110</v>
      </c>
      <c r="P373" s="2" t="s">
        <v>80</v>
      </c>
    </row>
    <row r="374" spans="1:16" x14ac:dyDescent="0.25">
      <c r="A374" s="2" t="s">
        <v>25</v>
      </c>
      <c r="B374">
        <v>45</v>
      </c>
      <c r="C374">
        <v>4.585</v>
      </c>
      <c r="D374" s="2" t="s">
        <v>17</v>
      </c>
      <c r="E374" s="2" t="s">
        <v>18</v>
      </c>
      <c r="F374" s="2" t="s">
        <v>41</v>
      </c>
      <c r="G374" s="2" t="s">
        <v>27</v>
      </c>
      <c r="H374">
        <v>1</v>
      </c>
      <c r="I374" s="2" t="s">
        <v>22</v>
      </c>
      <c r="J374" s="2" t="s">
        <v>22</v>
      </c>
      <c r="K374">
        <v>0</v>
      </c>
      <c r="L374" s="2" t="s">
        <v>21</v>
      </c>
      <c r="M374" s="2" t="s">
        <v>31</v>
      </c>
      <c r="N374" s="2" t="s">
        <v>66</v>
      </c>
      <c r="O374">
        <v>0</v>
      </c>
      <c r="P374" s="2" t="s">
        <v>80</v>
      </c>
    </row>
    <row r="375" spans="1:16" x14ac:dyDescent="0.25">
      <c r="A375" s="2" t="s">
        <v>16</v>
      </c>
      <c r="B375">
        <v>26.25</v>
      </c>
      <c r="C375">
        <v>1.54</v>
      </c>
      <c r="D375" s="2" t="s">
        <v>17</v>
      </c>
      <c r="E375" s="2" t="s">
        <v>18</v>
      </c>
      <c r="F375" s="2" t="s">
        <v>19</v>
      </c>
      <c r="G375" s="2" t="s">
        <v>20</v>
      </c>
      <c r="H375">
        <v>0.125</v>
      </c>
      <c r="I375" s="2" t="s">
        <v>22</v>
      </c>
      <c r="J375" s="2" t="s">
        <v>22</v>
      </c>
      <c r="K375">
        <v>0</v>
      </c>
      <c r="L375" s="2" t="s">
        <v>22</v>
      </c>
      <c r="M375" s="2" t="s">
        <v>18</v>
      </c>
      <c r="N375" s="2" t="s">
        <v>30</v>
      </c>
      <c r="O375">
        <v>0</v>
      </c>
      <c r="P375" s="2" t="s">
        <v>80</v>
      </c>
    </row>
    <row r="376" spans="1:16" x14ac:dyDescent="0.25">
      <c r="A376" s="2" t="s">
        <v>81</v>
      </c>
      <c r="B376">
        <v>28.17</v>
      </c>
      <c r="C376">
        <v>0.58499999999999996</v>
      </c>
      <c r="D376" s="2" t="s">
        <v>17</v>
      </c>
      <c r="E376" s="2" t="s">
        <v>18</v>
      </c>
      <c r="F376" s="2" t="s">
        <v>60</v>
      </c>
      <c r="G376" s="2" t="s">
        <v>20</v>
      </c>
      <c r="H376">
        <v>0.04</v>
      </c>
      <c r="I376" s="2" t="s">
        <v>22</v>
      </c>
      <c r="J376" s="2" t="s">
        <v>22</v>
      </c>
      <c r="K376">
        <v>0</v>
      </c>
      <c r="L376" s="2" t="s">
        <v>22</v>
      </c>
      <c r="M376" s="2" t="s">
        <v>18</v>
      </c>
      <c r="N376" s="2" t="s">
        <v>46</v>
      </c>
      <c r="O376">
        <v>1004</v>
      </c>
      <c r="P376" s="2" t="s">
        <v>80</v>
      </c>
    </row>
    <row r="377" spans="1:16" x14ac:dyDescent="0.25">
      <c r="A377" s="2" t="s">
        <v>25</v>
      </c>
      <c r="B377">
        <v>20.83</v>
      </c>
      <c r="C377">
        <v>0.5</v>
      </c>
      <c r="D377" s="2" t="s">
        <v>39</v>
      </c>
      <c r="E377" s="2" t="s">
        <v>40</v>
      </c>
      <c r="F377" s="2" t="s">
        <v>58</v>
      </c>
      <c r="G377" s="2" t="s">
        <v>151</v>
      </c>
      <c r="H377">
        <v>1</v>
      </c>
      <c r="I377" s="2" t="s">
        <v>22</v>
      </c>
      <c r="J377" s="2" t="s">
        <v>22</v>
      </c>
      <c r="K377">
        <v>0</v>
      </c>
      <c r="L377" s="2" t="s">
        <v>22</v>
      </c>
      <c r="M377" s="2" t="s">
        <v>18</v>
      </c>
      <c r="N377" s="2" t="s">
        <v>46</v>
      </c>
      <c r="O377">
        <v>0</v>
      </c>
      <c r="P377" s="2" t="s">
        <v>80</v>
      </c>
    </row>
    <row r="378" spans="1:16" x14ac:dyDescent="0.25">
      <c r="A378" s="2" t="s">
        <v>16</v>
      </c>
      <c r="B378">
        <v>28.67</v>
      </c>
      <c r="C378">
        <v>14.5</v>
      </c>
      <c r="D378" s="2" t="s">
        <v>17</v>
      </c>
      <c r="E378" s="2" t="s">
        <v>18</v>
      </c>
      <c r="F378" s="2" t="s">
        <v>50</v>
      </c>
      <c r="G378" s="2" t="s">
        <v>20</v>
      </c>
      <c r="H378">
        <v>0.125</v>
      </c>
      <c r="I378" s="2" t="s">
        <v>22</v>
      </c>
      <c r="J378" s="2" t="s">
        <v>22</v>
      </c>
      <c r="K378">
        <v>0</v>
      </c>
      <c r="L378" s="2" t="s">
        <v>22</v>
      </c>
      <c r="M378" s="2" t="s">
        <v>18</v>
      </c>
      <c r="N378" s="2" t="s">
        <v>47</v>
      </c>
      <c r="O378">
        <v>286</v>
      </c>
      <c r="P378" s="2" t="s">
        <v>80</v>
      </c>
    </row>
    <row r="379" spans="1:16" x14ac:dyDescent="0.25">
      <c r="A379" s="2" t="s">
        <v>16</v>
      </c>
      <c r="B379">
        <v>20.67</v>
      </c>
      <c r="C379">
        <v>0.83499999999999996</v>
      </c>
      <c r="D379" s="2" t="s">
        <v>39</v>
      </c>
      <c r="E379" s="2" t="s">
        <v>40</v>
      </c>
      <c r="F379" s="2" t="s">
        <v>44</v>
      </c>
      <c r="G379" s="2" t="s">
        <v>20</v>
      </c>
      <c r="H379">
        <v>2</v>
      </c>
      <c r="I379" s="2" t="s">
        <v>22</v>
      </c>
      <c r="J379" s="2" t="s">
        <v>22</v>
      </c>
      <c r="K379">
        <v>0</v>
      </c>
      <c r="L379" s="2" t="s">
        <v>21</v>
      </c>
      <c r="M379" s="2" t="s">
        <v>31</v>
      </c>
      <c r="N379" s="2" t="s">
        <v>66</v>
      </c>
      <c r="O379">
        <v>0</v>
      </c>
      <c r="P379" s="2" t="s">
        <v>80</v>
      </c>
    </row>
    <row r="380" spans="1:16" x14ac:dyDescent="0.25">
      <c r="A380" s="2" t="s">
        <v>16</v>
      </c>
      <c r="B380">
        <v>34.42</v>
      </c>
      <c r="C380">
        <v>1.335</v>
      </c>
      <c r="D380" s="2" t="s">
        <v>17</v>
      </c>
      <c r="E380" s="2" t="s">
        <v>18</v>
      </c>
      <c r="F380" s="2" t="s">
        <v>56</v>
      </c>
      <c r="G380" s="2" t="s">
        <v>57</v>
      </c>
      <c r="H380">
        <v>0.125</v>
      </c>
      <c r="I380" s="2" t="s">
        <v>22</v>
      </c>
      <c r="J380" s="2" t="s">
        <v>22</v>
      </c>
      <c r="K380">
        <v>0</v>
      </c>
      <c r="L380" s="2" t="s">
        <v>21</v>
      </c>
      <c r="M380" s="2" t="s">
        <v>18</v>
      </c>
      <c r="N380" s="2" t="s">
        <v>110</v>
      </c>
      <c r="O380">
        <v>4500</v>
      </c>
      <c r="P380" s="2" t="s">
        <v>80</v>
      </c>
    </row>
    <row r="381" spans="1:16" x14ac:dyDescent="0.25">
      <c r="A381" s="2" t="s">
        <v>16</v>
      </c>
      <c r="B381">
        <v>33.58</v>
      </c>
      <c r="C381">
        <v>0.25</v>
      </c>
      <c r="D381" s="2" t="s">
        <v>17</v>
      </c>
      <c r="E381" s="2" t="s">
        <v>18</v>
      </c>
      <c r="F381" s="2" t="s">
        <v>56</v>
      </c>
      <c r="G381" s="2" t="s">
        <v>57</v>
      </c>
      <c r="H381">
        <v>4</v>
      </c>
      <c r="I381" s="2" t="s">
        <v>22</v>
      </c>
      <c r="J381" s="2" t="s">
        <v>22</v>
      </c>
      <c r="K381">
        <v>0</v>
      </c>
      <c r="L381" s="2" t="s">
        <v>21</v>
      </c>
      <c r="M381" s="2" t="s">
        <v>31</v>
      </c>
      <c r="N381" s="2" t="s">
        <v>79</v>
      </c>
      <c r="O381">
        <v>0</v>
      </c>
      <c r="P381" s="2" t="s">
        <v>80</v>
      </c>
    </row>
    <row r="382" spans="1:16" x14ac:dyDescent="0.25">
      <c r="A382" s="2" t="s">
        <v>16</v>
      </c>
      <c r="B382">
        <v>43.17</v>
      </c>
      <c r="C382">
        <v>5</v>
      </c>
      <c r="D382" s="2" t="s">
        <v>17</v>
      </c>
      <c r="E382" s="2" t="s">
        <v>18</v>
      </c>
      <c r="F382" s="2" t="s">
        <v>56</v>
      </c>
      <c r="G382" s="2" t="s">
        <v>57</v>
      </c>
      <c r="H382">
        <v>2.25</v>
      </c>
      <c r="I382" s="2" t="s">
        <v>22</v>
      </c>
      <c r="J382" s="2" t="s">
        <v>22</v>
      </c>
      <c r="K382">
        <v>0</v>
      </c>
      <c r="L382" s="2" t="s">
        <v>21</v>
      </c>
      <c r="M382" s="2" t="s">
        <v>18</v>
      </c>
      <c r="N382" s="2" t="s">
        <v>172</v>
      </c>
      <c r="O382">
        <v>0</v>
      </c>
      <c r="P382" s="2" t="s">
        <v>80</v>
      </c>
    </row>
    <row r="383" spans="1:16" x14ac:dyDescent="0.25">
      <c r="A383" s="2" t="s">
        <v>25</v>
      </c>
      <c r="B383">
        <v>22.67</v>
      </c>
      <c r="C383">
        <v>7</v>
      </c>
      <c r="D383" s="2" t="s">
        <v>17</v>
      </c>
      <c r="E383" s="2" t="s">
        <v>18</v>
      </c>
      <c r="F383" s="2" t="s">
        <v>44</v>
      </c>
      <c r="G383" s="2" t="s">
        <v>20</v>
      </c>
      <c r="H383">
        <v>0.16500000000000001</v>
      </c>
      <c r="I383" s="2" t="s">
        <v>22</v>
      </c>
      <c r="J383" s="2" t="s">
        <v>22</v>
      </c>
      <c r="K383">
        <v>0</v>
      </c>
      <c r="L383" s="2" t="s">
        <v>22</v>
      </c>
      <c r="M383" s="2" t="s">
        <v>18</v>
      </c>
      <c r="N383" s="2" t="s">
        <v>74</v>
      </c>
      <c r="O383">
        <v>0</v>
      </c>
      <c r="P383" s="2" t="s">
        <v>80</v>
      </c>
    </row>
    <row r="384" spans="1:16" x14ac:dyDescent="0.25">
      <c r="A384" s="2" t="s">
        <v>25</v>
      </c>
      <c r="B384">
        <v>24.33</v>
      </c>
      <c r="C384">
        <v>2.5</v>
      </c>
      <c r="D384" s="2" t="s">
        <v>39</v>
      </c>
      <c r="E384" s="2" t="s">
        <v>40</v>
      </c>
      <c r="F384" s="2" t="s">
        <v>56</v>
      </c>
      <c r="G384" s="2" t="s">
        <v>57</v>
      </c>
      <c r="H384">
        <v>4.5</v>
      </c>
      <c r="I384" s="2" t="s">
        <v>22</v>
      </c>
      <c r="J384" s="2" t="s">
        <v>22</v>
      </c>
      <c r="K384">
        <v>0</v>
      </c>
      <c r="L384" s="2" t="s">
        <v>22</v>
      </c>
      <c r="M384" s="2" t="s">
        <v>18</v>
      </c>
      <c r="N384" s="2" t="s">
        <v>52</v>
      </c>
      <c r="O384">
        <v>456</v>
      </c>
      <c r="P384" s="2" t="s">
        <v>80</v>
      </c>
    </row>
    <row r="385" spans="1:16" x14ac:dyDescent="0.25">
      <c r="A385" s="2" t="s">
        <v>25</v>
      </c>
      <c r="B385">
        <v>56.83</v>
      </c>
      <c r="C385">
        <v>4.25</v>
      </c>
      <c r="D385" s="2" t="s">
        <v>39</v>
      </c>
      <c r="E385" s="2" t="s">
        <v>40</v>
      </c>
      <c r="F385" s="2" t="s">
        <v>64</v>
      </c>
      <c r="G385" s="2" t="s">
        <v>64</v>
      </c>
      <c r="H385">
        <v>5</v>
      </c>
      <c r="I385" s="2" t="s">
        <v>22</v>
      </c>
      <c r="J385" s="2" t="s">
        <v>22</v>
      </c>
      <c r="K385">
        <v>0</v>
      </c>
      <c r="L385" s="2" t="s">
        <v>21</v>
      </c>
      <c r="M385" s="2" t="s">
        <v>18</v>
      </c>
      <c r="N385" s="2" t="s">
        <v>47</v>
      </c>
      <c r="O385">
        <v>4</v>
      </c>
      <c r="P385" s="2" t="s">
        <v>80</v>
      </c>
    </row>
    <row r="386" spans="1:16" x14ac:dyDescent="0.25">
      <c r="A386" s="2" t="s">
        <v>16</v>
      </c>
      <c r="B386">
        <v>22.08</v>
      </c>
      <c r="C386">
        <v>11.46</v>
      </c>
      <c r="D386" s="2" t="s">
        <v>17</v>
      </c>
      <c r="E386" s="2" t="s">
        <v>18</v>
      </c>
      <c r="F386" s="2" t="s">
        <v>41</v>
      </c>
      <c r="G386" s="2" t="s">
        <v>20</v>
      </c>
      <c r="H386">
        <v>1.585</v>
      </c>
      <c r="I386" s="2" t="s">
        <v>22</v>
      </c>
      <c r="J386" s="2" t="s">
        <v>22</v>
      </c>
      <c r="K386">
        <v>0</v>
      </c>
      <c r="L386" s="2" t="s">
        <v>21</v>
      </c>
      <c r="M386" s="2" t="s">
        <v>18</v>
      </c>
      <c r="N386" s="2" t="s">
        <v>30</v>
      </c>
      <c r="O386">
        <v>1212</v>
      </c>
      <c r="P386" s="2" t="s">
        <v>80</v>
      </c>
    </row>
    <row r="387" spans="1:16" x14ac:dyDescent="0.25">
      <c r="A387" s="2" t="s">
        <v>16</v>
      </c>
      <c r="B387">
        <v>34</v>
      </c>
      <c r="C387">
        <v>5.5</v>
      </c>
      <c r="D387" s="2" t="s">
        <v>39</v>
      </c>
      <c r="E387" s="2" t="s">
        <v>40</v>
      </c>
      <c r="F387" s="2" t="s">
        <v>44</v>
      </c>
      <c r="G387" s="2" t="s">
        <v>20</v>
      </c>
      <c r="H387">
        <v>1.5</v>
      </c>
      <c r="I387" s="2" t="s">
        <v>22</v>
      </c>
      <c r="J387" s="2" t="s">
        <v>22</v>
      </c>
      <c r="K387">
        <v>0</v>
      </c>
      <c r="L387" s="2" t="s">
        <v>21</v>
      </c>
      <c r="M387" s="2" t="s">
        <v>18</v>
      </c>
      <c r="N387" s="2" t="s">
        <v>112</v>
      </c>
      <c r="O387">
        <v>0</v>
      </c>
      <c r="P387" s="2" t="s">
        <v>80</v>
      </c>
    </row>
    <row r="388" spans="1:16" x14ac:dyDescent="0.25">
      <c r="A388" s="2" t="s">
        <v>16</v>
      </c>
      <c r="B388">
        <v>22.58</v>
      </c>
      <c r="C388">
        <v>1.5</v>
      </c>
      <c r="D388" s="2" t="s">
        <v>39</v>
      </c>
      <c r="E388" s="2" t="s">
        <v>40</v>
      </c>
      <c r="F388" s="2" t="s">
        <v>60</v>
      </c>
      <c r="G388" s="2" t="s">
        <v>20</v>
      </c>
      <c r="H388">
        <v>0.54</v>
      </c>
      <c r="I388" s="2" t="s">
        <v>22</v>
      </c>
      <c r="J388" s="2" t="s">
        <v>22</v>
      </c>
      <c r="K388">
        <v>0</v>
      </c>
      <c r="L388" s="2" t="s">
        <v>21</v>
      </c>
      <c r="M388" s="2" t="s">
        <v>18</v>
      </c>
      <c r="N388" s="2" t="s">
        <v>32</v>
      </c>
      <c r="O388">
        <v>67</v>
      </c>
      <c r="P388" s="2" t="s">
        <v>80</v>
      </c>
    </row>
    <row r="389" spans="1:16" x14ac:dyDescent="0.25">
      <c r="A389" s="2" t="s">
        <v>16</v>
      </c>
      <c r="B389">
        <v>21.17</v>
      </c>
      <c r="C389">
        <v>0</v>
      </c>
      <c r="D389" s="2" t="s">
        <v>17</v>
      </c>
      <c r="E389" s="2" t="s">
        <v>18</v>
      </c>
      <c r="F389" s="2" t="s">
        <v>44</v>
      </c>
      <c r="G389" s="2" t="s">
        <v>20</v>
      </c>
      <c r="H389">
        <v>0.5</v>
      </c>
      <c r="I389" s="2" t="s">
        <v>22</v>
      </c>
      <c r="J389" s="2" t="s">
        <v>22</v>
      </c>
      <c r="K389">
        <v>0</v>
      </c>
      <c r="L389" s="2" t="s">
        <v>21</v>
      </c>
      <c r="M389" s="2" t="s">
        <v>31</v>
      </c>
      <c r="N389" s="2" t="s">
        <v>47</v>
      </c>
      <c r="O389">
        <v>0</v>
      </c>
      <c r="P389" s="2" t="s">
        <v>80</v>
      </c>
    </row>
    <row r="390" spans="1:16" x14ac:dyDescent="0.25">
      <c r="A390" s="2" t="s">
        <v>16</v>
      </c>
      <c r="B390">
        <v>26.67</v>
      </c>
      <c r="C390">
        <v>14.585000000000001</v>
      </c>
      <c r="D390" s="2" t="s">
        <v>17</v>
      </c>
      <c r="E390" s="2" t="s">
        <v>18</v>
      </c>
      <c r="F390" s="2" t="s">
        <v>56</v>
      </c>
      <c r="G390" s="2" t="s">
        <v>57</v>
      </c>
      <c r="H390">
        <v>0</v>
      </c>
      <c r="I390" s="2" t="s">
        <v>22</v>
      </c>
      <c r="J390" s="2" t="s">
        <v>22</v>
      </c>
      <c r="K390">
        <v>0</v>
      </c>
      <c r="L390" s="2" t="s">
        <v>21</v>
      </c>
      <c r="M390" s="2" t="s">
        <v>18</v>
      </c>
      <c r="N390" s="2" t="s">
        <v>173</v>
      </c>
      <c r="O390">
        <v>0</v>
      </c>
      <c r="P390" s="2" t="s">
        <v>80</v>
      </c>
    </row>
    <row r="391" spans="1:16" x14ac:dyDescent="0.25">
      <c r="A391" s="2" t="s">
        <v>16</v>
      </c>
      <c r="B391">
        <v>22.92</v>
      </c>
      <c r="C391">
        <v>0.17</v>
      </c>
      <c r="D391" s="2" t="s">
        <v>17</v>
      </c>
      <c r="E391" s="2" t="s">
        <v>18</v>
      </c>
      <c r="F391" s="2" t="s">
        <v>33</v>
      </c>
      <c r="G391" s="2" t="s">
        <v>20</v>
      </c>
      <c r="H391">
        <v>8.5000000000000006E-2</v>
      </c>
      <c r="I391" s="2" t="s">
        <v>22</v>
      </c>
      <c r="J391" s="2" t="s">
        <v>22</v>
      </c>
      <c r="K391">
        <v>0</v>
      </c>
      <c r="L391" s="2" t="s">
        <v>22</v>
      </c>
      <c r="M391" s="2" t="s">
        <v>31</v>
      </c>
      <c r="N391" s="2" t="s">
        <v>47</v>
      </c>
      <c r="O391">
        <v>0</v>
      </c>
      <c r="P391" s="2" t="s">
        <v>80</v>
      </c>
    </row>
    <row r="392" spans="1:16" x14ac:dyDescent="0.25">
      <c r="A392" s="2" t="s">
        <v>16</v>
      </c>
      <c r="B392">
        <v>15.17</v>
      </c>
      <c r="C392">
        <v>7</v>
      </c>
      <c r="D392" s="2" t="s">
        <v>17</v>
      </c>
      <c r="E392" s="2" t="s">
        <v>18</v>
      </c>
      <c r="F392" s="2" t="s">
        <v>58</v>
      </c>
      <c r="G392" s="2" t="s">
        <v>20</v>
      </c>
      <c r="H392">
        <v>1</v>
      </c>
      <c r="I392" s="2" t="s">
        <v>22</v>
      </c>
      <c r="J392" s="2" t="s">
        <v>22</v>
      </c>
      <c r="K392">
        <v>0</v>
      </c>
      <c r="L392" s="2" t="s">
        <v>22</v>
      </c>
      <c r="M392" s="2" t="s">
        <v>18</v>
      </c>
      <c r="N392" s="2" t="s">
        <v>174</v>
      </c>
      <c r="O392">
        <v>0</v>
      </c>
      <c r="P392" s="2" t="s">
        <v>80</v>
      </c>
    </row>
    <row r="393" spans="1:16" x14ac:dyDescent="0.25">
      <c r="A393" s="2" t="s">
        <v>16</v>
      </c>
      <c r="B393">
        <v>39.92</v>
      </c>
      <c r="C393">
        <v>5</v>
      </c>
      <c r="D393" s="2" t="s">
        <v>17</v>
      </c>
      <c r="E393" s="2" t="s">
        <v>18</v>
      </c>
      <c r="F393" s="2" t="s">
        <v>56</v>
      </c>
      <c r="G393" s="2" t="s">
        <v>57</v>
      </c>
      <c r="H393">
        <v>0.21</v>
      </c>
      <c r="I393" s="2" t="s">
        <v>22</v>
      </c>
      <c r="J393" s="2" t="s">
        <v>22</v>
      </c>
      <c r="K393">
        <v>0</v>
      </c>
      <c r="L393" s="2" t="s">
        <v>22</v>
      </c>
      <c r="M393" s="2" t="s">
        <v>18</v>
      </c>
      <c r="N393" s="2" t="s">
        <v>175</v>
      </c>
      <c r="O393">
        <v>0</v>
      </c>
      <c r="P393" s="2" t="s">
        <v>80</v>
      </c>
    </row>
    <row r="394" spans="1:16" x14ac:dyDescent="0.25">
      <c r="A394" s="2" t="s">
        <v>16</v>
      </c>
      <c r="B394">
        <v>27.42</v>
      </c>
      <c r="C394">
        <v>12.5</v>
      </c>
      <c r="D394" s="2" t="s">
        <v>17</v>
      </c>
      <c r="E394" s="2" t="s">
        <v>18</v>
      </c>
      <c r="F394" s="2" t="s">
        <v>60</v>
      </c>
      <c r="G394" s="2" t="s">
        <v>57</v>
      </c>
      <c r="H394">
        <v>0.25</v>
      </c>
      <c r="I394" s="2" t="s">
        <v>22</v>
      </c>
      <c r="J394" s="2" t="s">
        <v>22</v>
      </c>
      <c r="K394">
        <v>0</v>
      </c>
      <c r="L394" s="2" t="s">
        <v>21</v>
      </c>
      <c r="M394" s="2" t="s">
        <v>18</v>
      </c>
      <c r="N394" s="2" t="s">
        <v>156</v>
      </c>
      <c r="O394">
        <v>0</v>
      </c>
      <c r="P394" s="2" t="s">
        <v>80</v>
      </c>
    </row>
    <row r="395" spans="1:16" x14ac:dyDescent="0.25">
      <c r="A395" s="2" t="s">
        <v>16</v>
      </c>
      <c r="B395">
        <v>24.75</v>
      </c>
      <c r="C395">
        <v>0.54</v>
      </c>
      <c r="D395" s="2" t="s">
        <v>17</v>
      </c>
      <c r="E395" s="2" t="s">
        <v>18</v>
      </c>
      <c r="F395" s="2" t="s">
        <v>33</v>
      </c>
      <c r="G395" s="2" t="s">
        <v>20</v>
      </c>
      <c r="H395">
        <v>1</v>
      </c>
      <c r="I395" s="2" t="s">
        <v>22</v>
      </c>
      <c r="J395" s="2" t="s">
        <v>22</v>
      </c>
      <c r="K395">
        <v>0</v>
      </c>
      <c r="L395" s="2" t="s">
        <v>21</v>
      </c>
      <c r="M395" s="2" t="s">
        <v>18</v>
      </c>
      <c r="N395" s="2" t="s">
        <v>32</v>
      </c>
      <c r="O395">
        <v>1</v>
      </c>
      <c r="P395" s="2" t="s">
        <v>80</v>
      </c>
    </row>
    <row r="396" spans="1:16" x14ac:dyDescent="0.25">
      <c r="A396" s="2" t="s">
        <v>16</v>
      </c>
      <c r="B396">
        <v>41.17</v>
      </c>
      <c r="C396">
        <v>1.25</v>
      </c>
      <c r="D396" s="2" t="s">
        <v>39</v>
      </c>
      <c r="E396" s="2" t="s">
        <v>40</v>
      </c>
      <c r="F396" s="2" t="s">
        <v>19</v>
      </c>
      <c r="G396" s="2" t="s">
        <v>20</v>
      </c>
      <c r="H396">
        <v>0.25</v>
      </c>
      <c r="I396" s="2" t="s">
        <v>22</v>
      </c>
      <c r="J396" s="2" t="s">
        <v>22</v>
      </c>
      <c r="K396">
        <v>0</v>
      </c>
      <c r="L396" s="2" t="s">
        <v>22</v>
      </c>
      <c r="M396" s="2" t="s">
        <v>18</v>
      </c>
      <c r="N396" s="2" t="s">
        <v>47</v>
      </c>
      <c r="O396">
        <v>195</v>
      </c>
      <c r="P396" s="2" t="s">
        <v>80</v>
      </c>
    </row>
    <row r="397" spans="1:16" x14ac:dyDescent="0.25">
      <c r="A397" s="2" t="s">
        <v>25</v>
      </c>
      <c r="B397">
        <v>33.08</v>
      </c>
      <c r="C397">
        <v>1.625</v>
      </c>
      <c r="D397" s="2" t="s">
        <v>17</v>
      </c>
      <c r="E397" s="2" t="s">
        <v>18</v>
      </c>
      <c r="F397" s="2" t="s">
        <v>50</v>
      </c>
      <c r="G397" s="2" t="s">
        <v>20</v>
      </c>
      <c r="H397">
        <v>0.54</v>
      </c>
      <c r="I397" s="2" t="s">
        <v>22</v>
      </c>
      <c r="J397" s="2" t="s">
        <v>22</v>
      </c>
      <c r="K397">
        <v>0</v>
      </c>
      <c r="L397" s="2" t="s">
        <v>21</v>
      </c>
      <c r="M397" s="2" t="s">
        <v>18</v>
      </c>
      <c r="N397" s="2" t="s">
        <v>47</v>
      </c>
      <c r="O397">
        <v>0</v>
      </c>
      <c r="P397" s="2" t="s">
        <v>80</v>
      </c>
    </row>
    <row r="398" spans="1:16" x14ac:dyDescent="0.25">
      <c r="A398" s="2" t="s">
        <v>16</v>
      </c>
      <c r="B398">
        <v>29.83</v>
      </c>
      <c r="C398">
        <v>2.04</v>
      </c>
      <c r="D398" s="2" t="s">
        <v>39</v>
      </c>
      <c r="E398" s="2" t="s">
        <v>40</v>
      </c>
      <c r="F398" s="2" t="s">
        <v>54</v>
      </c>
      <c r="G398" s="2" t="s">
        <v>27</v>
      </c>
      <c r="H398">
        <v>0.04</v>
      </c>
      <c r="I398" s="2" t="s">
        <v>22</v>
      </c>
      <c r="J398" s="2" t="s">
        <v>22</v>
      </c>
      <c r="K398">
        <v>0</v>
      </c>
      <c r="L398" s="2" t="s">
        <v>22</v>
      </c>
      <c r="M398" s="2" t="s">
        <v>18</v>
      </c>
      <c r="N398" s="2" t="s">
        <v>45</v>
      </c>
      <c r="O398">
        <v>1</v>
      </c>
      <c r="P398" s="2" t="s">
        <v>80</v>
      </c>
    </row>
    <row r="399" spans="1:16" x14ac:dyDescent="0.25">
      <c r="A399" s="2" t="s">
        <v>25</v>
      </c>
      <c r="B399">
        <v>23.58</v>
      </c>
      <c r="C399">
        <v>0.58499999999999996</v>
      </c>
      <c r="D399" s="2" t="s">
        <v>39</v>
      </c>
      <c r="E399" s="2" t="s">
        <v>40</v>
      </c>
      <c r="F399" s="2" t="s">
        <v>64</v>
      </c>
      <c r="G399" s="2" t="s">
        <v>64</v>
      </c>
      <c r="H399">
        <v>0.125</v>
      </c>
      <c r="I399" s="2" t="s">
        <v>22</v>
      </c>
      <c r="J399" s="2" t="s">
        <v>22</v>
      </c>
      <c r="K399">
        <v>0</v>
      </c>
      <c r="L399" s="2" t="s">
        <v>22</v>
      </c>
      <c r="M399" s="2" t="s">
        <v>18</v>
      </c>
      <c r="N399" s="2" t="s">
        <v>32</v>
      </c>
      <c r="O399">
        <v>87</v>
      </c>
      <c r="P399" s="2" t="s">
        <v>80</v>
      </c>
    </row>
    <row r="400" spans="1:16" x14ac:dyDescent="0.25">
      <c r="A400" s="2" t="s">
        <v>16</v>
      </c>
      <c r="B400">
        <v>26.17</v>
      </c>
      <c r="C400">
        <v>12.5</v>
      </c>
      <c r="D400" s="2" t="s">
        <v>39</v>
      </c>
      <c r="E400" s="2" t="s">
        <v>40</v>
      </c>
      <c r="F400" s="2" t="s">
        <v>41</v>
      </c>
      <c r="G400" s="2" t="s">
        <v>27</v>
      </c>
      <c r="H400">
        <v>1.25</v>
      </c>
      <c r="I400" s="2" t="s">
        <v>22</v>
      </c>
      <c r="J400" s="2" t="s">
        <v>22</v>
      </c>
      <c r="K400">
        <v>0</v>
      </c>
      <c r="L400" s="2" t="s">
        <v>21</v>
      </c>
      <c r="M400" s="2" t="s">
        <v>18</v>
      </c>
      <c r="N400" s="2" t="s">
        <v>47</v>
      </c>
      <c r="O400">
        <v>17</v>
      </c>
      <c r="P400" s="2" t="s">
        <v>80</v>
      </c>
    </row>
    <row r="401" spans="1:16" x14ac:dyDescent="0.25">
      <c r="A401" s="2" t="s">
        <v>16</v>
      </c>
      <c r="B401">
        <v>31</v>
      </c>
      <c r="C401">
        <v>2.085</v>
      </c>
      <c r="D401" s="2" t="s">
        <v>17</v>
      </c>
      <c r="E401" s="2" t="s">
        <v>18</v>
      </c>
      <c r="F401" s="2" t="s">
        <v>44</v>
      </c>
      <c r="G401" s="2" t="s">
        <v>20</v>
      </c>
      <c r="H401">
        <v>8.5000000000000006E-2</v>
      </c>
      <c r="I401" s="2" t="s">
        <v>22</v>
      </c>
      <c r="J401" s="2" t="s">
        <v>22</v>
      </c>
      <c r="K401">
        <v>0</v>
      </c>
      <c r="L401" s="2" t="s">
        <v>22</v>
      </c>
      <c r="M401" s="2" t="s">
        <v>18</v>
      </c>
      <c r="N401" s="2" t="s">
        <v>53</v>
      </c>
      <c r="O401">
        <v>0</v>
      </c>
      <c r="P401" s="2" t="s">
        <v>80</v>
      </c>
    </row>
    <row r="402" spans="1:16" x14ac:dyDescent="0.25">
      <c r="A402" s="2" t="s">
        <v>16</v>
      </c>
      <c r="B402">
        <v>20.75</v>
      </c>
      <c r="C402">
        <v>5.085</v>
      </c>
      <c r="D402" s="2" t="s">
        <v>39</v>
      </c>
      <c r="E402" s="2" t="s">
        <v>40</v>
      </c>
      <c r="F402" s="2" t="s">
        <v>90</v>
      </c>
      <c r="G402" s="2" t="s">
        <v>20</v>
      </c>
      <c r="H402">
        <v>0.28999999999999998</v>
      </c>
      <c r="I402" s="2" t="s">
        <v>22</v>
      </c>
      <c r="J402" s="2" t="s">
        <v>22</v>
      </c>
      <c r="K402">
        <v>0</v>
      </c>
      <c r="L402" s="2" t="s">
        <v>22</v>
      </c>
      <c r="M402" s="2" t="s">
        <v>18</v>
      </c>
      <c r="N402" s="2" t="s">
        <v>84</v>
      </c>
      <c r="O402">
        <v>184</v>
      </c>
      <c r="P402" s="2" t="s">
        <v>80</v>
      </c>
    </row>
    <row r="403" spans="1:16" x14ac:dyDescent="0.25">
      <c r="A403" s="2" t="s">
        <v>16</v>
      </c>
      <c r="B403">
        <v>28.92</v>
      </c>
      <c r="C403">
        <v>0.375</v>
      </c>
      <c r="D403" s="2" t="s">
        <v>17</v>
      </c>
      <c r="E403" s="2" t="s">
        <v>18</v>
      </c>
      <c r="F403" s="2" t="s">
        <v>44</v>
      </c>
      <c r="G403" s="2" t="s">
        <v>20</v>
      </c>
      <c r="H403">
        <v>0.28999999999999998</v>
      </c>
      <c r="I403" s="2" t="s">
        <v>22</v>
      </c>
      <c r="J403" s="2" t="s">
        <v>22</v>
      </c>
      <c r="K403">
        <v>0</v>
      </c>
      <c r="L403" s="2" t="s">
        <v>22</v>
      </c>
      <c r="M403" s="2" t="s">
        <v>18</v>
      </c>
      <c r="N403" s="2" t="s">
        <v>141</v>
      </c>
      <c r="O403">
        <v>140</v>
      </c>
      <c r="P403" s="2" t="s">
        <v>80</v>
      </c>
    </row>
    <row r="404" spans="1:16" x14ac:dyDescent="0.25">
      <c r="A404" s="2" t="s">
        <v>25</v>
      </c>
      <c r="B404">
        <v>51.92</v>
      </c>
      <c r="C404">
        <v>6.5</v>
      </c>
      <c r="D404" s="2" t="s">
        <v>17</v>
      </c>
      <c r="E404" s="2" t="s">
        <v>18</v>
      </c>
      <c r="F404" s="2" t="s">
        <v>56</v>
      </c>
      <c r="G404" s="2" t="s">
        <v>57</v>
      </c>
      <c r="H404">
        <v>3.085</v>
      </c>
      <c r="I404" s="2" t="s">
        <v>22</v>
      </c>
      <c r="J404" s="2" t="s">
        <v>22</v>
      </c>
      <c r="K404">
        <v>0</v>
      </c>
      <c r="L404" s="2" t="s">
        <v>21</v>
      </c>
      <c r="M404" s="2" t="s">
        <v>18</v>
      </c>
      <c r="N404" s="2" t="s">
        <v>143</v>
      </c>
      <c r="O404">
        <v>0</v>
      </c>
      <c r="P404" s="2" t="s">
        <v>80</v>
      </c>
    </row>
    <row r="405" spans="1:16" x14ac:dyDescent="0.25">
      <c r="A405" s="2" t="s">
        <v>25</v>
      </c>
      <c r="B405">
        <v>22.67</v>
      </c>
      <c r="C405">
        <v>0.33500000000000002</v>
      </c>
      <c r="D405" s="2" t="s">
        <v>17</v>
      </c>
      <c r="E405" s="2" t="s">
        <v>18</v>
      </c>
      <c r="F405" s="2" t="s">
        <v>26</v>
      </c>
      <c r="G405" s="2" t="s">
        <v>20</v>
      </c>
      <c r="H405">
        <v>0.75</v>
      </c>
      <c r="I405" s="2" t="s">
        <v>22</v>
      </c>
      <c r="J405" s="2" t="s">
        <v>22</v>
      </c>
      <c r="K405">
        <v>0</v>
      </c>
      <c r="L405" s="2" t="s">
        <v>22</v>
      </c>
      <c r="M405" s="2" t="s">
        <v>31</v>
      </c>
      <c r="N405" s="2" t="s">
        <v>74</v>
      </c>
      <c r="O405">
        <v>0</v>
      </c>
      <c r="P405" s="2" t="s">
        <v>80</v>
      </c>
    </row>
    <row r="406" spans="1:16" x14ac:dyDescent="0.25">
      <c r="A406" s="2" t="s">
        <v>16</v>
      </c>
      <c r="B406">
        <v>34</v>
      </c>
      <c r="C406">
        <v>5.085</v>
      </c>
      <c r="D406" s="2" t="s">
        <v>39</v>
      </c>
      <c r="E406" s="2" t="s">
        <v>40</v>
      </c>
      <c r="F406" s="2" t="s">
        <v>56</v>
      </c>
      <c r="G406" s="2" t="s">
        <v>57</v>
      </c>
      <c r="H406">
        <v>1.085</v>
      </c>
      <c r="I406" s="2" t="s">
        <v>22</v>
      </c>
      <c r="J406" s="2" t="s">
        <v>22</v>
      </c>
      <c r="K406">
        <v>0</v>
      </c>
      <c r="L406" s="2" t="s">
        <v>21</v>
      </c>
      <c r="M406" s="2" t="s">
        <v>18</v>
      </c>
      <c r="N406" s="2" t="s">
        <v>166</v>
      </c>
      <c r="O406">
        <v>0</v>
      </c>
      <c r="P406" s="2" t="s">
        <v>80</v>
      </c>
    </row>
    <row r="407" spans="1:16" x14ac:dyDescent="0.25">
      <c r="A407" s="2" t="s">
        <v>25</v>
      </c>
      <c r="B407">
        <v>69.5</v>
      </c>
      <c r="C407">
        <v>6</v>
      </c>
      <c r="D407" s="2" t="s">
        <v>17</v>
      </c>
      <c r="E407" s="2" t="s">
        <v>18</v>
      </c>
      <c r="F407" s="2" t="s">
        <v>64</v>
      </c>
      <c r="G407" s="2" t="s">
        <v>64</v>
      </c>
      <c r="H407">
        <v>0</v>
      </c>
      <c r="I407" s="2" t="s">
        <v>22</v>
      </c>
      <c r="J407" s="2" t="s">
        <v>22</v>
      </c>
      <c r="K407">
        <v>0</v>
      </c>
      <c r="L407" s="2" t="s">
        <v>22</v>
      </c>
      <c r="M407" s="2" t="s">
        <v>31</v>
      </c>
      <c r="N407" s="2" t="s">
        <v>47</v>
      </c>
      <c r="O407">
        <v>0</v>
      </c>
      <c r="P407" s="2" t="s">
        <v>80</v>
      </c>
    </row>
    <row r="408" spans="1:16" x14ac:dyDescent="0.25">
      <c r="A408" s="2" t="s">
        <v>25</v>
      </c>
      <c r="B408">
        <v>40.33</v>
      </c>
      <c r="C408">
        <v>8.125</v>
      </c>
      <c r="D408" s="2" t="s">
        <v>39</v>
      </c>
      <c r="E408" s="2" t="s">
        <v>40</v>
      </c>
      <c r="F408" s="2" t="s">
        <v>41</v>
      </c>
      <c r="G408" s="2" t="s">
        <v>20</v>
      </c>
      <c r="H408">
        <v>0.16500000000000001</v>
      </c>
      <c r="I408" s="2" t="s">
        <v>22</v>
      </c>
      <c r="J408" s="2" t="s">
        <v>21</v>
      </c>
      <c r="K408">
        <v>2</v>
      </c>
      <c r="L408" s="2" t="s">
        <v>22</v>
      </c>
      <c r="M408" s="2" t="s">
        <v>18</v>
      </c>
      <c r="N408" s="2" t="s">
        <v>81</v>
      </c>
      <c r="O408">
        <v>18</v>
      </c>
      <c r="P408" s="2" t="s">
        <v>80</v>
      </c>
    </row>
    <row r="409" spans="1:16" x14ac:dyDescent="0.25">
      <c r="A409" s="2" t="s">
        <v>25</v>
      </c>
      <c r="B409">
        <v>19.579999999999998</v>
      </c>
      <c r="C409">
        <v>0.66500000000000004</v>
      </c>
      <c r="D409" s="2" t="s">
        <v>39</v>
      </c>
      <c r="E409" s="2" t="s">
        <v>40</v>
      </c>
      <c r="F409" s="2" t="s">
        <v>44</v>
      </c>
      <c r="G409" s="2" t="s">
        <v>20</v>
      </c>
      <c r="H409">
        <v>1</v>
      </c>
      <c r="I409" s="2" t="s">
        <v>22</v>
      </c>
      <c r="J409" s="2" t="s">
        <v>21</v>
      </c>
      <c r="K409">
        <v>1</v>
      </c>
      <c r="L409" s="2" t="s">
        <v>22</v>
      </c>
      <c r="M409" s="2" t="s">
        <v>18</v>
      </c>
      <c r="N409" s="2" t="s">
        <v>176</v>
      </c>
      <c r="O409">
        <v>2</v>
      </c>
      <c r="P409" s="2" t="s">
        <v>80</v>
      </c>
    </row>
    <row r="410" spans="1:16" x14ac:dyDescent="0.25">
      <c r="A410" s="2" t="s">
        <v>16</v>
      </c>
      <c r="B410">
        <v>16</v>
      </c>
      <c r="C410">
        <v>3.125</v>
      </c>
      <c r="D410" s="2" t="s">
        <v>17</v>
      </c>
      <c r="E410" s="2" t="s">
        <v>18</v>
      </c>
      <c r="F410" s="2" t="s">
        <v>19</v>
      </c>
      <c r="G410" s="2" t="s">
        <v>20</v>
      </c>
      <c r="H410">
        <v>8.5000000000000006E-2</v>
      </c>
      <c r="I410" s="2" t="s">
        <v>22</v>
      </c>
      <c r="J410" s="2" t="s">
        <v>21</v>
      </c>
      <c r="K410">
        <v>1</v>
      </c>
      <c r="L410" s="2" t="s">
        <v>22</v>
      </c>
      <c r="M410" s="2" t="s">
        <v>18</v>
      </c>
      <c r="N410" s="2" t="s">
        <v>47</v>
      </c>
      <c r="O410">
        <v>6</v>
      </c>
      <c r="P410" s="2" t="s">
        <v>80</v>
      </c>
    </row>
    <row r="411" spans="1:16" x14ac:dyDescent="0.25">
      <c r="A411" s="2" t="s">
        <v>16</v>
      </c>
      <c r="B411">
        <v>17.079999999999998</v>
      </c>
      <c r="C411">
        <v>0.25</v>
      </c>
      <c r="D411" s="2" t="s">
        <v>17</v>
      </c>
      <c r="E411" s="2" t="s">
        <v>18</v>
      </c>
      <c r="F411" s="2" t="s">
        <v>26</v>
      </c>
      <c r="G411" s="2" t="s">
        <v>20</v>
      </c>
      <c r="H411">
        <v>0.33500000000000002</v>
      </c>
      <c r="I411" s="2" t="s">
        <v>22</v>
      </c>
      <c r="J411" s="2" t="s">
        <v>21</v>
      </c>
      <c r="K411">
        <v>4</v>
      </c>
      <c r="L411" s="2" t="s">
        <v>22</v>
      </c>
      <c r="M411" s="2" t="s">
        <v>18</v>
      </c>
      <c r="N411" s="2" t="s">
        <v>74</v>
      </c>
      <c r="O411">
        <v>8</v>
      </c>
      <c r="P411" s="2" t="s">
        <v>80</v>
      </c>
    </row>
    <row r="412" spans="1:16" x14ac:dyDescent="0.25">
      <c r="A412" s="2" t="s">
        <v>16</v>
      </c>
      <c r="B412">
        <v>31.25</v>
      </c>
      <c r="C412">
        <v>2.835</v>
      </c>
      <c r="D412" s="2" t="s">
        <v>17</v>
      </c>
      <c r="E412" s="2" t="s">
        <v>18</v>
      </c>
      <c r="F412" s="2" t="s">
        <v>64</v>
      </c>
      <c r="G412" s="2" t="s">
        <v>64</v>
      </c>
      <c r="H412">
        <v>0</v>
      </c>
      <c r="I412" s="2" t="s">
        <v>22</v>
      </c>
      <c r="J412" s="2" t="s">
        <v>21</v>
      </c>
      <c r="K412">
        <v>5</v>
      </c>
      <c r="L412" s="2" t="s">
        <v>22</v>
      </c>
      <c r="M412" s="2" t="s">
        <v>18</v>
      </c>
      <c r="N412" s="2" t="s">
        <v>98</v>
      </c>
      <c r="O412">
        <v>146</v>
      </c>
      <c r="P412" s="2" t="s">
        <v>80</v>
      </c>
    </row>
    <row r="413" spans="1:16" x14ac:dyDescent="0.25">
      <c r="A413" s="2" t="s">
        <v>16</v>
      </c>
      <c r="B413">
        <v>25.17</v>
      </c>
      <c r="C413">
        <v>3</v>
      </c>
      <c r="D413" s="2" t="s">
        <v>17</v>
      </c>
      <c r="E413" s="2" t="s">
        <v>18</v>
      </c>
      <c r="F413" s="2" t="s">
        <v>44</v>
      </c>
      <c r="G413" s="2" t="s">
        <v>20</v>
      </c>
      <c r="H413">
        <v>1.25</v>
      </c>
      <c r="I413" s="2" t="s">
        <v>22</v>
      </c>
      <c r="J413" s="2" t="s">
        <v>21</v>
      </c>
      <c r="K413">
        <v>1</v>
      </c>
      <c r="L413" s="2" t="s">
        <v>22</v>
      </c>
      <c r="M413" s="2" t="s">
        <v>18</v>
      </c>
      <c r="N413" s="2" t="s">
        <v>47</v>
      </c>
      <c r="O413">
        <v>22</v>
      </c>
      <c r="P413" s="2" t="s">
        <v>80</v>
      </c>
    </row>
    <row r="414" spans="1:16" x14ac:dyDescent="0.25">
      <c r="A414" s="2" t="s">
        <v>25</v>
      </c>
      <c r="B414">
        <v>22.67</v>
      </c>
      <c r="C414">
        <v>0.79</v>
      </c>
      <c r="D414" s="2" t="s">
        <v>17</v>
      </c>
      <c r="E414" s="2" t="s">
        <v>18</v>
      </c>
      <c r="F414" s="2" t="s">
        <v>56</v>
      </c>
      <c r="G414" s="2" t="s">
        <v>20</v>
      </c>
      <c r="H414">
        <v>8.5000000000000006E-2</v>
      </c>
      <c r="I414" s="2" t="s">
        <v>22</v>
      </c>
      <c r="J414" s="2" t="s">
        <v>22</v>
      </c>
      <c r="K414">
        <v>0</v>
      </c>
      <c r="L414" s="2" t="s">
        <v>22</v>
      </c>
      <c r="M414" s="2" t="s">
        <v>18</v>
      </c>
      <c r="N414" s="2" t="s">
        <v>125</v>
      </c>
      <c r="O414">
        <v>0</v>
      </c>
      <c r="P414" s="2" t="s">
        <v>80</v>
      </c>
    </row>
    <row r="415" spans="1:16" x14ac:dyDescent="0.25">
      <c r="A415" s="2" t="s">
        <v>16</v>
      </c>
      <c r="B415">
        <v>40.58</v>
      </c>
      <c r="C415">
        <v>1.5</v>
      </c>
      <c r="D415" s="2" t="s">
        <v>17</v>
      </c>
      <c r="E415" s="2" t="s">
        <v>18</v>
      </c>
      <c r="F415" s="2" t="s">
        <v>56</v>
      </c>
      <c r="G415" s="2" t="s">
        <v>57</v>
      </c>
      <c r="H415">
        <v>0</v>
      </c>
      <c r="I415" s="2" t="s">
        <v>22</v>
      </c>
      <c r="J415" s="2" t="s">
        <v>22</v>
      </c>
      <c r="K415">
        <v>0</v>
      </c>
      <c r="L415" s="2" t="s">
        <v>22</v>
      </c>
      <c r="M415" s="2" t="s">
        <v>31</v>
      </c>
      <c r="N415" s="2" t="s">
        <v>53</v>
      </c>
      <c r="O415">
        <v>0</v>
      </c>
      <c r="P415" s="2" t="s">
        <v>80</v>
      </c>
    </row>
    <row r="416" spans="1:16" x14ac:dyDescent="0.25">
      <c r="A416" s="2" t="s">
        <v>16</v>
      </c>
      <c r="B416">
        <v>22.25</v>
      </c>
      <c r="C416">
        <v>0.46</v>
      </c>
      <c r="D416" s="2" t="s">
        <v>17</v>
      </c>
      <c r="E416" s="2" t="s">
        <v>18</v>
      </c>
      <c r="F416" s="2" t="s">
        <v>41</v>
      </c>
      <c r="G416" s="2" t="s">
        <v>20</v>
      </c>
      <c r="H416">
        <v>0.125</v>
      </c>
      <c r="I416" s="2" t="s">
        <v>22</v>
      </c>
      <c r="J416" s="2" t="s">
        <v>22</v>
      </c>
      <c r="K416">
        <v>0</v>
      </c>
      <c r="L416" s="2" t="s">
        <v>21</v>
      </c>
      <c r="M416" s="2" t="s">
        <v>18</v>
      </c>
      <c r="N416" s="2" t="s">
        <v>29</v>
      </c>
      <c r="O416">
        <v>55</v>
      </c>
      <c r="P416" s="2" t="s">
        <v>80</v>
      </c>
    </row>
    <row r="417" spans="1:16" x14ac:dyDescent="0.25">
      <c r="A417" s="2" t="s">
        <v>25</v>
      </c>
      <c r="B417">
        <v>22.25</v>
      </c>
      <c r="C417">
        <v>1.25</v>
      </c>
      <c r="D417" s="2" t="s">
        <v>39</v>
      </c>
      <c r="E417" s="2" t="s">
        <v>40</v>
      </c>
      <c r="F417" s="2" t="s">
        <v>64</v>
      </c>
      <c r="G417" s="2" t="s">
        <v>64</v>
      </c>
      <c r="H417">
        <v>3.25</v>
      </c>
      <c r="I417" s="2" t="s">
        <v>22</v>
      </c>
      <c r="J417" s="2" t="s">
        <v>22</v>
      </c>
      <c r="K417">
        <v>0</v>
      </c>
      <c r="L417" s="2" t="s">
        <v>22</v>
      </c>
      <c r="M417" s="2" t="s">
        <v>18</v>
      </c>
      <c r="N417" s="2" t="s">
        <v>29</v>
      </c>
      <c r="O417">
        <v>0</v>
      </c>
      <c r="P417" s="2" t="s">
        <v>80</v>
      </c>
    </row>
    <row r="418" spans="1:16" x14ac:dyDescent="0.25">
      <c r="A418" s="2" t="s">
        <v>16</v>
      </c>
      <c r="B418">
        <v>22.5</v>
      </c>
      <c r="C418">
        <v>0.125</v>
      </c>
      <c r="D418" s="2" t="s">
        <v>39</v>
      </c>
      <c r="E418" s="2" t="s">
        <v>40</v>
      </c>
      <c r="F418" s="2" t="s">
        <v>41</v>
      </c>
      <c r="G418" s="2" t="s">
        <v>20</v>
      </c>
      <c r="H418">
        <v>0.125</v>
      </c>
      <c r="I418" s="2" t="s">
        <v>22</v>
      </c>
      <c r="J418" s="2" t="s">
        <v>22</v>
      </c>
      <c r="K418">
        <v>0</v>
      </c>
      <c r="L418" s="2" t="s">
        <v>22</v>
      </c>
      <c r="M418" s="2" t="s">
        <v>18</v>
      </c>
      <c r="N418" s="2" t="s">
        <v>52</v>
      </c>
      <c r="O418">
        <v>70</v>
      </c>
      <c r="P418" s="2" t="s">
        <v>80</v>
      </c>
    </row>
    <row r="419" spans="1:16" x14ac:dyDescent="0.25">
      <c r="A419" s="2" t="s">
        <v>16</v>
      </c>
      <c r="B419">
        <v>23.58</v>
      </c>
      <c r="C419">
        <v>1.79</v>
      </c>
      <c r="D419" s="2" t="s">
        <v>17</v>
      </c>
      <c r="E419" s="2" t="s">
        <v>18</v>
      </c>
      <c r="F419" s="2" t="s">
        <v>44</v>
      </c>
      <c r="G419" s="2" t="s">
        <v>20</v>
      </c>
      <c r="H419">
        <v>0.54</v>
      </c>
      <c r="I419" s="2" t="s">
        <v>22</v>
      </c>
      <c r="J419" s="2" t="s">
        <v>22</v>
      </c>
      <c r="K419">
        <v>0</v>
      </c>
      <c r="L419" s="2" t="s">
        <v>21</v>
      </c>
      <c r="M419" s="2" t="s">
        <v>18</v>
      </c>
      <c r="N419" s="2" t="s">
        <v>146</v>
      </c>
      <c r="O419">
        <v>1</v>
      </c>
      <c r="P419" s="2" t="s">
        <v>80</v>
      </c>
    </row>
    <row r="420" spans="1:16" x14ac:dyDescent="0.25">
      <c r="A420" s="2" t="s">
        <v>16</v>
      </c>
      <c r="B420">
        <v>38.42</v>
      </c>
      <c r="C420">
        <v>0.70499999999999996</v>
      </c>
      <c r="D420" s="2" t="s">
        <v>17</v>
      </c>
      <c r="E420" s="2" t="s">
        <v>18</v>
      </c>
      <c r="F420" s="2" t="s">
        <v>44</v>
      </c>
      <c r="G420" s="2" t="s">
        <v>20</v>
      </c>
      <c r="H420">
        <v>0.375</v>
      </c>
      <c r="I420" s="2" t="s">
        <v>22</v>
      </c>
      <c r="J420" s="2" t="s">
        <v>21</v>
      </c>
      <c r="K420">
        <v>2</v>
      </c>
      <c r="L420" s="2" t="s">
        <v>22</v>
      </c>
      <c r="M420" s="2" t="s">
        <v>18</v>
      </c>
      <c r="N420" s="2" t="s">
        <v>177</v>
      </c>
      <c r="O420">
        <v>500</v>
      </c>
      <c r="P420" s="2" t="s">
        <v>80</v>
      </c>
    </row>
    <row r="421" spans="1:16" x14ac:dyDescent="0.25">
      <c r="A421" s="2" t="s">
        <v>25</v>
      </c>
      <c r="B421">
        <v>26.58</v>
      </c>
      <c r="C421">
        <v>2.54</v>
      </c>
      <c r="D421" s="2" t="s">
        <v>39</v>
      </c>
      <c r="E421" s="2" t="s">
        <v>40</v>
      </c>
      <c r="F421" s="2" t="s">
        <v>64</v>
      </c>
      <c r="G421" s="2" t="s">
        <v>64</v>
      </c>
      <c r="H421">
        <v>0</v>
      </c>
      <c r="I421" s="2" t="s">
        <v>22</v>
      </c>
      <c r="J421" s="2" t="s">
        <v>22</v>
      </c>
      <c r="K421">
        <v>0</v>
      </c>
      <c r="L421" s="2" t="s">
        <v>21</v>
      </c>
      <c r="M421" s="2" t="s">
        <v>18</v>
      </c>
      <c r="N421" s="2" t="s">
        <v>42</v>
      </c>
      <c r="O421">
        <v>60</v>
      </c>
      <c r="P421" s="2" t="s">
        <v>80</v>
      </c>
    </row>
    <row r="422" spans="1:16" x14ac:dyDescent="0.25">
      <c r="A422" s="2" t="s">
        <v>16</v>
      </c>
      <c r="B422">
        <v>35</v>
      </c>
      <c r="C422">
        <v>2.5</v>
      </c>
      <c r="D422" s="2" t="s">
        <v>17</v>
      </c>
      <c r="E422" s="2" t="s">
        <v>18</v>
      </c>
      <c r="F422" s="2" t="s">
        <v>56</v>
      </c>
      <c r="G422" s="2" t="s">
        <v>20</v>
      </c>
      <c r="H422">
        <v>1</v>
      </c>
      <c r="I422" s="2" t="s">
        <v>22</v>
      </c>
      <c r="J422" s="2" t="s">
        <v>22</v>
      </c>
      <c r="K422">
        <v>0</v>
      </c>
      <c r="L422" s="2" t="s">
        <v>21</v>
      </c>
      <c r="M422" s="2" t="s">
        <v>18</v>
      </c>
      <c r="N422" s="2" t="s">
        <v>178</v>
      </c>
      <c r="O422">
        <v>0</v>
      </c>
      <c r="P422" s="2" t="s">
        <v>80</v>
      </c>
    </row>
    <row r="423" spans="1:16" x14ac:dyDescent="0.25">
      <c r="A423" s="2" t="s">
        <v>16</v>
      </c>
      <c r="B423">
        <v>20.420000000000002</v>
      </c>
      <c r="C423">
        <v>1.085</v>
      </c>
      <c r="D423" s="2" t="s">
        <v>17</v>
      </c>
      <c r="E423" s="2" t="s">
        <v>18</v>
      </c>
      <c r="F423" s="2" t="s">
        <v>26</v>
      </c>
      <c r="G423" s="2" t="s">
        <v>20</v>
      </c>
      <c r="H423">
        <v>1.5</v>
      </c>
      <c r="I423" s="2" t="s">
        <v>22</v>
      </c>
      <c r="J423" s="2" t="s">
        <v>22</v>
      </c>
      <c r="K423">
        <v>0</v>
      </c>
      <c r="L423" s="2" t="s">
        <v>22</v>
      </c>
      <c r="M423" s="2" t="s">
        <v>18</v>
      </c>
      <c r="N423" s="2" t="s">
        <v>155</v>
      </c>
      <c r="O423">
        <v>7</v>
      </c>
      <c r="P423" s="2" t="s">
        <v>80</v>
      </c>
    </row>
    <row r="424" spans="1:16" x14ac:dyDescent="0.25">
      <c r="A424" s="2" t="s">
        <v>16</v>
      </c>
      <c r="B424">
        <v>29.42</v>
      </c>
      <c r="C424">
        <v>1.25</v>
      </c>
      <c r="D424" s="2" t="s">
        <v>17</v>
      </c>
      <c r="E424" s="2" t="s">
        <v>18</v>
      </c>
      <c r="F424" s="2" t="s">
        <v>19</v>
      </c>
      <c r="G424" s="2" t="s">
        <v>20</v>
      </c>
      <c r="H424">
        <v>1.75</v>
      </c>
      <c r="I424" s="2" t="s">
        <v>22</v>
      </c>
      <c r="J424" s="2" t="s">
        <v>22</v>
      </c>
      <c r="K424">
        <v>0</v>
      </c>
      <c r="L424" s="2" t="s">
        <v>22</v>
      </c>
      <c r="M424" s="2" t="s">
        <v>18</v>
      </c>
      <c r="N424" s="2" t="s">
        <v>52</v>
      </c>
      <c r="O424">
        <v>0</v>
      </c>
      <c r="P424" s="2" t="s">
        <v>80</v>
      </c>
    </row>
    <row r="425" spans="1:16" x14ac:dyDescent="0.25">
      <c r="A425" s="2" t="s">
        <v>16</v>
      </c>
      <c r="B425">
        <v>26.17</v>
      </c>
      <c r="C425">
        <v>0.83499999999999996</v>
      </c>
      <c r="D425" s="2" t="s">
        <v>17</v>
      </c>
      <c r="E425" s="2" t="s">
        <v>18</v>
      </c>
      <c r="F425" s="2" t="s">
        <v>37</v>
      </c>
      <c r="G425" s="2" t="s">
        <v>20</v>
      </c>
      <c r="H425">
        <v>1.165</v>
      </c>
      <c r="I425" s="2" t="s">
        <v>22</v>
      </c>
      <c r="J425" s="2" t="s">
        <v>22</v>
      </c>
      <c r="K425">
        <v>0</v>
      </c>
      <c r="L425" s="2" t="s">
        <v>22</v>
      </c>
      <c r="M425" s="2" t="s">
        <v>18</v>
      </c>
      <c r="N425" s="2" t="s">
        <v>30</v>
      </c>
      <c r="O425">
        <v>0</v>
      </c>
      <c r="P425" s="2" t="s">
        <v>80</v>
      </c>
    </row>
    <row r="426" spans="1:16" x14ac:dyDescent="0.25">
      <c r="A426" s="2" t="s">
        <v>16</v>
      </c>
      <c r="B426">
        <v>33.67</v>
      </c>
      <c r="C426">
        <v>2.165</v>
      </c>
      <c r="D426" s="2" t="s">
        <v>17</v>
      </c>
      <c r="E426" s="2" t="s">
        <v>18</v>
      </c>
      <c r="F426" s="2" t="s">
        <v>44</v>
      </c>
      <c r="G426" s="2" t="s">
        <v>20</v>
      </c>
      <c r="H426">
        <v>1.5</v>
      </c>
      <c r="I426" s="2" t="s">
        <v>22</v>
      </c>
      <c r="J426" s="2" t="s">
        <v>22</v>
      </c>
      <c r="K426">
        <v>0</v>
      </c>
      <c r="L426" s="2" t="s">
        <v>22</v>
      </c>
      <c r="M426" s="2" t="s">
        <v>40</v>
      </c>
      <c r="N426" s="2" t="s">
        <v>32</v>
      </c>
      <c r="O426">
        <v>0</v>
      </c>
      <c r="P426" s="2" t="s">
        <v>80</v>
      </c>
    </row>
    <row r="427" spans="1:16" x14ac:dyDescent="0.25">
      <c r="A427" s="2" t="s">
        <v>16</v>
      </c>
      <c r="B427">
        <v>24.58</v>
      </c>
      <c r="C427">
        <v>1.25</v>
      </c>
      <c r="D427" s="2" t="s">
        <v>17</v>
      </c>
      <c r="E427" s="2" t="s">
        <v>18</v>
      </c>
      <c r="F427" s="2" t="s">
        <v>44</v>
      </c>
      <c r="G427" s="2" t="s">
        <v>20</v>
      </c>
      <c r="H427">
        <v>0.25</v>
      </c>
      <c r="I427" s="2" t="s">
        <v>22</v>
      </c>
      <c r="J427" s="2" t="s">
        <v>22</v>
      </c>
      <c r="K427">
        <v>0</v>
      </c>
      <c r="L427" s="2" t="s">
        <v>22</v>
      </c>
      <c r="M427" s="2" t="s">
        <v>18</v>
      </c>
      <c r="N427" s="2" t="s">
        <v>179</v>
      </c>
      <c r="O427">
        <v>0</v>
      </c>
      <c r="P427" s="2" t="s">
        <v>80</v>
      </c>
    </row>
    <row r="428" spans="1:16" x14ac:dyDescent="0.25">
      <c r="A428" s="2" t="s">
        <v>25</v>
      </c>
      <c r="B428">
        <v>27.67</v>
      </c>
      <c r="C428">
        <v>2.04</v>
      </c>
      <c r="D428" s="2" t="s">
        <v>17</v>
      </c>
      <c r="E428" s="2" t="s">
        <v>18</v>
      </c>
      <c r="F428" s="2" t="s">
        <v>19</v>
      </c>
      <c r="G428" s="2" t="s">
        <v>20</v>
      </c>
      <c r="H428">
        <v>0.25</v>
      </c>
      <c r="I428" s="2" t="s">
        <v>22</v>
      </c>
      <c r="J428" s="2" t="s">
        <v>22</v>
      </c>
      <c r="K428">
        <v>0</v>
      </c>
      <c r="L428" s="2" t="s">
        <v>21</v>
      </c>
      <c r="M428" s="2" t="s">
        <v>18</v>
      </c>
      <c r="N428" s="2" t="s">
        <v>42</v>
      </c>
      <c r="O428">
        <v>50</v>
      </c>
      <c r="P428" s="2" t="s">
        <v>80</v>
      </c>
    </row>
    <row r="429" spans="1:16" x14ac:dyDescent="0.25">
      <c r="A429" s="2" t="s">
        <v>16</v>
      </c>
      <c r="B429">
        <v>37.5</v>
      </c>
      <c r="C429">
        <v>0.83499999999999996</v>
      </c>
      <c r="D429" s="2" t="s">
        <v>17</v>
      </c>
      <c r="E429" s="2" t="s">
        <v>18</v>
      </c>
      <c r="F429" s="2" t="s">
        <v>58</v>
      </c>
      <c r="G429" s="2" t="s">
        <v>20</v>
      </c>
      <c r="H429">
        <v>0.04</v>
      </c>
      <c r="I429" s="2" t="s">
        <v>22</v>
      </c>
      <c r="J429" s="2" t="s">
        <v>22</v>
      </c>
      <c r="K429">
        <v>0</v>
      </c>
      <c r="L429" s="2" t="s">
        <v>22</v>
      </c>
      <c r="M429" s="2" t="s">
        <v>18</v>
      </c>
      <c r="N429" s="2" t="s">
        <v>32</v>
      </c>
      <c r="O429">
        <v>5</v>
      </c>
      <c r="P429" s="2" t="s">
        <v>80</v>
      </c>
    </row>
    <row r="430" spans="1:16" x14ac:dyDescent="0.25">
      <c r="A430" s="2" t="s">
        <v>16</v>
      </c>
      <c r="B430">
        <v>49.17</v>
      </c>
      <c r="C430">
        <v>2.29</v>
      </c>
      <c r="D430" s="2" t="s">
        <v>17</v>
      </c>
      <c r="E430" s="2" t="s">
        <v>18</v>
      </c>
      <c r="F430" s="2" t="s">
        <v>64</v>
      </c>
      <c r="G430" s="2" t="s">
        <v>64</v>
      </c>
      <c r="H430">
        <v>0.28999999999999998</v>
      </c>
      <c r="I430" s="2" t="s">
        <v>22</v>
      </c>
      <c r="J430" s="2" t="s">
        <v>22</v>
      </c>
      <c r="K430">
        <v>0</v>
      </c>
      <c r="L430" s="2" t="s">
        <v>22</v>
      </c>
      <c r="M430" s="2" t="s">
        <v>18</v>
      </c>
      <c r="N430" s="2" t="s">
        <v>52</v>
      </c>
      <c r="O430">
        <v>3</v>
      </c>
      <c r="P430" s="2" t="s">
        <v>80</v>
      </c>
    </row>
    <row r="431" spans="1:16" x14ac:dyDescent="0.25">
      <c r="A431" s="2" t="s">
        <v>16</v>
      </c>
      <c r="B431">
        <v>33.58</v>
      </c>
      <c r="C431">
        <v>0.33500000000000002</v>
      </c>
      <c r="D431" s="2" t="s">
        <v>39</v>
      </c>
      <c r="E431" s="2" t="s">
        <v>40</v>
      </c>
      <c r="F431" s="2" t="s">
        <v>37</v>
      </c>
      <c r="G431" s="2" t="s">
        <v>20</v>
      </c>
      <c r="H431">
        <v>8.5000000000000006E-2</v>
      </c>
      <c r="I431" s="2" t="s">
        <v>22</v>
      </c>
      <c r="J431" s="2" t="s">
        <v>22</v>
      </c>
      <c r="K431">
        <v>0</v>
      </c>
      <c r="L431" s="2" t="s">
        <v>22</v>
      </c>
      <c r="M431" s="2" t="s">
        <v>18</v>
      </c>
      <c r="N431" s="2" t="s">
        <v>42</v>
      </c>
      <c r="O431">
        <v>0</v>
      </c>
      <c r="P431" s="2" t="s">
        <v>80</v>
      </c>
    </row>
    <row r="432" spans="1:16" x14ac:dyDescent="0.25">
      <c r="A432" s="2" t="s">
        <v>16</v>
      </c>
      <c r="B432">
        <v>51.83</v>
      </c>
      <c r="C432">
        <v>3</v>
      </c>
      <c r="D432" s="2" t="s">
        <v>39</v>
      </c>
      <c r="E432" s="2" t="s">
        <v>40</v>
      </c>
      <c r="F432" s="2" t="s">
        <v>64</v>
      </c>
      <c r="G432" s="2" t="s">
        <v>64</v>
      </c>
      <c r="H432">
        <v>1.5</v>
      </c>
      <c r="I432" s="2" t="s">
        <v>22</v>
      </c>
      <c r="J432" s="2" t="s">
        <v>22</v>
      </c>
      <c r="K432">
        <v>0</v>
      </c>
      <c r="L432" s="2" t="s">
        <v>22</v>
      </c>
      <c r="M432" s="2" t="s">
        <v>18</v>
      </c>
      <c r="N432" s="2" t="s">
        <v>42</v>
      </c>
      <c r="O432">
        <v>4</v>
      </c>
      <c r="P432" s="2" t="s">
        <v>80</v>
      </c>
    </row>
    <row r="433" spans="1:16" x14ac:dyDescent="0.25">
      <c r="A433" s="2" t="s">
        <v>16</v>
      </c>
      <c r="B433">
        <v>22.92</v>
      </c>
      <c r="C433">
        <v>3.165</v>
      </c>
      <c r="D433" s="2" t="s">
        <v>39</v>
      </c>
      <c r="E433" s="2" t="s">
        <v>40</v>
      </c>
      <c r="F433" s="2" t="s">
        <v>44</v>
      </c>
      <c r="G433" s="2" t="s">
        <v>20</v>
      </c>
      <c r="H433">
        <v>0.16500000000000001</v>
      </c>
      <c r="I433" s="2" t="s">
        <v>22</v>
      </c>
      <c r="J433" s="2" t="s">
        <v>22</v>
      </c>
      <c r="K433">
        <v>0</v>
      </c>
      <c r="L433" s="2" t="s">
        <v>22</v>
      </c>
      <c r="M433" s="2" t="s">
        <v>18</v>
      </c>
      <c r="N433" s="2" t="s">
        <v>74</v>
      </c>
      <c r="O433">
        <v>1058</v>
      </c>
      <c r="P433" s="2" t="s">
        <v>80</v>
      </c>
    </row>
    <row r="434" spans="1:16" x14ac:dyDescent="0.25">
      <c r="A434" s="2" t="s">
        <v>16</v>
      </c>
      <c r="B434">
        <v>21.83</v>
      </c>
      <c r="C434">
        <v>1.54</v>
      </c>
      <c r="D434" s="2" t="s">
        <v>17</v>
      </c>
      <c r="E434" s="2" t="s">
        <v>18</v>
      </c>
      <c r="F434" s="2" t="s">
        <v>41</v>
      </c>
      <c r="G434" s="2" t="s">
        <v>20</v>
      </c>
      <c r="H434">
        <v>8.5000000000000006E-2</v>
      </c>
      <c r="I434" s="2" t="s">
        <v>22</v>
      </c>
      <c r="J434" s="2" t="s">
        <v>22</v>
      </c>
      <c r="K434">
        <v>0</v>
      </c>
      <c r="L434" s="2" t="s">
        <v>21</v>
      </c>
      <c r="M434" s="2" t="s">
        <v>18</v>
      </c>
      <c r="N434" s="2" t="s">
        <v>180</v>
      </c>
      <c r="O434">
        <v>0</v>
      </c>
      <c r="P434" s="2" t="s">
        <v>80</v>
      </c>
    </row>
    <row r="435" spans="1:16" x14ac:dyDescent="0.25">
      <c r="A435" s="2" t="s">
        <v>16</v>
      </c>
      <c r="B435">
        <v>25.25</v>
      </c>
      <c r="C435">
        <v>1</v>
      </c>
      <c r="D435" s="2" t="s">
        <v>17</v>
      </c>
      <c r="E435" s="2" t="s">
        <v>18</v>
      </c>
      <c r="F435" s="2" t="s">
        <v>60</v>
      </c>
      <c r="G435" s="2" t="s">
        <v>20</v>
      </c>
      <c r="H435">
        <v>0.5</v>
      </c>
      <c r="I435" s="2" t="s">
        <v>22</v>
      </c>
      <c r="J435" s="2" t="s">
        <v>22</v>
      </c>
      <c r="K435">
        <v>0</v>
      </c>
      <c r="L435" s="2" t="s">
        <v>22</v>
      </c>
      <c r="M435" s="2" t="s">
        <v>18</v>
      </c>
      <c r="N435" s="2" t="s">
        <v>52</v>
      </c>
      <c r="O435">
        <v>0</v>
      </c>
      <c r="P435" s="2" t="s">
        <v>80</v>
      </c>
    </row>
    <row r="436" spans="1:16" x14ac:dyDescent="0.25">
      <c r="A436" s="2" t="s">
        <v>16</v>
      </c>
      <c r="B436">
        <v>58.58</v>
      </c>
      <c r="C436">
        <v>2.71</v>
      </c>
      <c r="D436" s="2" t="s">
        <v>17</v>
      </c>
      <c r="E436" s="2" t="s">
        <v>18</v>
      </c>
      <c r="F436" s="2" t="s">
        <v>44</v>
      </c>
      <c r="G436" s="2" t="s">
        <v>20</v>
      </c>
      <c r="H436">
        <v>2.415</v>
      </c>
      <c r="I436" s="2" t="s">
        <v>22</v>
      </c>
      <c r="J436" s="2" t="s">
        <v>22</v>
      </c>
      <c r="K436">
        <v>0</v>
      </c>
      <c r="L436" s="2" t="s">
        <v>21</v>
      </c>
      <c r="M436" s="2" t="s">
        <v>18</v>
      </c>
      <c r="N436" s="2" t="s">
        <v>48</v>
      </c>
      <c r="O436">
        <v>0</v>
      </c>
      <c r="P436" s="2" t="s">
        <v>80</v>
      </c>
    </row>
    <row r="437" spans="1:16" x14ac:dyDescent="0.25">
      <c r="A437" s="2" t="s">
        <v>16</v>
      </c>
      <c r="B437">
        <v>19</v>
      </c>
      <c r="C437">
        <v>0</v>
      </c>
      <c r="D437" s="2" t="s">
        <v>39</v>
      </c>
      <c r="E437" s="2" t="s">
        <v>40</v>
      </c>
      <c r="F437" s="2" t="s">
        <v>64</v>
      </c>
      <c r="G437" s="2" t="s">
        <v>64</v>
      </c>
      <c r="H437">
        <v>0</v>
      </c>
      <c r="I437" s="2" t="s">
        <v>22</v>
      </c>
      <c r="J437" s="2" t="s">
        <v>21</v>
      </c>
      <c r="K437">
        <v>4</v>
      </c>
      <c r="L437" s="2" t="s">
        <v>22</v>
      </c>
      <c r="M437" s="2" t="s">
        <v>18</v>
      </c>
      <c r="N437" s="2" t="s">
        <v>181</v>
      </c>
      <c r="O437">
        <v>1</v>
      </c>
      <c r="P437" s="2" t="s">
        <v>80</v>
      </c>
    </row>
    <row r="438" spans="1:16" x14ac:dyDescent="0.25">
      <c r="A438" s="2" t="s">
        <v>16</v>
      </c>
      <c r="B438">
        <v>19.579999999999998</v>
      </c>
      <c r="C438">
        <v>0.58499999999999996</v>
      </c>
      <c r="D438" s="2" t="s">
        <v>17</v>
      </c>
      <c r="E438" s="2" t="s">
        <v>18</v>
      </c>
      <c r="F438" s="2" t="s">
        <v>64</v>
      </c>
      <c r="G438" s="2" t="s">
        <v>64</v>
      </c>
      <c r="H438">
        <v>0</v>
      </c>
      <c r="I438" s="2" t="s">
        <v>22</v>
      </c>
      <c r="J438" s="2" t="s">
        <v>21</v>
      </c>
      <c r="K438">
        <v>3</v>
      </c>
      <c r="L438" s="2" t="s">
        <v>22</v>
      </c>
      <c r="M438" s="2" t="s">
        <v>18</v>
      </c>
      <c r="N438" s="2" t="s">
        <v>105</v>
      </c>
      <c r="O438">
        <v>769</v>
      </c>
      <c r="P438" s="2" t="s">
        <v>80</v>
      </c>
    </row>
    <row r="439" spans="1:16" x14ac:dyDescent="0.25">
      <c r="A439" s="2" t="s">
        <v>25</v>
      </c>
      <c r="B439">
        <v>53.33</v>
      </c>
      <c r="C439">
        <v>0.16500000000000001</v>
      </c>
      <c r="D439" s="2" t="s">
        <v>17</v>
      </c>
      <c r="E439" s="2" t="s">
        <v>18</v>
      </c>
      <c r="F439" s="2" t="s">
        <v>64</v>
      </c>
      <c r="G439" s="2" t="s">
        <v>64</v>
      </c>
      <c r="H439">
        <v>0</v>
      </c>
      <c r="I439" s="2" t="s">
        <v>22</v>
      </c>
      <c r="J439" s="2" t="s">
        <v>22</v>
      </c>
      <c r="K439">
        <v>0</v>
      </c>
      <c r="L439" s="2" t="s">
        <v>21</v>
      </c>
      <c r="M439" s="2" t="s">
        <v>31</v>
      </c>
      <c r="N439" s="2" t="s">
        <v>182</v>
      </c>
      <c r="O439">
        <v>27</v>
      </c>
      <c r="P439" s="2" t="s">
        <v>80</v>
      </c>
    </row>
    <row r="440" spans="1:16" x14ac:dyDescent="0.25">
      <c r="A440" s="2" t="s">
        <v>25</v>
      </c>
      <c r="B440">
        <v>27.17</v>
      </c>
      <c r="C440">
        <v>1.25</v>
      </c>
      <c r="D440" s="2" t="s">
        <v>17</v>
      </c>
      <c r="E440" s="2" t="s">
        <v>18</v>
      </c>
      <c r="F440" s="2" t="s">
        <v>64</v>
      </c>
      <c r="G440" s="2" t="s">
        <v>64</v>
      </c>
      <c r="H440">
        <v>0</v>
      </c>
      <c r="I440" s="2" t="s">
        <v>22</v>
      </c>
      <c r="J440" s="2" t="s">
        <v>21</v>
      </c>
      <c r="K440">
        <v>1</v>
      </c>
      <c r="L440" s="2" t="s">
        <v>22</v>
      </c>
      <c r="M440" s="2" t="s">
        <v>18</v>
      </c>
      <c r="N440" s="2" t="s">
        <v>183</v>
      </c>
      <c r="O440">
        <v>300</v>
      </c>
      <c r="P440" s="2" t="s">
        <v>80</v>
      </c>
    </row>
    <row r="441" spans="1:16" x14ac:dyDescent="0.25">
      <c r="A441" s="2" t="s">
        <v>16</v>
      </c>
      <c r="B441">
        <v>25.92</v>
      </c>
      <c r="C441">
        <v>0.875</v>
      </c>
      <c r="D441" s="2" t="s">
        <v>17</v>
      </c>
      <c r="E441" s="2" t="s">
        <v>18</v>
      </c>
      <c r="F441" s="2" t="s">
        <v>41</v>
      </c>
      <c r="G441" s="2" t="s">
        <v>20</v>
      </c>
      <c r="H441">
        <v>0.375</v>
      </c>
      <c r="I441" s="2" t="s">
        <v>22</v>
      </c>
      <c r="J441" s="2" t="s">
        <v>21</v>
      </c>
      <c r="K441">
        <v>2</v>
      </c>
      <c r="L441" s="2" t="s">
        <v>21</v>
      </c>
      <c r="M441" s="2" t="s">
        <v>18</v>
      </c>
      <c r="N441" s="2" t="s">
        <v>184</v>
      </c>
      <c r="O441">
        <v>3</v>
      </c>
      <c r="P441" s="2" t="s">
        <v>80</v>
      </c>
    </row>
    <row r="442" spans="1:16" x14ac:dyDescent="0.25">
      <c r="A442" s="2" t="s">
        <v>16</v>
      </c>
      <c r="B442">
        <v>23.08</v>
      </c>
      <c r="C442">
        <v>0</v>
      </c>
      <c r="D442" s="2" t="s">
        <v>17</v>
      </c>
      <c r="E442" s="2" t="s">
        <v>18</v>
      </c>
      <c r="F442" s="2" t="s">
        <v>41</v>
      </c>
      <c r="G442" s="2" t="s">
        <v>20</v>
      </c>
      <c r="H442">
        <v>1</v>
      </c>
      <c r="I442" s="2" t="s">
        <v>22</v>
      </c>
      <c r="J442" s="2" t="s">
        <v>21</v>
      </c>
      <c r="K442">
        <v>11</v>
      </c>
      <c r="L442" s="2" t="s">
        <v>22</v>
      </c>
      <c r="M442" s="2" t="s">
        <v>31</v>
      </c>
      <c r="N442" s="2" t="s">
        <v>47</v>
      </c>
      <c r="O442">
        <v>0</v>
      </c>
      <c r="P442" s="2" t="s">
        <v>80</v>
      </c>
    </row>
    <row r="443" spans="1:16" x14ac:dyDescent="0.25">
      <c r="A443" s="2" t="s">
        <v>16</v>
      </c>
      <c r="B443">
        <v>39.58</v>
      </c>
      <c r="C443">
        <v>5</v>
      </c>
      <c r="D443" s="2" t="s">
        <v>17</v>
      </c>
      <c r="E443" s="2" t="s">
        <v>18</v>
      </c>
      <c r="F443" s="2" t="s">
        <v>64</v>
      </c>
      <c r="G443" s="2" t="s">
        <v>64</v>
      </c>
      <c r="H443">
        <v>0</v>
      </c>
      <c r="I443" s="2" t="s">
        <v>22</v>
      </c>
      <c r="J443" s="2" t="s">
        <v>21</v>
      </c>
      <c r="K443">
        <v>2</v>
      </c>
      <c r="L443" s="2" t="s">
        <v>22</v>
      </c>
      <c r="M443" s="2" t="s">
        <v>18</v>
      </c>
      <c r="N443" s="2" t="s">
        <v>185</v>
      </c>
      <c r="O443">
        <v>1</v>
      </c>
      <c r="P443" s="2" t="s">
        <v>80</v>
      </c>
    </row>
    <row r="444" spans="1:16" x14ac:dyDescent="0.25">
      <c r="A444" s="2" t="s">
        <v>16</v>
      </c>
      <c r="B444">
        <v>30.58</v>
      </c>
      <c r="C444">
        <v>2.71</v>
      </c>
      <c r="D444" s="2" t="s">
        <v>39</v>
      </c>
      <c r="E444" s="2" t="s">
        <v>40</v>
      </c>
      <c r="F444" s="2" t="s">
        <v>33</v>
      </c>
      <c r="G444" s="2" t="s">
        <v>20</v>
      </c>
      <c r="H444">
        <v>0.125</v>
      </c>
      <c r="I444" s="2" t="s">
        <v>22</v>
      </c>
      <c r="J444" s="2" t="s">
        <v>22</v>
      </c>
      <c r="K444">
        <v>0</v>
      </c>
      <c r="L444" s="2" t="s">
        <v>21</v>
      </c>
      <c r="M444" s="2" t="s">
        <v>31</v>
      </c>
      <c r="N444" s="2" t="s">
        <v>38</v>
      </c>
      <c r="O444">
        <v>0</v>
      </c>
      <c r="P444" s="2" t="s">
        <v>80</v>
      </c>
    </row>
    <row r="445" spans="1:16" x14ac:dyDescent="0.25">
      <c r="A445" s="2" t="s">
        <v>16</v>
      </c>
      <c r="B445">
        <v>17.25</v>
      </c>
      <c r="C445">
        <v>3</v>
      </c>
      <c r="D445" s="2" t="s">
        <v>17</v>
      </c>
      <c r="E445" s="2" t="s">
        <v>18</v>
      </c>
      <c r="F445" s="2" t="s">
        <v>41</v>
      </c>
      <c r="G445" s="2" t="s">
        <v>20</v>
      </c>
      <c r="H445">
        <v>0.04</v>
      </c>
      <c r="I445" s="2" t="s">
        <v>22</v>
      </c>
      <c r="J445" s="2" t="s">
        <v>22</v>
      </c>
      <c r="K445">
        <v>0</v>
      </c>
      <c r="L445" s="2" t="s">
        <v>21</v>
      </c>
      <c r="M445" s="2" t="s">
        <v>18</v>
      </c>
      <c r="N445" s="2" t="s">
        <v>74</v>
      </c>
      <c r="O445">
        <v>40</v>
      </c>
      <c r="P445" s="2" t="s">
        <v>80</v>
      </c>
    </row>
    <row r="446" spans="1:16" x14ac:dyDescent="0.25">
      <c r="A446" s="2" t="s">
        <v>25</v>
      </c>
      <c r="B446">
        <v>17.670000000000002</v>
      </c>
      <c r="C446">
        <v>0</v>
      </c>
      <c r="D446" s="2" t="s">
        <v>39</v>
      </c>
      <c r="E446" s="2" t="s">
        <v>40</v>
      </c>
      <c r="F446" s="2" t="s">
        <v>90</v>
      </c>
      <c r="G446" s="2" t="s">
        <v>64</v>
      </c>
      <c r="H446">
        <v>0</v>
      </c>
      <c r="I446" s="2" t="s">
        <v>22</v>
      </c>
      <c r="J446" s="2" t="s">
        <v>22</v>
      </c>
      <c r="K446">
        <v>0</v>
      </c>
      <c r="L446" s="2" t="s">
        <v>22</v>
      </c>
      <c r="M446" s="2" t="s">
        <v>18</v>
      </c>
      <c r="N446" s="2" t="s">
        <v>186</v>
      </c>
      <c r="O446">
        <v>0</v>
      </c>
      <c r="P446" s="2" t="s">
        <v>80</v>
      </c>
    </row>
    <row r="447" spans="1:16" x14ac:dyDescent="0.25">
      <c r="A447" s="2" t="s">
        <v>25</v>
      </c>
      <c r="B447" t="s">
        <v>81</v>
      </c>
      <c r="C447">
        <v>11.25</v>
      </c>
      <c r="D447" s="2" t="s">
        <v>17</v>
      </c>
      <c r="E447" s="2" t="s">
        <v>18</v>
      </c>
      <c r="F447" s="2" t="s">
        <v>64</v>
      </c>
      <c r="G447" s="2" t="s">
        <v>64</v>
      </c>
      <c r="H447">
        <v>0</v>
      </c>
      <c r="I447" s="2" t="s">
        <v>22</v>
      </c>
      <c r="J447" s="2" t="s">
        <v>22</v>
      </c>
      <c r="K447">
        <v>0</v>
      </c>
      <c r="L447" s="2" t="s">
        <v>22</v>
      </c>
      <c r="M447" s="2" t="s">
        <v>18</v>
      </c>
      <c r="N447" s="2" t="s">
        <v>81</v>
      </c>
      <c r="O447">
        <v>5200</v>
      </c>
      <c r="P447" s="2" t="s">
        <v>80</v>
      </c>
    </row>
    <row r="448" spans="1:16" x14ac:dyDescent="0.25">
      <c r="A448" s="2" t="s">
        <v>16</v>
      </c>
      <c r="B448">
        <v>16.5</v>
      </c>
      <c r="C448">
        <v>0.125</v>
      </c>
      <c r="D448" s="2" t="s">
        <v>17</v>
      </c>
      <c r="E448" s="2" t="s">
        <v>18</v>
      </c>
      <c r="F448" s="2" t="s">
        <v>44</v>
      </c>
      <c r="G448" s="2" t="s">
        <v>20</v>
      </c>
      <c r="H448">
        <v>0.16500000000000001</v>
      </c>
      <c r="I448" s="2" t="s">
        <v>22</v>
      </c>
      <c r="J448" s="2" t="s">
        <v>22</v>
      </c>
      <c r="K448">
        <v>0</v>
      </c>
      <c r="L448" s="2" t="s">
        <v>22</v>
      </c>
      <c r="M448" s="2" t="s">
        <v>18</v>
      </c>
      <c r="N448" s="2" t="s">
        <v>147</v>
      </c>
      <c r="O448">
        <v>0</v>
      </c>
      <c r="P448" s="2" t="s">
        <v>80</v>
      </c>
    </row>
    <row r="449" spans="1:16" x14ac:dyDescent="0.25">
      <c r="A449" s="2" t="s">
        <v>25</v>
      </c>
      <c r="B449">
        <v>27.33</v>
      </c>
      <c r="C449">
        <v>1.665</v>
      </c>
      <c r="D449" s="2" t="s">
        <v>17</v>
      </c>
      <c r="E449" s="2" t="s">
        <v>18</v>
      </c>
      <c r="F449" s="2" t="s">
        <v>64</v>
      </c>
      <c r="G449" s="2" t="s">
        <v>64</v>
      </c>
      <c r="H449">
        <v>0</v>
      </c>
      <c r="I449" s="2" t="s">
        <v>22</v>
      </c>
      <c r="J449" s="2" t="s">
        <v>22</v>
      </c>
      <c r="K449">
        <v>0</v>
      </c>
      <c r="L449" s="2" t="s">
        <v>22</v>
      </c>
      <c r="M449" s="2" t="s">
        <v>18</v>
      </c>
      <c r="N449" s="2" t="s">
        <v>154</v>
      </c>
      <c r="O449">
        <v>1</v>
      </c>
      <c r="P449" s="2" t="s">
        <v>80</v>
      </c>
    </row>
    <row r="450" spans="1:16" x14ac:dyDescent="0.25">
      <c r="A450" s="2" t="s">
        <v>16</v>
      </c>
      <c r="B450">
        <v>31.25</v>
      </c>
      <c r="C450">
        <v>1.125</v>
      </c>
      <c r="D450" s="2" t="s">
        <v>17</v>
      </c>
      <c r="E450" s="2" t="s">
        <v>18</v>
      </c>
      <c r="F450" s="2" t="s">
        <v>64</v>
      </c>
      <c r="G450" s="2" t="s">
        <v>64</v>
      </c>
      <c r="H450">
        <v>0</v>
      </c>
      <c r="I450" s="2" t="s">
        <v>22</v>
      </c>
      <c r="J450" s="2" t="s">
        <v>21</v>
      </c>
      <c r="K450">
        <v>1</v>
      </c>
      <c r="L450" s="2" t="s">
        <v>22</v>
      </c>
      <c r="M450" s="2" t="s">
        <v>18</v>
      </c>
      <c r="N450" s="2" t="s">
        <v>51</v>
      </c>
      <c r="O450">
        <v>19</v>
      </c>
      <c r="P450" s="2" t="s">
        <v>80</v>
      </c>
    </row>
    <row r="451" spans="1:16" x14ac:dyDescent="0.25">
      <c r="A451" s="2" t="s">
        <v>16</v>
      </c>
      <c r="B451">
        <v>20</v>
      </c>
      <c r="C451">
        <v>7</v>
      </c>
      <c r="D451" s="2" t="s">
        <v>17</v>
      </c>
      <c r="E451" s="2" t="s">
        <v>18</v>
      </c>
      <c r="F451" s="2" t="s">
        <v>44</v>
      </c>
      <c r="G451" s="2" t="s">
        <v>20</v>
      </c>
      <c r="H451">
        <v>0.5</v>
      </c>
      <c r="I451" s="2" t="s">
        <v>22</v>
      </c>
      <c r="J451" s="2" t="s">
        <v>22</v>
      </c>
      <c r="K451">
        <v>0</v>
      </c>
      <c r="L451" s="2" t="s">
        <v>22</v>
      </c>
      <c r="M451" s="2" t="s">
        <v>18</v>
      </c>
      <c r="N451" s="2" t="s">
        <v>47</v>
      </c>
      <c r="O451">
        <v>0</v>
      </c>
      <c r="P451" s="2" t="s">
        <v>80</v>
      </c>
    </row>
    <row r="452" spans="1:16" x14ac:dyDescent="0.25">
      <c r="A452" s="2" t="s">
        <v>16</v>
      </c>
      <c r="B452" t="s">
        <v>81</v>
      </c>
      <c r="C452">
        <v>3</v>
      </c>
      <c r="D452" s="2" t="s">
        <v>39</v>
      </c>
      <c r="E452" s="2" t="s">
        <v>40</v>
      </c>
      <c r="F452" s="2" t="s">
        <v>56</v>
      </c>
      <c r="G452" s="2" t="s">
        <v>57</v>
      </c>
      <c r="H452">
        <v>7</v>
      </c>
      <c r="I452" s="2" t="s">
        <v>22</v>
      </c>
      <c r="J452" s="2" t="s">
        <v>22</v>
      </c>
      <c r="K452">
        <v>0</v>
      </c>
      <c r="L452" s="2" t="s">
        <v>22</v>
      </c>
      <c r="M452" s="2" t="s">
        <v>18</v>
      </c>
      <c r="N452" s="2" t="s">
        <v>47</v>
      </c>
      <c r="O452">
        <v>1</v>
      </c>
      <c r="P452" s="2" t="s">
        <v>80</v>
      </c>
    </row>
    <row r="453" spans="1:16" x14ac:dyDescent="0.25">
      <c r="A453" s="2" t="s">
        <v>16</v>
      </c>
      <c r="B453">
        <v>39.5</v>
      </c>
      <c r="C453">
        <v>1.625</v>
      </c>
      <c r="D453" s="2" t="s">
        <v>17</v>
      </c>
      <c r="E453" s="2" t="s">
        <v>18</v>
      </c>
      <c r="F453" s="2" t="s">
        <v>44</v>
      </c>
      <c r="G453" s="2" t="s">
        <v>20</v>
      </c>
      <c r="H453">
        <v>1.5</v>
      </c>
      <c r="I453" s="2" t="s">
        <v>22</v>
      </c>
      <c r="J453" s="2" t="s">
        <v>22</v>
      </c>
      <c r="K453">
        <v>0</v>
      </c>
      <c r="L453" s="2" t="s">
        <v>22</v>
      </c>
      <c r="M453" s="2" t="s">
        <v>18</v>
      </c>
      <c r="N453" s="2" t="s">
        <v>47</v>
      </c>
      <c r="O453">
        <v>316</v>
      </c>
      <c r="P453" s="2" t="s">
        <v>80</v>
      </c>
    </row>
    <row r="454" spans="1:16" x14ac:dyDescent="0.25">
      <c r="A454" s="2" t="s">
        <v>16</v>
      </c>
      <c r="B454">
        <v>36.5</v>
      </c>
      <c r="C454">
        <v>4.25</v>
      </c>
      <c r="D454" s="2" t="s">
        <v>17</v>
      </c>
      <c r="E454" s="2" t="s">
        <v>18</v>
      </c>
      <c r="F454" s="2" t="s">
        <v>26</v>
      </c>
      <c r="G454" s="2" t="s">
        <v>20</v>
      </c>
      <c r="H454">
        <v>3.5</v>
      </c>
      <c r="I454" s="2" t="s">
        <v>22</v>
      </c>
      <c r="J454" s="2" t="s">
        <v>22</v>
      </c>
      <c r="K454">
        <v>0</v>
      </c>
      <c r="L454" s="2" t="s">
        <v>22</v>
      </c>
      <c r="M454" s="2" t="s">
        <v>18</v>
      </c>
      <c r="N454" s="2" t="s">
        <v>187</v>
      </c>
      <c r="O454">
        <v>50</v>
      </c>
      <c r="P454" s="2" t="s">
        <v>80</v>
      </c>
    </row>
    <row r="455" spans="1:16" x14ac:dyDescent="0.25">
      <c r="A455" s="2" t="s">
        <v>81</v>
      </c>
      <c r="B455">
        <v>29.75</v>
      </c>
      <c r="C455">
        <v>0.66500000000000004</v>
      </c>
      <c r="D455" s="2" t="s">
        <v>17</v>
      </c>
      <c r="E455" s="2" t="s">
        <v>18</v>
      </c>
      <c r="F455" s="2" t="s">
        <v>19</v>
      </c>
      <c r="G455" s="2" t="s">
        <v>20</v>
      </c>
      <c r="H455">
        <v>0.25</v>
      </c>
      <c r="I455" s="2" t="s">
        <v>22</v>
      </c>
      <c r="J455" s="2" t="s">
        <v>22</v>
      </c>
      <c r="K455">
        <v>0</v>
      </c>
      <c r="L455" s="2" t="s">
        <v>21</v>
      </c>
      <c r="M455" s="2" t="s">
        <v>18</v>
      </c>
      <c r="N455" s="2" t="s">
        <v>53</v>
      </c>
      <c r="O455">
        <v>0</v>
      </c>
      <c r="P455" s="2" t="s">
        <v>80</v>
      </c>
    </row>
    <row r="456" spans="1:16" x14ac:dyDescent="0.25">
      <c r="A456" s="2" t="s">
        <v>16</v>
      </c>
      <c r="B456">
        <v>52.42</v>
      </c>
      <c r="C456">
        <v>1.5</v>
      </c>
      <c r="D456" s="2" t="s">
        <v>17</v>
      </c>
      <c r="E456" s="2" t="s">
        <v>18</v>
      </c>
      <c r="F456" s="2" t="s">
        <v>50</v>
      </c>
      <c r="G456" s="2" t="s">
        <v>20</v>
      </c>
      <c r="H456">
        <v>3.75</v>
      </c>
      <c r="I456" s="2" t="s">
        <v>22</v>
      </c>
      <c r="J456" s="2" t="s">
        <v>22</v>
      </c>
      <c r="K456">
        <v>0</v>
      </c>
      <c r="L456" s="2" t="s">
        <v>21</v>
      </c>
      <c r="M456" s="2" t="s">
        <v>18</v>
      </c>
      <c r="N456" s="2" t="s">
        <v>47</v>
      </c>
      <c r="O456">
        <v>350</v>
      </c>
      <c r="P456" s="2" t="s">
        <v>80</v>
      </c>
    </row>
    <row r="457" spans="1:16" x14ac:dyDescent="0.25">
      <c r="A457" s="2" t="s">
        <v>16</v>
      </c>
      <c r="B457">
        <v>36.17</v>
      </c>
      <c r="C457">
        <v>18.125</v>
      </c>
      <c r="D457" s="2" t="s">
        <v>17</v>
      </c>
      <c r="E457" s="2" t="s">
        <v>18</v>
      </c>
      <c r="F457" s="2" t="s">
        <v>19</v>
      </c>
      <c r="G457" s="2" t="s">
        <v>20</v>
      </c>
      <c r="H457">
        <v>8.5000000000000006E-2</v>
      </c>
      <c r="I457" s="2" t="s">
        <v>22</v>
      </c>
      <c r="J457" s="2" t="s">
        <v>22</v>
      </c>
      <c r="K457">
        <v>0</v>
      </c>
      <c r="L457" s="2" t="s">
        <v>22</v>
      </c>
      <c r="M457" s="2" t="s">
        <v>18</v>
      </c>
      <c r="N457" s="2" t="s">
        <v>48</v>
      </c>
      <c r="O457">
        <v>3552</v>
      </c>
      <c r="P457" s="2" t="s">
        <v>80</v>
      </c>
    </row>
    <row r="458" spans="1:16" x14ac:dyDescent="0.25">
      <c r="A458" s="2" t="s">
        <v>16</v>
      </c>
      <c r="B458">
        <v>34.58</v>
      </c>
      <c r="C458">
        <v>0</v>
      </c>
      <c r="D458" s="2" t="s">
        <v>81</v>
      </c>
      <c r="E458" s="2" t="s">
        <v>81</v>
      </c>
      <c r="F458" s="2" t="s">
        <v>81</v>
      </c>
      <c r="G458" s="2" t="s">
        <v>81</v>
      </c>
      <c r="H458">
        <v>0</v>
      </c>
      <c r="I458" s="2" t="s">
        <v>22</v>
      </c>
      <c r="J458" s="2" t="s">
        <v>22</v>
      </c>
      <c r="K458">
        <v>0</v>
      </c>
      <c r="L458" s="2" t="s">
        <v>22</v>
      </c>
      <c r="M458" s="2" t="s">
        <v>40</v>
      </c>
      <c r="N458" s="2" t="s">
        <v>81</v>
      </c>
      <c r="O458">
        <v>0</v>
      </c>
      <c r="P458" s="2" t="s">
        <v>80</v>
      </c>
    </row>
    <row r="459" spans="1:16" x14ac:dyDescent="0.25">
      <c r="A459" s="2" t="s">
        <v>16</v>
      </c>
      <c r="B459">
        <v>29.67</v>
      </c>
      <c r="C459">
        <v>0.75</v>
      </c>
      <c r="D459" s="2" t="s">
        <v>39</v>
      </c>
      <c r="E459" s="2" t="s">
        <v>40</v>
      </c>
      <c r="F459" s="2" t="s">
        <v>44</v>
      </c>
      <c r="G459" s="2" t="s">
        <v>20</v>
      </c>
      <c r="H459">
        <v>0.04</v>
      </c>
      <c r="I459" s="2" t="s">
        <v>22</v>
      </c>
      <c r="J459" s="2" t="s">
        <v>22</v>
      </c>
      <c r="K459">
        <v>0</v>
      </c>
      <c r="L459" s="2" t="s">
        <v>22</v>
      </c>
      <c r="M459" s="2" t="s">
        <v>18</v>
      </c>
      <c r="N459" s="2" t="s">
        <v>66</v>
      </c>
      <c r="O459">
        <v>0</v>
      </c>
      <c r="P459" s="2" t="s">
        <v>80</v>
      </c>
    </row>
    <row r="460" spans="1:16" x14ac:dyDescent="0.25">
      <c r="A460" s="2" t="s">
        <v>16</v>
      </c>
      <c r="B460">
        <v>36.17</v>
      </c>
      <c r="C460">
        <v>5.5</v>
      </c>
      <c r="D460" s="2" t="s">
        <v>17</v>
      </c>
      <c r="E460" s="2" t="s">
        <v>18</v>
      </c>
      <c r="F460" s="2" t="s">
        <v>56</v>
      </c>
      <c r="G460" s="2" t="s">
        <v>57</v>
      </c>
      <c r="H460">
        <v>5</v>
      </c>
      <c r="I460" s="2" t="s">
        <v>22</v>
      </c>
      <c r="J460" s="2" t="s">
        <v>22</v>
      </c>
      <c r="K460">
        <v>0</v>
      </c>
      <c r="L460" s="2" t="s">
        <v>22</v>
      </c>
      <c r="M460" s="2" t="s">
        <v>18</v>
      </c>
      <c r="N460" s="2" t="s">
        <v>178</v>
      </c>
      <c r="O460">
        <v>687</v>
      </c>
      <c r="P460" s="2" t="s">
        <v>80</v>
      </c>
    </row>
    <row r="461" spans="1:16" x14ac:dyDescent="0.25">
      <c r="A461" s="2" t="s">
        <v>16</v>
      </c>
      <c r="B461">
        <v>25.67</v>
      </c>
      <c r="C461">
        <v>0.28999999999999998</v>
      </c>
      <c r="D461" s="2" t="s">
        <v>39</v>
      </c>
      <c r="E461" s="2" t="s">
        <v>40</v>
      </c>
      <c r="F461" s="2" t="s">
        <v>44</v>
      </c>
      <c r="G461" s="2" t="s">
        <v>20</v>
      </c>
      <c r="H461">
        <v>1.5</v>
      </c>
      <c r="I461" s="2" t="s">
        <v>22</v>
      </c>
      <c r="J461" s="2" t="s">
        <v>22</v>
      </c>
      <c r="K461">
        <v>0</v>
      </c>
      <c r="L461" s="2" t="s">
        <v>21</v>
      </c>
      <c r="M461" s="2" t="s">
        <v>18</v>
      </c>
      <c r="N461" s="2" t="s">
        <v>74</v>
      </c>
      <c r="O461">
        <v>0</v>
      </c>
      <c r="P461" s="2" t="s">
        <v>80</v>
      </c>
    </row>
    <row r="462" spans="1:16" x14ac:dyDescent="0.25">
      <c r="A462" s="2" t="s">
        <v>25</v>
      </c>
      <c r="B462">
        <v>24.5</v>
      </c>
      <c r="C462">
        <v>2.415</v>
      </c>
      <c r="D462" s="2" t="s">
        <v>39</v>
      </c>
      <c r="E462" s="2" t="s">
        <v>40</v>
      </c>
      <c r="F462" s="2" t="s">
        <v>44</v>
      </c>
      <c r="G462" s="2" t="s">
        <v>20</v>
      </c>
      <c r="H462">
        <v>0</v>
      </c>
      <c r="I462" s="2" t="s">
        <v>22</v>
      </c>
      <c r="J462" s="2" t="s">
        <v>22</v>
      </c>
      <c r="K462">
        <v>0</v>
      </c>
      <c r="L462" s="2" t="s">
        <v>22</v>
      </c>
      <c r="M462" s="2" t="s">
        <v>18</v>
      </c>
      <c r="N462" s="2" t="s">
        <v>32</v>
      </c>
      <c r="O462">
        <v>0</v>
      </c>
      <c r="P462" s="2" t="s">
        <v>80</v>
      </c>
    </row>
    <row r="463" spans="1:16" x14ac:dyDescent="0.25">
      <c r="A463" s="2" t="s">
        <v>16</v>
      </c>
      <c r="B463">
        <v>24.08</v>
      </c>
      <c r="C463">
        <v>0.875</v>
      </c>
      <c r="D463" s="2" t="s">
        <v>17</v>
      </c>
      <c r="E463" s="2" t="s">
        <v>18</v>
      </c>
      <c r="F463" s="2" t="s">
        <v>33</v>
      </c>
      <c r="G463" s="2" t="s">
        <v>20</v>
      </c>
      <c r="H463">
        <v>8.5000000000000006E-2</v>
      </c>
      <c r="I463" s="2" t="s">
        <v>22</v>
      </c>
      <c r="J463" s="2" t="s">
        <v>21</v>
      </c>
      <c r="K463">
        <v>4</v>
      </c>
      <c r="L463" s="2" t="s">
        <v>22</v>
      </c>
      <c r="M463" s="2" t="s">
        <v>18</v>
      </c>
      <c r="N463" s="2" t="s">
        <v>188</v>
      </c>
      <c r="O463">
        <v>1950</v>
      </c>
      <c r="P463" s="2" t="s">
        <v>80</v>
      </c>
    </row>
    <row r="464" spans="1:16" x14ac:dyDescent="0.25">
      <c r="A464" s="2" t="s">
        <v>16</v>
      </c>
      <c r="B464">
        <v>21.92</v>
      </c>
      <c r="C464">
        <v>0.5</v>
      </c>
      <c r="D464" s="2" t="s">
        <v>17</v>
      </c>
      <c r="E464" s="2" t="s">
        <v>18</v>
      </c>
      <c r="F464" s="2" t="s">
        <v>44</v>
      </c>
      <c r="G464" s="2" t="s">
        <v>20</v>
      </c>
      <c r="H464">
        <v>0.125</v>
      </c>
      <c r="I464" s="2" t="s">
        <v>22</v>
      </c>
      <c r="J464" s="2" t="s">
        <v>22</v>
      </c>
      <c r="K464">
        <v>0</v>
      </c>
      <c r="L464" s="2" t="s">
        <v>22</v>
      </c>
      <c r="M464" s="2" t="s">
        <v>18</v>
      </c>
      <c r="N464" s="2" t="s">
        <v>34</v>
      </c>
      <c r="O464">
        <v>0</v>
      </c>
      <c r="P464" s="2" t="s">
        <v>80</v>
      </c>
    </row>
    <row r="465" spans="1:16" x14ac:dyDescent="0.25">
      <c r="A465" s="2" t="s">
        <v>25</v>
      </c>
      <c r="B465">
        <v>36.58</v>
      </c>
      <c r="C465">
        <v>0.28999999999999998</v>
      </c>
      <c r="D465" s="2" t="s">
        <v>17</v>
      </c>
      <c r="E465" s="2" t="s">
        <v>18</v>
      </c>
      <c r="F465" s="2" t="s">
        <v>64</v>
      </c>
      <c r="G465" s="2" t="s">
        <v>64</v>
      </c>
      <c r="H465">
        <v>0</v>
      </c>
      <c r="I465" s="2" t="s">
        <v>22</v>
      </c>
      <c r="J465" s="2" t="s">
        <v>21</v>
      </c>
      <c r="K465">
        <v>10</v>
      </c>
      <c r="L465" s="2" t="s">
        <v>22</v>
      </c>
      <c r="M465" s="2" t="s">
        <v>18</v>
      </c>
      <c r="N465" s="2" t="s">
        <v>52</v>
      </c>
      <c r="O465">
        <v>18</v>
      </c>
      <c r="P465" s="2" t="s">
        <v>80</v>
      </c>
    </row>
    <row r="466" spans="1:16" x14ac:dyDescent="0.25">
      <c r="A466" s="2" t="s">
        <v>25</v>
      </c>
      <c r="B466">
        <v>23</v>
      </c>
      <c r="C466">
        <v>1.835</v>
      </c>
      <c r="D466" s="2" t="s">
        <v>17</v>
      </c>
      <c r="E466" s="2" t="s">
        <v>18</v>
      </c>
      <c r="F466" s="2" t="s">
        <v>90</v>
      </c>
      <c r="G466" s="2" t="s">
        <v>90</v>
      </c>
      <c r="H466">
        <v>0</v>
      </c>
      <c r="I466" s="2" t="s">
        <v>22</v>
      </c>
      <c r="J466" s="2" t="s">
        <v>21</v>
      </c>
      <c r="K466">
        <v>1</v>
      </c>
      <c r="L466" s="2" t="s">
        <v>22</v>
      </c>
      <c r="M466" s="2" t="s">
        <v>18</v>
      </c>
      <c r="N466" s="2" t="s">
        <v>52</v>
      </c>
      <c r="O466">
        <v>53</v>
      </c>
      <c r="P466" s="2" t="s">
        <v>80</v>
      </c>
    </row>
    <row r="467" spans="1:16" x14ac:dyDescent="0.25">
      <c r="A467" s="2" t="s">
        <v>25</v>
      </c>
      <c r="B467">
        <v>27.58</v>
      </c>
      <c r="C467">
        <v>3</v>
      </c>
      <c r="D467" s="2" t="s">
        <v>17</v>
      </c>
      <c r="E467" s="2" t="s">
        <v>18</v>
      </c>
      <c r="F467" s="2" t="s">
        <v>33</v>
      </c>
      <c r="G467" s="2" t="s">
        <v>20</v>
      </c>
      <c r="H467">
        <v>2.79</v>
      </c>
      <c r="I467" s="2" t="s">
        <v>22</v>
      </c>
      <c r="J467" s="2" t="s">
        <v>21</v>
      </c>
      <c r="K467">
        <v>1</v>
      </c>
      <c r="L467" s="2" t="s">
        <v>21</v>
      </c>
      <c r="M467" s="2" t="s">
        <v>18</v>
      </c>
      <c r="N467" s="2" t="s">
        <v>29</v>
      </c>
      <c r="O467">
        <v>10</v>
      </c>
      <c r="P467" s="2" t="s">
        <v>80</v>
      </c>
    </row>
    <row r="468" spans="1:16" x14ac:dyDescent="0.25">
      <c r="A468" s="2" t="s">
        <v>16</v>
      </c>
      <c r="B468">
        <v>31.08</v>
      </c>
      <c r="C468">
        <v>3.085</v>
      </c>
      <c r="D468" s="2" t="s">
        <v>17</v>
      </c>
      <c r="E468" s="2" t="s">
        <v>18</v>
      </c>
      <c r="F468" s="2" t="s">
        <v>44</v>
      </c>
      <c r="G468" s="2" t="s">
        <v>20</v>
      </c>
      <c r="H468">
        <v>2.5</v>
      </c>
      <c r="I468" s="2" t="s">
        <v>22</v>
      </c>
      <c r="J468" s="2" t="s">
        <v>21</v>
      </c>
      <c r="K468">
        <v>2</v>
      </c>
      <c r="L468" s="2" t="s">
        <v>21</v>
      </c>
      <c r="M468" s="2" t="s">
        <v>18</v>
      </c>
      <c r="N468" s="2" t="s">
        <v>74</v>
      </c>
      <c r="O468">
        <v>41</v>
      </c>
      <c r="P468" s="2" t="s">
        <v>80</v>
      </c>
    </row>
    <row r="469" spans="1:16" x14ac:dyDescent="0.25">
      <c r="A469" s="2" t="s">
        <v>25</v>
      </c>
      <c r="B469">
        <v>30.42</v>
      </c>
      <c r="C469">
        <v>1.375</v>
      </c>
      <c r="D469" s="2" t="s">
        <v>17</v>
      </c>
      <c r="E469" s="2" t="s">
        <v>18</v>
      </c>
      <c r="F469" s="2" t="s">
        <v>19</v>
      </c>
      <c r="G469" s="2" t="s">
        <v>27</v>
      </c>
      <c r="H469">
        <v>0.04</v>
      </c>
      <c r="I469" s="2" t="s">
        <v>22</v>
      </c>
      <c r="J469" s="2" t="s">
        <v>21</v>
      </c>
      <c r="K469">
        <v>3</v>
      </c>
      <c r="L469" s="2" t="s">
        <v>22</v>
      </c>
      <c r="M469" s="2" t="s">
        <v>18</v>
      </c>
      <c r="N469" s="2" t="s">
        <v>47</v>
      </c>
      <c r="O469">
        <v>33</v>
      </c>
      <c r="P469" s="2" t="s">
        <v>80</v>
      </c>
    </row>
    <row r="470" spans="1:16" x14ac:dyDescent="0.25">
      <c r="A470" s="2" t="s">
        <v>16</v>
      </c>
      <c r="B470">
        <v>22.08</v>
      </c>
      <c r="C470">
        <v>2.335</v>
      </c>
      <c r="D470" s="2" t="s">
        <v>17</v>
      </c>
      <c r="E470" s="2" t="s">
        <v>18</v>
      </c>
      <c r="F470" s="2" t="s">
        <v>41</v>
      </c>
      <c r="G470" s="2" t="s">
        <v>20</v>
      </c>
      <c r="H470">
        <v>0.75</v>
      </c>
      <c r="I470" s="2" t="s">
        <v>22</v>
      </c>
      <c r="J470" s="2" t="s">
        <v>22</v>
      </c>
      <c r="K470">
        <v>0</v>
      </c>
      <c r="L470" s="2" t="s">
        <v>22</v>
      </c>
      <c r="M470" s="2" t="s">
        <v>18</v>
      </c>
      <c r="N470" s="2" t="s">
        <v>42</v>
      </c>
      <c r="O470">
        <v>0</v>
      </c>
      <c r="P470" s="2" t="s">
        <v>80</v>
      </c>
    </row>
    <row r="471" spans="1:16" x14ac:dyDescent="0.25">
      <c r="A471" s="2" t="s">
        <v>16</v>
      </c>
      <c r="B471">
        <v>16.329999999999998</v>
      </c>
      <c r="C471">
        <v>4.085</v>
      </c>
      <c r="D471" s="2" t="s">
        <v>17</v>
      </c>
      <c r="E471" s="2" t="s">
        <v>18</v>
      </c>
      <c r="F471" s="2" t="s">
        <v>56</v>
      </c>
      <c r="G471" s="2" t="s">
        <v>27</v>
      </c>
      <c r="H471">
        <v>0.41499999999999998</v>
      </c>
      <c r="I471" s="2" t="s">
        <v>22</v>
      </c>
      <c r="J471" s="2" t="s">
        <v>22</v>
      </c>
      <c r="K471">
        <v>0</v>
      </c>
      <c r="L471" s="2" t="s">
        <v>21</v>
      </c>
      <c r="M471" s="2" t="s">
        <v>18</v>
      </c>
      <c r="N471" s="2" t="s">
        <v>32</v>
      </c>
      <c r="O471">
        <v>0</v>
      </c>
      <c r="P471" s="2" t="s">
        <v>80</v>
      </c>
    </row>
    <row r="472" spans="1:16" x14ac:dyDescent="0.25">
      <c r="A472" s="2" t="s">
        <v>25</v>
      </c>
      <c r="B472">
        <v>21.92</v>
      </c>
      <c r="C472">
        <v>11.664999999999999</v>
      </c>
      <c r="D472" s="2" t="s">
        <v>17</v>
      </c>
      <c r="E472" s="2" t="s">
        <v>18</v>
      </c>
      <c r="F472" s="2" t="s">
        <v>41</v>
      </c>
      <c r="G472" s="2" t="s">
        <v>27</v>
      </c>
      <c r="H472">
        <v>8.5000000000000006E-2</v>
      </c>
      <c r="I472" s="2" t="s">
        <v>22</v>
      </c>
      <c r="J472" s="2" t="s">
        <v>22</v>
      </c>
      <c r="K472">
        <v>0</v>
      </c>
      <c r="L472" s="2" t="s">
        <v>22</v>
      </c>
      <c r="M472" s="2" t="s">
        <v>18</v>
      </c>
      <c r="N472" s="2" t="s">
        <v>48</v>
      </c>
      <c r="O472">
        <v>5</v>
      </c>
      <c r="P472" s="2" t="s">
        <v>80</v>
      </c>
    </row>
    <row r="473" spans="1:16" x14ac:dyDescent="0.25">
      <c r="A473" s="2" t="s">
        <v>16</v>
      </c>
      <c r="B473">
        <v>21.08</v>
      </c>
      <c r="C473">
        <v>4.125</v>
      </c>
      <c r="D473" s="2" t="s">
        <v>39</v>
      </c>
      <c r="E473" s="2" t="s">
        <v>40</v>
      </c>
      <c r="F473" s="2" t="s">
        <v>56</v>
      </c>
      <c r="G473" s="2" t="s">
        <v>27</v>
      </c>
      <c r="H473">
        <v>0.04</v>
      </c>
      <c r="I473" s="2" t="s">
        <v>22</v>
      </c>
      <c r="J473" s="2" t="s">
        <v>22</v>
      </c>
      <c r="K473">
        <v>0</v>
      </c>
      <c r="L473" s="2" t="s">
        <v>22</v>
      </c>
      <c r="M473" s="2" t="s">
        <v>18</v>
      </c>
      <c r="N473" s="2" t="s">
        <v>84</v>
      </c>
      <c r="O473">
        <v>100</v>
      </c>
      <c r="P473" s="2" t="s">
        <v>80</v>
      </c>
    </row>
    <row r="474" spans="1:16" x14ac:dyDescent="0.25">
      <c r="A474" s="2" t="s">
        <v>16</v>
      </c>
      <c r="B474">
        <v>17.420000000000002</v>
      </c>
      <c r="C474">
        <v>6.5</v>
      </c>
      <c r="D474" s="2" t="s">
        <v>17</v>
      </c>
      <c r="E474" s="2" t="s">
        <v>18</v>
      </c>
      <c r="F474" s="2" t="s">
        <v>56</v>
      </c>
      <c r="G474" s="2" t="s">
        <v>20</v>
      </c>
      <c r="H474">
        <v>0.125</v>
      </c>
      <c r="I474" s="2" t="s">
        <v>22</v>
      </c>
      <c r="J474" s="2" t="s">
        <v>22</v>
      </c>
      <c r="K474">
        <v>0</v>
      </c>
      <c r="L474" s="2" t="s">
        <v>22</v>
      </c>
      <c r="M474" s="2" t="s">
        <v>18</v>
      </c>
      <c r="N474" s="2" t="s">
        <v>112</v>
      </c>
      <c r="O474">
        <v>100</v>
      </c>
      <c r="P474" s="2" t="s">
        <v>80</v>
      </c>
    </row>
    <row r="475" spans="1:16" x14ac:dyDescent="0.25">
      <c r="A475" s="2" t="s">
        <v>16</v>
      </c>
      <c r="B475">
        <v>19.170000000000002</v>
      </c>
      <c r="C475">
        <v>4</v>
      </c>
      <c r="D475" s="2" t="s">
        <v>39</v>
      </c>
      <c r="E475" s="2" t="s">
        <v>40</v>
      </c>
      <c r="F475" s="2" t="s">
        <v>56</v>
      </c>
      <c r="G475" s="2" t="s">
        <v>20</v>
      </c>
      <c r="H475">
        <v>1</v>
      </c>
      <c r="I475" s="2" t="s">
        <v>22</v>
      </c>
      <c r="J475" s="2" t="s">
        <v>22</v>
      </c>
      <c r="K475">
        <v>0</v>
      </c>
      <c r="L475" s="2" t="s">
        <v>21</v>
      </c>
      <c r="M475" s="2" t="s">
        <v>18</v>
      </c>
      <c r="N475" s="2" t="s">
        <v>34</v>
      </c>
      <c r="O475">
        <v>1000</v>
      </c>
      <c r="P475" s="2" t="s">
        <v>80</v>
      </c>
    </row>
    <row r="476" spans="1:16" x14ac:dyDescent="0.25">
      <c r="A476" s="2" t="s">
        <v>16</v>
      </c>
      <c r="B476">
        <v>20.67</v>
      </c>
      <c r="C476">
        <v>0.41499999999999998</v>
      </c>
      <c r="D476" s="2" t="s">
        <v>17</v>
      </c>
      <c r="E476" s="2" t="s">
        <v>18</v>
      </c>
      <c r="F476" s="2" t="s">
        <v>44</v>
      </c>
      <c r="G476" s="2" t="s">
        <v>20</v>
      </c>
      <c r="H476">
        <v>0.125</v>
      </c>
      <c r="I476" s="2" t="s">
        <v>22</v>
      </c>
      <c r="J476" s="2" t="s">
        <v>22</v>
      </c>
      <c r="K476">
        <v>0</v>
      </c>
      <c r="L476" s="2" t="s">
        <v>22</v>
      </c>
      <c r="M476" s="2" t="s">
        <v>18</v>
      </c>
      <c r="N476" s="2" t="s">
        <v>47</v>
      </c>
      <c r="O476">
        <v>44</v>
      </c>
      <c r="P476" s="2" t="s">
        <v>80</v>
      </c>
    </row>
    <row r="477" spans="1:16" x14ac:dyDescent="0.25">
      <c r="A477" s="2" t="s">
        <v>16</v>
      </c>
      <c r="B477">
        <v>26.75</v>
      </c>
      <c r="C477">
        <v>2</v>
      </c>
      <c r="D477" s="2" t="s">
        <v>17</v>
      </c>
      <c r="E477" s="2" t="s">
        <v>18</v>
      </c>
      <c r="F477" s="2" t="s">
        <v>50</v>
      </c>
      <c r="G477" s="2" t="s">
        <v>20</v>
      </c>
      <c r="H477">
        <v>0.75</v>
      </c>
      <c r="I477" s="2" t="s">
        <v>22</v>
      </c>
      <c r="J477" s="2" t="s">
        <v>22</v>
      </c>
      <c r="K477">
        <v>0</v>
      </c>
      <c r="L477" s="2" t="s">
        <v>21</v>
      </c>
      <c r="M477" s="2" t="s">
        <v>18</v>
      </c>
      <c r="N477" s="2" t="s">
        <v>38</v>
      </c>
      <c r="O477">
        <v>0</v>
      </c>
      <c r="P477" s="2" t="s">
        <v>80</v>
      </c>
    </row>
    <row r="478" spans="1:16" x14ac:dyDescent="0.25">
      <c r="A478" s="2" t="s">
        <v>16</v>
      </c>
      <c r="B478">
        <v>23.58</v>
      </c>
      <c r="C478">
        <v>0.83499999999999996</v>
      </c>
      <c r="D478" s="2" t="s">
        <v>17</v>
      </c>
      <c r="E478" s="2" t="s">
        <v>18</v>
      </c>
      <c r="F478" s="2" t="s">
        <v>56</v>
      </c>
      <c r="G478" s="2" t="s">
        <v>27</v>
      </c>
      <c r="H478">
        <v>8.5000000000000006E-2</v>
      </c>
      <c r="I478" s="2" t="s">
        <v>22</v>
      </c>
      <c r="J478" s="2" t="s">
        <v>22</v>
      </c>
      <c r="K478">
        <v>0</v>
      </c>
      <c r="L478" s="2" t="s">
        <v>21</v>
      </c>
      <c r="M478" s="2" t="s">
        <v>18</v>
      </c>
      <c r="N478" s="2" t="s">
        <v>141</v>
      </c>
      <c r="O478">
        <v>5</v>
      </c>
      <c r="P478" s="2" t="s">
        <v>80</v>
      </c>
    </row>
    <row r="479" spans="1:16" x14ac:dyDescent="0.25">
      <c r="A479" s="2" t="s">
        <v>16</v>
      </c>
      <c r="B479">
        <v>39.17</v>
      </c>
      <c r="C479">
        <v>2.5</v>
      </c>
      <c r="D479" s="2" t="s">
        <v>39</v>
      </c>
      <c r="E479" s="2" t="s">
        <v>40</v>
      </c>
      <c r="F479" s="2" t="s">
        <v>56</v>
      </c>
      <c r="G479" s="2" t="s">
        <v>27</v>
      </c>
      <c r="H479">
        <v>10</v>
      </c>
      <c r="I479" s="2" t="s">
        <v>22</v>
      </c>
      <c r="J479" s="2" t="s">
        <v>22</v>
      </c>
      <c r="K479">
        <v>0</v>
      </c>
      <c r="L479" s="2" t="s">
        <v>21</v>
      </c>
      <c r="M479" s="2" t="s">
        <v>31</v>
      </c>
      <c r="N479" s="2" t="s">
        <v>52</v>
      </c>
      <c r="O479">
        <v>0</v>
      </c>
      <c r="P479" s="2" t="s">
        <v>80</v>
      </c>
    </row>
    <row r="480" spans="1:16" x14ac:dyDescent="0.25">
      <c r="A480" s="2" t="s">
        <v>16</v>
      </c>
      <c r="B480">
        <v>22.75</v>
      </c>
      <c r="C480">
        <v>11.5</v>
      </c>
      <c r="D480" s="2" t="s">
        <v>17</v>
      </c>
      <c r="E480" s="2" t="s">
        <v>18</v>
      </c>
      <c r="F480" s="2" t="s">
        <v>56</v>
      </c>
      <c r="G480" s="2" t="s">
        <v>20</v>
      </c>
      <c r="H480">
        <v>0.41499999999999998</v>
      </c>
      <c r="I480" s="2" t="s">
        <v>22</v>
      </c>
      <c r="J480" s="2" t="s">
        <v>22</v>
      </c>
      <c r="K480">
        <v>0</v>
      </c>
      <c r="L480" s="2" t="s">
        <v>22</v>
      </c>
      <c r="M480" s="2" t="s">
        <v>18</v>
      </c>
      <c r="N480" s="2" t="s">
        <v>47</v>
      </c>
      <c r="O480">
        <v>0</v>
      </c>
      <c r="P480" s="2" t="s">
        <v>80</v>
      </c>
    </row>
    <row r="481" spans="1:16" x14ac:dyDescent="0.25">
      <c r="A481" s="2" t="s">
        <v>81</v>
      </c>
      <c r="B481">
        <v>26.5</v>
      </c>
      <c r="C481">
        <v>2.71</v>
      </c>
      <c r="D481" s="2" t="s">
        <v>39</v>
      </c>
      <c r="E481" s="2" t="s">
        <v>40</v>
      </c>
      <c r="F481" s="2" t="s">
        <v>81</v>
      </c>
      <c r="G481" s="2" t="s">
        <v>81</v>
      </c>
      <c r="H481">
        <v>8.5000000000000006E-2</v>
      </c>
      <c r="I481" s="2" t="s">
        <v>22</v>
      </c>
      <c r="J481" s="2" t="s">
        <v>22</v>
      </c>
      <c r="K481">
        <v>0</v>
      </c>
      <c r="L481" s="2" t="s">
        <v>22</v>
      </c>
      <c r="M481" s="2" t="s">
        <v>31</v>
      </c>
      <c r="N481" s="2" t="s">
        <v>38</v>
      </c>
      <c r="O481">
        <v>0</v>
      </c>
      <c r="P481" s="2" t="s">
        <v>80</v>
      </c>
    </row>
    <row r="482" spans="1:16" x14ac:dyDescent="0.25">
      <c r="A482" s="2" t="s">
        <v>25</v>
      </c>
      <c r="B482">
        <v>16.920000000000002</v>
      </c>
      <c r="C482">
        <v>0.5</v>
      </c>
      <c r="D482" s="2" t="s">
        <v>17</v>
      </c>
      <c r="E482" s="2" t="s">
        <v>18</v>
      </c>
      <c r="F482" s="2" t="s">
        <v>56</v>
      </c>
      <c r="G482" s="2" t="s">
        <v>20</v>
      </c>
      <c r="H482">
        <v>0.16500000000000001</v>
      </c>
      <c r="I482" s="2" t="s">
        <v>22</v>
      </c>
      <c r="J482" s="2" t="s">
        <v>21</v>
      </c>
      <c r="K482">
        <v>6</v>
      </c>
      <c r="L482" s="2" t="s">
        <v>21</v>
      </c>
      <c r="M482" s="2" t="s">
        <v>18</v>
      </c>
      <c r="N482" s="2" t="s">
        <v>66</v>
      </c>
      <c r="O482">
        <v>35</v>
      </c>
      <c r="P482" s="2" t="s">
        <v>80</v>
      </c>
    </row>
    <row r="483" spans="1:16" x14ac:dyDescent="0.25">
      <c r="A483" s="2" t="s">
        <v>16</v>
      </c>
      <c r="B483">
        <v>23.5</v>
      </c>
      <c r="C483">
        <v>3.165</v>
      </c>
      <c r="D483" s="2" t="s">
        <v>39</v>
      </c>
      <c r="E483" s="2" t="s">
        <v>40</v>
      </c>
      <c r="F483" s="2" t="s">
        <v>41</v>
      </c>
      <c r="G483" s="2" t="s">
        <v>20</v>
      </c>
      <c r="H483">
        <v>0.41499999999999998</v>
      </c>
      <c r="I483" s="2" t="s">
        <v>22</v>
      </c>
      <c r="J483" s="2" t="s">
        <v>21</v>
      </c>
      <c r="K483">
        <v>1</v>
      </c>
      <c r="L483" s="2" t="s">
        <v>21</v>
      </c>
      <c r="M483" s="2" t="s">
        <v>18</v>
      </c>
      <c r="N483" s="2" t="s">
        <v>29</v>
      </c>
      <c r="O483">
        <v>80</v>
      </c>
      <c r="P483" s="2" t="s">
        <v>80</v>
      </c>
    </row>
    <row r="484" spans="1:16" x14ac:dyDescent="0.25">
      <c r="A484" s="2" t="s">
        <v>25</v>
      </c>
      <c r="B484">
        <v>17.329999999999998</v>
      </c>
      <c r="C484">
        <v>9.5</v>
      </c>
      <c r="D484" s="2" t="s">
        <v>17</v>
      </c>
      <c r="E484" s="2" t="s">
        <v>18</v>
      </c>
      <c r="F484" s="2" t="s">
        <v>60</v>
      </c>
      <c r="G484" s="2" t="s">
        <v>20</v>
      </c>
      <c r="H484">
        <v>1.75</v>
      </c>
      <c r="I484" s="2" t="s">
        <v>22</v>
      </c>
      <c r="J484" s="2" t="s">
        <v>21</v>
      </c>
      <c r="K484">
        <v>10</v>
      </c>
      <c r="L484" s="2" t="s">
        <v>21</v>
      </c>
      <c r="M484" s="2" t="s">
        <v>18</v>
      </c>
      <c r="N484" s="2" t="s">
        <v>47</v>
      </c>
      <c r="O484">
        <v>10</v>
      </c>
      <c r="P484" s="2" t="s">
        <v>80</v>
      </c>
    </row>
    <row r="485" spans="1:16" x14ac:dyDescent="0.25">
      <c r="A485" s="2" t="s">
        <v>16</v>
      </c>
      <c r="B485">
        <v>23.75</v>
      </c>
      <c r="C485">
        <v>0.41499999999999998</v>
      </c>
      <c r="D485" s="2" t="s">
        <v>39</v>
      </c>
      <c r="E485" s="2" t="s">
        <v>40</v>
      </c>
      <c r="F485" s="2" t="s">
        <v>44</v>
      </c>
      <c r="G485" s="2" t="s">
        <v>20</v>
      </c>
      <c r="H485">
        <v>0.04</v>
      </c>
      <c r="I485" s="2" t="s">
        <v>22</v>
      </c>
      <c r="J485" s="2" t="s">
        <v>21</v>
      </c>
      <c r="K485">
        <v>2</v>
      </c>
      <c r="L485" s="2" t="s">
        <v>22</v>
      </c>
      <c r="M485" s="2" t="s">
        <v>18</v>
      </c>
      <c r="N485" s="2" t="s">
        <v>45</v>
      </c>
      <c r="O485">
        <v>6</v>
      </c>
      <c r="P485" s="2" t="s">
        <v>80</v>
      </c>
    </row>
    <row r="486" spans="1:16" x14ac:dyDescent="0.25">
      <c r="A486" s="2" t="s">
        <v>16</v>
      </c>
      <c r="B486">
        <v>34.67</v>
      </c>
      <c r="C486">
        <v>1.08</v>
      </c>
      <c r="D486" s="2" t="s">
        <v>17</v>
      </c>
      <c r="E486" s="2" t="s">
        <v>18</v>
      </c>
      <c r="F486" s="2" t="s">
        <v>33</v>
      </c>
      <c r="G486" s="2" t="s">
        <v>20</v>
      </c>
      <c r="H486">
        <v>1.165</v>
      </c>
      <c r="I486" s="2" t="s">
        <v>22</v>
      </c>
      <c r="J486" s="2" t="s">
        <v>22</v>
      </c>
      <c r="K486">
        <v>0</v>
      </c>
      <c r="L486" s="2" t="s">
        <v>22</v>
      </c>
      <c r="M486" s="2" t="s">
        <v>31</v>
      </c>
      <c r="N486" s="2" t="s">
        <v>189</v>
      </c>
      <c r="O486">
        <v>0</v>
      </c>
      <c r="P486" s="2" t="s">
        <v>80</v>
      </c>
    </row>
    <row r="487" spans="1:16" x14ac:dyDescent="0.25">
      <c r="A487" s="2" t="s">
        <v>16</v>
      </c>
      <c r="B487">
        <v>74.83</v>
      </c>
      <c r="C487">
        <v>19</v>
      </c>
      <c r="D487" s="2" t="s">
        <v>39</v>
      </c>
      <c r="E487" s="2" t="s">
        <v>40</v>
      </c>
      <c r="F487" s="2" t="s">
        <v>64</v>
      </c>
      <c r="G487" s="2" t="s">
        <v>64</v>
      </c>
      <c r="H487">
        <v>0.04</v>
      </c>
      <c r="I487" s="2" t="s">
        <v>22</v>
      </c>
      <c r="J487" s="2" t="s">
        <v>21</v>
      </c>
      <c r="K487">
        <v>2</v>
      </c>
      <c r="L487" s="2" t="s">
        <v>22</v>
      </c>
      <c r="M487" s="2" t="s">
        <v>18</v>
      </c>
      <c r="N487" s="2" t="s">
        <v>47</v>
      </c>
      <c r="O487">
        <v>351</v>
      </c>
      <c r="P487" s="2" t="s">
        <v>80</v>
      </c>
    </row>
    <row r="488" spans="1:16" x14ac:dyDescent="0.25">
      <c r="A488" s="2" t="s">
        <v>16</v>
      </c>
      <c r="B488">
        <v>28.17</v>
      </c>
      <c r="C488">
        <v>0.125</v>
      </c>
      <c r="D488" s="2" t="s">
        <v>39</v>
      </c>
      <c r="E488" s="2" t="s">
        <v>40</v>
      </c>
      <c r="F488" s="2" t="s">
        <v>41</v>
      </c>
      <c r="G488" s="2" t="s">
        <v>20</v>
      </c>
      <c r="H488">
        <v>8.5000000000000006E-2</v>
      </c>
      <c r="I488" s="2" t="s">
        <v>22</v>
      </c>
      <c r="J488" s="2" t="s">
        <v>22</v>
      </c>
      <c r="K488">
        <v>0</v>
      </c>
      <c r="L488" s="2" t="s">
        <v>22</v>
      </c>
      <c r="M488" s="2" t="s">
        <v>18</v>
      </c>
      <c r="N488" s="2" t="s">
        <v>70</v>
      </c>
      <c r="O488">
        <v>2100</v>
      </c>
      <c r="P488" s="2" t="s">
        <v>80</v>
      </c>
    </row>
    <row r="489" spans="1:16" x14ac:dyDescent="0.25">
      <c r="A489" s="2" t="s">
        <v>16</v>
      </c>
      <c r="B489">
        <v>24.5</v>
      </c>
      <c r="C489">
        <v>13.335000000000001</v>
      </c>
      <c r="D489" s="2" t="s">
        <v>39</v>
      </c>
      <c r="E489" s="2" t="s">
        <v>40</v>
      </c>
      <c r="F489" s="2" t="s">
        <v>60</v>
      </c>
      <c r="G489" s="2" t="s">
        <v>20</v>
      </c>
      <c r="H489">
        <v>0.04</v>
      </c>
      <c r="I489" s="2" t="s">
        <v>22</v>
      </c>
      <c r="J489" s="2" t="s">
        <v>22</v>
      </c>
      <c r="K489">
        <v>0</v>
      </c>
      <c r="L489" s="2" t="s">
        <v>21</v>
      </c>
      <c r="M489" s="2" t="s">
        <v>18</v>
      </c>
      <c r="N489" s="2" t="s">
        <v>32</v>
      </c>
      <c r="O489">
        <v>475</v>
      </c>
      <c r="P489" s="2" t="s">
        <v>80</v>
      </c>
    </row>
    <row r="490" spans="1:16" x14ac:dyDescent="0.25">
      <c r="A490" s="2" t="s">
        <v>16</v>
      </c>
      <c r="B490">
        <v>18.829999999999998</v>
      </c>
      <c r="C490">
        <v>3.54</v>
      </c>
      <c r="D490" s="2" t="s">
        <v>39</v>
      </c>
      <c r="E490" s="2" t="s">
        <v>40</v>
      </c>
      <c r="F490" s="2" t="s">
        <v>64</v>
      </c>
      <c r="G490" s="2" t="s">
        <v>64</v>
      </c>
      <c r="H490">
        <v>0</v>
      </c>
      <c r="I490" s="2" t="s">
        <v>22</v>
      </c>
      <c r="J490" s="2" t="s">
        <v>22</v>
      </c>
      <c r="K490">
        <v>0</v>
      </c>
      <c r="L490" s="2" t="s">
        <v>21</v>
      </c>
      <c r="M490" s="2" t="s">
        <v>18</v>
      </c>
      <c r="N490" s="2" t="s">
        <v>42</v>
      </c>
      <c r="O490">
        <v>1</v>
      </c>
      <c r="P490" s="2" t="s">
        <v>80</v>
      </c>
    </row>
    <row r="491" spans="1:16" x14ac:dyDescent="0.25">
      <c r="A491" s="2" t="s">
        <v>81</v>
      </c>
      <c r="B491">
        <v>45.33</v>
      </c>
      <c r="C491">
        <v>1</v>
      </c>
      <c r="D491" s="2" t="s">
        <v>17</v>
      </c>
      <c r="E491" s="2" t="s">
        <v>18</v>
      </c>
      <c r="F491" s="2" t="s">
        <v>26</v>
      </c>
      <c r="G491" s="2" t="s">
        <v>20</v>
      </c>
      <c r="H491">
        <v>0.125</v>
      </c>
      <c r="I491" s="2" t="s">
        <v>22</v>
      </c>
      <c r="J491" s="2" t="s">
        <v>22</v>
      </c>
      <c r="K491">
        <v>0</v>
      </c>
      <c r="L491" s="2" t="s">
        <v>21</v>
      </c>
      <c r="M491" s="2" t="s">
        <v>18</v>
      </c>
      <c r="N491" s="2" t="s">
        <v>190</v>
      </c>
      <c r="O491">
        <v>0</v>
      </c>
      <c r="P491" s="2" t="s">
        <v>80</v>
      </c>
    </row>
    <row r="492" spans="1:16" x14ac:dyDescent="0.25">
      <c r="A492" s="2" t="s">
        <v>25</v>
      </c>
      <c r="B492">
        <v>47.25</v>
      </c>
      <c r="C492">
        <v>0.75</v>
      </c>
      <c r="D492" s="2" t="s">
        <v>17</v>
      </c>
      <c r="E492" s="2" t="s">
        <v>18</v>
      </c>
      <c r="F492" s="2" t="s">
        <v>26</v>
      </c>
      <c r="G492" s="2" t="s">
        <v>27</v>
      </c>
      <c r="H492">
        <v>2.75</v>
      </c>
      <c r="I492" s="2" t="s">
        <v>21</v>
      </c>
      <c r="J492" s="2" t="s">
        <v>21</v>
      </c>
      <c r="K492">
        <v>1</v>
      </c>
      <c r="L492" s="2" t="s">
        <v>22</v>
      </c>
      <c r="M492" s="2" t="s">
        <v>18</v>
      </c>
      <c r="N492" s="2" t="s">
        <v>191</v>
      </c>
      <c r="O492">
        <v>892</v>
      </c>
      <c r="P492" s="2" t="s">
        <v>24</v>
      </c>
    </row>
    <row r="493" spans="1:16" x14ac:dyDescent="0.25">
      <c r="A493" s="2" t="s">
        <v>16</v>
      </c>
      <c r="B493">
        <v>24.17</v>
      </c>
      <c r="C493">
        <v>0.875</v>
      </c>
      <c r="D493" s="2" t="s">
        <v>17</v>
      </c>
      <c r="E493" s="2" t="s">
        <v>18</v>
      </c>
      <c r="F493" s="2" t="s">
        <v>26</v>
      </c>
      <c r="G493" s="2" t="s">
        <v>20</v>
      </c>
      <c r="H493">
        <v>4.625</v>
      </c>
      <c r="I493" s="2" t="s">
        <v>21</v>
      </c>
      <c r="J493" s="2" t="s">
        <v>21</v>
      </c>
      <c r="K493">
        <v>2</v>
      </c>
      <c r="L493" s="2" t="s">
        <v>21</v>
      </c>
      <c r="M493" s="2" t="s">
        <v>18</v>
      </c>
      <c r="N493" s="2" t="s">
        <v>77</v>
      </c>
      <c r="O493">
        <v>2000</v>
      </c>
      <c r="P493" s="2" t="s">
        <v>24</v>
      </c>
    </row>
    <row r="494" spans="1:16" x14ac:dyDescent="0.25">
      <c r="A494" s="2" t="s">
        <v>16</v>
      </c>
      <c r="B494">
        <v>39.25</v>
      </c>
      <c r="C494">
        <v>9.5</v>
      </c>
      <c r="D494" s="2" t="s">
        <v>17</v>
      </c>
      <c r="E494" s="2" t="s">
        <v>18</v>
      </c>
      <c r="F494" s="2" t="s">
        <v>33</v>
      </c>
      <c r="G494" s="2" t="s">
        <v>20</v>
      </c>
      <c r="H494">
        <v>6.5</v>
      </c>
      <c r="I494" s="2" t="s">
        <v>21</v>
      </c>
      <c r="J494" s="2" t="s">
        <v>21</v>
      </c>
      <c r="K494">
        <v>14</v>
      </c>
      <c r="L494" s="2" t="s">
        <v>22</v>
      </c>
      <c r="M494" s="2" t="s">
        <v>18</v>
      </c>
      <c r="N494" s="2" t="s">
        <v>66</v>
      </c>
      <c r="O494">
        <v>4607</v>
      </c>
      <c r="P494" s="2" t="s">
        <v>24</v>
      </c>
    </row>
    <row r="495" spans="1:16" x14ac:dyDescent="0.25">
      <c r="A495" s="2" t="s">
        <v>25</v>
      </c>
      <c r="B495">
        <v>20.5</v>
      </c>
      <c r="C495">
        <v>11.835000000000001</v>
      </c>
      <c r="D495" s="2" t="s">
        <v>17</v>
      </c>
      <c r="E495" s="2" t="s">
        <v>18</v>
      </c>
      <c r="F495" s="2" t="s">
        <v>44</v>
      </c>
      <c r="G495" s="2" t="s">
        <v>27</v>
      </c>
      <c r="H495">
        <v>6</v>
      </c>
      <c r="I495" s="2" t="s">
        <v>21</v>
      </c>
      <c r="J495" s="2" t="s">
        <v>22</v>
      </c>
      <c r="K495">
        <v>0</v>
      </c>
      <c r="L495" s="2" t="s">
        <v>22</v>
      </c>
      <c r="M495" s="2" t="s">
        <v>18</v>
      </c>
      <c r="N495" s="2" t="s">
        <v>154</v>
      </c>
      <c r="O495">
        <v>0</v>
      </c>
      <c r="P495" s="2" t="s">
        <v>24</v>
      </c>
    </row>
    <row r="496" spans="1:16" x14ac:dyDescent="0.25">
      <c r="A496" s="2" t="s">
        <v>25</v>
      </c>
      <c r="B496">
        <v>18.829999999999998</v>
      </c>
      <c r="C496">
        <v>4.415</v>
      </c>
      <c r="D496" s="2" t="s">
        <v>39</v>
      </c>
      <c r="E496" s="2" t="s">
        <v>40</v>
      </c>
      <c r="F496" s="2" t="s">
        <v>44</v>
      </c>
      <c r="G496" s="2" t="s">
        <v>27</v>
      </c>
      <c r="H496">
        <v>3</v>
      </c>
      <c r="I496" s="2" t="s">
        <v>21</v>
      </c>
      <c r="J496" s="2" t="s">
        <v>22</v>
      </c>
      <c r="K496">
        <v>0</v>
      </c>
      <c r="L496" s="2" t="s">
        <v>22</v>
      </c>
      <c r="M496" s="2" t="s">
        <v>18</v>
      </c>
      <c r="N496" s="2" t="s">
        <v>66</v>
      </c>
      <c r="O496">
        <v>0</v>
      </c>
      <c r="P496" s="2" t="s">
        <v>24</v>
      </c>
    </row>
    <row r="497" spans="1:16" x14ac:dyDescent="0.25">
      <c r="A497" s="2" t="s">
        <v>16</v>
      </c>
      <c r="B497">
        <v>19.170000000000002</v>
      </c>
      <c r="C497">
        <v>9.5</v>
      </c>
      <c r="D497" s="2" t="s">
        <v>17</v>
      </c>
      <c r="E497" s="2" t="s">
        <v>18</v>
      </c>
      <c r="F497" s="2" t="s">
        <v>19</v>
      </c>
      <c r="G497" s="2" t="s">
        <v>20</v>
      </c>
      <c r="H497">
        <v>1.5</v>
      </c>
      <c r="I497" s="2" t="s">
        <v>21</v>
      </c>
      <c r="J497" s="2" t="s">
        <v>22</v>
      </c>
      <c r="K497">
        <v>0</v>
      </c>
      <c r="L497" s="2" t="s">
        <v>22</v>
      </c>
      <c r="M497" s="2" t="s">
        <v>18</v>
      </c>
      <c r="N497" s="2" t="s">
        <v>32</v>
      </c>
      <c r="O497">
        <v>2206</v>
      </c>
      <c r="P497" s="2" t="s">
        <v>24</v>
      </c>
    </row>
    <row r="498" spans="1:16" x14ac:dyDescent="0.25">
      <c r="A498" s="2" t="s">
        <v>25</v>
      </c>
      <c r="B498">
        <v>25</v>
      </c>
      <c r="C498">
        <v>0.875</v>
      </c>
      <c r="D498" s="2" t="s">
        <v>17</v>
      </c>
      <c r="E498" s="2" t="s">
        <v>18</v>
      </c>
      <c r="F498" s="2" t="s">
        <v>54</v>
      </c>
      <c r="G498" s="2" t="s">
        <v>27</v>
      </c>
      <c r="H498">
        <v>1.04</v>
      </c>
      <c r="I498" s="2" t="s">
        <v>21</v>
      </c>
      <c r="J498" s="2" t="s">
        <v>22</v>
      </c>
      <c r="K498">
        <v>0</v>
      </c>
      <c r="L498" s="2" t="s">
        <v>21</v>
      </c>
      <c r="M498" s="2" t="s">
        <v>18</v>
      </c>
      <c r="N498" s="2" t="s">
        <v>74</v>
      </c>
      <c r="O498">
        <v>5860</v>
      </c>
      <c r="P498" s="2" t="s">
        <v>24</v>
      </c>
    </row>
    <row r="499" spans="1:16" x14ac:dyDescent="0.25">
      <c r="A499" s="2" t="s">
        <v>16</v>
      </c>
      <c r="B499">
        <v>20.170000000000002</v>
      </c>
      <c r="C499">
        <v>9.25</v>
      </c>
      <c r="D499" s="2" t="s">
        <v>17</v>
      </c>
      <c r="E499" s="2" t="s">
        <v>18</v>
      </c>
      <c r="F499" s="2" t="s">
        <v>44</v>
      </c>
      <c r="G499" s="2" t="s">
        <v>20</v>
      </c>
      <c r="H499">
        <v>1.665</v>
      </c>
      <c r="I499" s="2" t="s">
        <v>21</v>
      </c>
      <c r="J499" s="2" t="s">
        <v>21</v>
      </c>
      <c r="K499">
        <v>3</v>
      </c>
      <c r="L499" s="2" t="s">
        <v>21</v>
      </c>
      <c r="M499" s="2" t="s">
        <v>18</v>
      </c>
      <c r="N499" s="2" t="s">
        <v>107</v>
      </c>
      <c r="O499">
        <v>28</v>
      </c>
      <c r="P499" s="2" t="s">
        <v>24</v>
      </c>
    </row>
    <row r="500" spans="1:16" x14ac:dyDescent="0.25">
      <c r="A500" s="2" t="s">
        <v>16</v>
      </c>
      <c r="B500">
        <v>25.75</v>
      </c>
      <c r="C500">
        <v>0.5</v>
      </c>
      <c r="D500" s="2" t="s">
        <v>17</v>
      </c>
      <c r="E500" s="2" t="s">
        <v>18</v>
      </c>
      <c r="F500" s="2" t="s">
        <v>44</v>
      </c>
      <c r="G500" s="2" t="s">
        <v>20</v>
      </c>
      <c r="H500">
        <v>1.46</v>
      </c>
      <c r="I500" s="2" t="s">
        <v>21</v>
      </c>
      <c r="J500" s="2" t="s">
        <v>21</v>
      </c>
      <c r="K500">
        <v>5</v>
      </c>
      <c r="L500" s="2" t="s">
        <v>21</v>
      </c>
      <c r="M500" s="2" t="s">
        <v>18</v>
      </c>
      <c r="N500" s="2" t="s">
        <v>192</v>
      </c>
      <c r="O500">
        <v>0</v>
      </c>
      <c r="P500" s="2" t="s">
        <v>24</v>
      </c>
    </row>
    <row r="501" spans="1:16" x14ac:dyDescent="0.25">
      <c r="A501" s="2" t="s">
        <v>16</v>
      </c>
      <c r="B501">
        <v>20.420000000000002</v>
      </c>
      <c r="C501">
        <v>7</v>
      </c>
      <c r="D501" s="2" t="s">
        <v>17</v>
      </c>
      <c r="E501" s="2" t="s">
        <v>18</v>
      </c>
      <c r="F501" s="2" t="s">
        <v>44</v>
      </c>
      <c r="G501" s="2" t="s">
        <v>20</v>
      </c>
      <c r="H501">
        <v>1.625</v>
      </c>
      <c r="I501" s="2" t="s">
        <v>21</v>
      </c>
      <c r="J501" s="2" t="s">
        <v>21</v>
      </c>
      <c r="K501">
        <v>3</v>
      </c>
      <c r="L501" s="2" t="s">
        <v>22</v>
      </c>
      <c r="M501" s="2" t="s">
        <v>18</v>
      </c>
      <c r="N501" s="2" t="s">
        <v>52</v>
      </c>
      <c r="O501">
        <v>1391</v>
      </c>
      <c r="P501" s="2" t="s">
        <v>24</v>
      </c>
    </row>
    <row r="502" spans="1:16" x14ac:dyDescent="0.25">
      <c r="A502" s="2" t="s">
        <v>16</v>
      </c>
      <c r="B502" t="s">
        <v>81</v>
      </c>
      <c r="C502">
        <v>4</v>
      </c>
      <c r="D502" s="2" t="s">
        <v>17</v>
      </c>
      <c r="E502" s="2" t="s">
        <v>18</v>
      </c>
      <c r="F502" s="2" t="s">
        <v>54</v>
      </c>
      <c r="G502" s="2" t="s">
        <v>20</v>
      </c>
      <c r="H502">
        <v>5</v>
      </c>
      <c r="I502" s="2" t="s">
        <v>21</v>
      </c>
      <c r="J502" s="2" t="s">
        <v>21</v>
      </c>
      <c r="K502">
        <v>3</v>
      </c>
      <c r="L502" s="2" t="s">
        <v>21</v>
      </c>
      <c r="M502" s="2" t="s">
        <v>18</v>
      </c>
      <c r="N502" s="2" t="s">
        <v>193</v>
      </c>
      <c r="O502">
        <v>2279</v>
      </c>
      <c r="P502" s="2" t="s">
        <v>24</v>
      </c>
    </row>
    <row r="503" spans="1:16" x14ac:dyDescent="0.25">
      <c r="A503" s="2" t="s">
        <v>16</v>
      </c>
      <c r="B503">
        <v>39</v>
      </c>
      <c r="C503">
        <v>5</v>
      </c>
      <c r="D503" s="2" t="s">
        <v>17</v>
      </c>
      <c r="E503" s="2" t="s">
        <v>18</v>
      </c>
      <c r="F503" s="2" t="s">
        <v>37</v>
      </c>
      <c r="G503" s="2" t="s">
        <v>20</v>
      </c>
      <c r="H503">
        <v>3.5</v>
      </c>
      <c r="I503" s="2" t="s">
        <v>21</v>
      </c>
      <c r="J503" s="2" t="s">
        <v>21</v>
      </c>
      <c r="K503">
        <v>10</v>
      </c>
      <c r="L503" s="2" t="s">
        <v>21</v>
      </c>
      <c r="M503" s="2" t="s">
        <v>18</v>
      </c>
      <c r="N503" s="2" t="s">
        <v>47</v>
      </c>
      <c r="O503">
        <v>0</v>
      </c>
      <c r="P503" s="2" t="s">
        <v>24</v>
      </c>
    </row>
    <row r="504" spans="1:16" x14ac:dyDescent="0.25">
      <c r="A504" s="2" t="s">
        <v>25</v>
      </c>
      <c r="B504">
        <v>64.08</v>
      </c>
      <c r="C504">
        <v>0.16500000000000001</v>
      </c>
      <c r="D504" s="2" t="s">
        <v>17</v>
      </c>
      <c r="E504" s="2" t="s">
        <v>18</v>
      </c>
      <c r="F504" s="2" t="s">
        <v>64</v>
      </c>
      <c r="G504" s="2" t="s">
        <v>64</v>
      </c>
      <c r="H504">
        <v>0</v>
      </c>
      <c r="I504" s="2" t="s">
        <v>21</v>
      </c>
      <c r="J504" s="2" t="s">
        <v>21</v>
      </c>
      <c r="K504">
        <v>1</v>
      </c>
      <c r="L504" s="2" t="s">
        <v>22</v>
      </c>
      <c r="M504" s="2" t="s">
        <v>18</v>
      </c>
      <c r="N504" s="2" t="s">
        <v>160</v>
      </c>
      <c r="O504">
        <v>100</v>
      </c>
      <c r="P504" s="2" t="s">
        <v>24</v>
      </c>
    </row>
    <row r="505" spans="1:16" x14ac:dyDescent="0.25">
      <c r="A505" s="2" t="s">
        <v>16</v>
      </c>
      <c r="B505">
        <v>28.25</v>
      </c>
      <c r="C505">
        <v>5.125</v>
      </c>
      <c r="D505" s="2" t="s">
        <v>17</v>
      </c>
      <c r="E505" s="2" t="s">
        <v>18</v>
      </c>
      <c r="F505" s="2" t="s">
        <v>54</v>
      </c>
      <c r="G505" s="2" t="s">
        <v>20</v>
      </c>
      <c r="H505">
        <v>4.75</v>
      </c>
      <c r="I505" s="2" t="s">
        <v>21</v>
      </c>
      <c r="J505" s="2" t="s">
        <v>21</v>
      </c>
      <c r="K505">
        <v>2</v>
      </c>
      <c r="L505" s="2" t="s">
        <v>22</v>
      </c>
      <c r="M505" s="2" t="s">
        <v>18</v>
      </c>
      <c r="N505" s="2" t="s">
        <v>79</v>
      </c>
      <c r="O505">
        <v>7</v>
      </c>
      <c r="P505" s="2" t="s">
        <v>24</v>
      </c>
    </row>
    <row r="506" spans="1:16" x14ac:dyDescent="0.25">
      <c r="A506" s="2" t="s">
        <v>25</v>
      </c>
      <c r="B506">
        <v>28.75</v>
      </c>
      <c r="C506">
        <v>3.75</v>
      </c>
      <c r="D506" s="2" t="s">
        <v>17</v>
      </c>
      <c r="E506" s="2" t="s">
        <v>18</v>
      </c>
      <c r="F506" s="2" t="s">
        <v>44</v>
      </c>
      <c r="G506" s="2" t="s">
        <v>20</v>
      </c>
      <c r="H506">
        <v>1.085</v>
      </c>
      <c r="I506" s="2" t="s">
        <v>21</v>
      </c>
      <c r="J506" s="2" t="s">
        <v>21</v>
      </c>
      <c r="K506">
        <v>1</v>
      </c>
      <c r="L506" s="2" t="s">
        <v>21</v>
      </c>
      <c r="M506" s="2" t="s">
        <v>18</v>
      </c>
      <c r="N506" s="2" t="s">
        <v>194</v>
      </c>
      <c r="O506">
        <v>0</v>
      </c>
      <c r="P506" s="2" t="s">
        <v>24</v>
      </c>
    </row>
    <row r="507" spans="1:16" x14ac:dyDescent="0.25">
      <c r="A507" s="2" t="s">
        <v>16</v>
      </c>
      <c r="B507">
        <v>31.33</v>
      </c>
      <c r="C507">
        <v>19.5</v>
      </c>
      <c r="D507" s="2" t="s">
        <v>17</v>
      </c>
      <c r="E507" s="2" t="s">
        <v>18</v>
      </c>
      <c r="F507" s="2" t="s">
        <v>44</v>
      </c>
      <c r="G507" s="2" t="s">
        <v>20</v>
      </c>
      <c r="H507">
        <v>7</v>
      </c>
      <c r="I507" s="2" t="s">
        <v>21</v>
      </c>
      <c r="J507" s="2" t="s">
        <v>21</v>
      </c>
      <c r="K507">
        <v>16</v>
      </c>
      <c r="L507" s="2" t="s">
        <v>22</v>
      </c>
      <c r="M507" s="2" t="s">
        <v>18</v>
      </c>
      <c r="N507" s="2" t="s">
        <v>47</v>
      </c>
      <c r="O507">
        <v>5000</v>
      </c>
      <c r="P507" s="2" t="s">
        <v>24</v>
      </c>
    </row>
    <row r="508" spans="1:16" x14ac:dyDescent="0.25">
      <c r="A508" s="2" t="s">
        <v>25</v>
      </c>
      <c r="B508">
        <v>18.920000000000002</v>
      </c>
      <c r="C508">
        <v>9</v>
      </c>
      <c r="D508" s="2" t="s">
        <v>17</v>
      </c>
      <c r="E508" s="2" t="s">
        <v>18</v>
      </c>
      <c r="F508" s="2" t="s">
        <v>60</v>
      </c>
      <c r="G508" s="2" t="s">
        <v>20</v>
      </c>
      <c r="H508">
        <v>0.75</v>
      </c>
      <c r="I508" s="2" t="s">
        <v>21</v>
      </c>
      <c r="J508" s="2" t="s">
        <v>21</v>
      </c>
      <c r="K508">
        <v>2</v>
      </c>
      <c r="L508" s="2" t="s">
        <v>22</v>
      </c>
      <c r="M508" s="2" t="s">
        <v>18</v>
      </c>
      <c r="N508" s="2" t="s">
        <v>142</v>
      </c>
      <c r="O508">
        <v>591</v>
      </c>
      <c r="P508" s="2" t="s">
        <v>24</v>
      </c>
    </row>
    <row r="509" spans="1:16" x14ac:dyDescent="0.25">
      <c r="A509" s="2" t="s">
        <v>25</v>
      </c>
      <c r="B509">
        <v>24.75</v>
      </c>
      <c r="C509">
        <v>3</v>
      </c>
      <c r="D509" s="2" t="s">
        <v>17</v>
      </c>
      <c r="E509" s="2" t="s">
        <v>18</v>
      </c>
      <c r="F509" s="2" t="s">
        <v>26</v>
      </c>
      <c r="G509" s="2" t="s">
        <v>27</v>
      </c>
      <c r="H509">
        <v>1.835</v>
      </c>
      <c r="I509" s="2" t="s">
        <v>21</v>
      </c>
      <c r="J509" s="2" t="s">
        <v>21</v>
      </c>
      <c r="K509">
        <v>19</v>
      </c>
      <c r="L509" s="2" t="s">
        <v>22</v>
      </c>
      <c r="M509" s="2" t="s">
        <v>18</v>
      </c>
      <c r="N509" s="2" t="s">
        <v>47</v>
      </c>
      <c r="O509">
        <v>500</v>
      </c>
      <c r="P509" s="2" t="s">
        <v>24</v>
      </c>
    </row>
    <row r="510" spans="1:16" x14ac:dyDescent="0.25">
      <c r="A510" s="2" t="s">
        <v>25</v>
      </c>
      <c r="B510">
        <v>30.67</v>
      </c>
      <c r="C510">
        <v>12</v>
      </c>
      <c r="D510" s="2" t="s">
        <v>17</v>
      </c>
      <c r="E510" s="2" t="s">
        <v>18</v>
      </c>
      <c r="F510" s="2" t="s">
        <v>44</v>
      </c>
      <c r="G510" s="2" t="s">
        <v>20</v>
      </c>
      <c r="H510">
        <v>2</v>
      </c>
      <c r="I510" s="2" t="s">
        <v>21</v>
      </c>
      <c r="J510" s="2" t="s">
        <v>21</v>
      </c>
      <c r="K510">
        <v>1</v>
      </c>
      <c r="L510" s="2" t="s">
        <v>22</v>
      </c>
      <c r="M510" s="2" t="s">
        <v>18</v>
      </c>
      <c r="N510" s="2" t="s">
        <v>141</v>
      </c>
      <c r="O510">
        <v>19</v>
      </c>
      <c r="P510" s="2" t="s">
        <v>24</v>
      </c>
    </row>
    <row r="511" spans="1:16" x14ac:dyDescent="0.25">
      <c r="A511" s="2" t="s">
        <v>16</v>
      </c>
      <c r="B511">
        <v>21</v>
      </c>
      <c r="C511">
        <v>4.79</v>
      </c>
      <c r="D511" s="2" t="s">
        <v>39</v>
      </c>
      <c r="E511" s="2" t="s">
        <v>40</v>
      </c>
      <c r="F511" s="2" t="s">
        <v>19</v>
      </c>
      <c r="G511" s="2" t="s">
        <v>20</v>
      </c>
      <c r="H511">
        <v>2.25</v>
      </c>
      <c r="I511" s="2" t="s">
        <v>21</v>
      </c>
      <c r="J511" s="2" t="s">
        <v>21</v>
      </c>
      <c r="K511">
        <v>1</v>
      </c>
      <c r="L511" s="2" t="s">
        <v>21</v>
      </c>
      <c r="M511" s="2" t="s">
        <v>18</v>
      </c>
      <c r="N511" s="2" t="s">
        <v>38</v>
      </c>
      <c r="O511">
        <v>300</v>
      </c>
      <c r="P511" s="2" t="s">
        <v>24</v>
      </c>
    </row>
    <row r="512" spans="1:16" x14ac:dyDescent="0.25">
      <c r="A512" s="2" t="s">
        <v>16</v>
      </c>
      <c r="B512">
        <v>13.75</v>
      </c>
      <c r="C512">
        <v>4</v>
      </c>
      <c r="D512" s="2" t="s">
        <v>39</v>
      </c>
      <c r="E512" s="2" t="s">
        <v>40</v>
      </c>
      <c r="F512" s="2" t="s">
        <v>19</v>
      </c>
      <c r="G512" s="2" t="s">
        <v>20</v>
      </c>
      <c r="H512">
        <v>1.75</v>
      </c>
      <c r="I512" s="2" t="s">
        <v>21</v>
      </c>
      <c r="J512" s="2" t="s">
        <v>21</v>
      </c>
      <c r="K512">
        <v>2</v>
      </c>
      <c r="L512" s="2" t="s">
        <v>21</v>
      </c>
      <c r="M512" s="2" t="s">
        <v>18</v>
      </c>
      <c r="N512" s="2" t="s">
        <v>32</v>
      </c>
      <c r="O512">
        <v>1000</v>
      </c>
      <c r="P512" s="2" t="s">
        <v>24</v>
      </c>
    </row>
    <row r="513" spans="1:16" x14ac:dyDescent="0.25">
      <c r="A513" s="2" t="s">
        <v>25</v>
      </c>
      <c r="B513">
        <v>46</v>
      </c>
      <c r="C513">
        <v>4</v>
      </c>
      <c r="D513" s="2" t="s">
        <v>17</v>
      </c>
      <c r="E513" s="2" t="s">
        <v>18</v>
      </c>
      <c r="F513" s="2" t="s">
        <v>90</v>
      </c>
      <c r="G513" s="2" t="s">
        <v>90</v>
      </c>
      <c r="H513">
        <v>0</v>
      </c>
      <c r="I513" s="2" t="s">
        <v>21</v>
      </c>
      <c r="J513" s="2" t="s">
        <v>22</v>
      </c>
      <c r="K513">
        <v>0</v>
      </c>
      <c r="L513" s="2" t="s">
        <v>22</v>
      </c>
      <c r="M513" s="2" t="s">
        <v>18</v>
      </c>
      <c r="N513" s="2" t="s">
        <v>30</v>
      </c>
      <c r="O513">
        <v>960</v>
      </c>
      <c r="P513" s="2" t="s">
        <v>24</v>
      </c>
    </row>
    <row r="514" spans="1:16" x14ac:dyDescent="0.25">
      <c r="A514" s="2" t="s">
        <v>25</v>
      </c>
      <c r="B514">
        <v>44.33</v>
      </c>
      <c r="C514">
        <v>0</v>
      </c>
      <c r="D514" s="2" t="s">
        <v>17</v>
      </c>
      <c r="E514" s="2" t="s">
        <v>18</v>
      </c>
      <c r="F514" s="2" t="s">
        <v>44</v>
      </c>
      <c r="G514" s="2" t="s">
        <v>20</v>
      </c>
      <c r="H514">
        <v>2.5</v>
      </c>
      <c r="I514" s="2" t="s">
        <v>21</v>
      </c>
      <c r="J514" s="2" t="s">
        <v>22</v>
      </c>
      <c r="K514">
        <v>0</v>
      </c>
      <c r="L514" s="2" t="s">
        <v>22</v>
      </c>
      <c r="M514" s="2" t="s">
        <v>18</v>
      </c>
      <c r="N514" s="2" t="s">
        <v>47</v>
      </c>
      <c r="O514">
        <v>0</v>
      </c>
      <c r="P514" s="2" t="s">
        <v>24</v>
      </c>
    </row>
    <row r="515" spans="1:16" x14ac:dyDescent="0.25">
      <c r="A515" s="2" t="s">
        <v>16</v>
      </c>
      <c r="B515">
        <v>20.25</v>
      </c>
      <c r="C515">
        <v>9.9600000000000009</v>
      </c>
      <c r="D515" s="2" t="s">
        <v>17</v>
      </c>
      <c r="E515" s="2" t="s">
        <v>18</v>
      </c>
      <c r="F515" s="2" t="s">
        <v>58</v>
      </c>
      <c r="G515" s="2" t="s">
        <v>151</v>
      </c>
      <c r="H515">
        <v>0</v>
      </c>
      <c r="I515" s="2" t="s">
        <v>21</v>
      </c>
      <c r="J515" s="2" t="s">
        <v>22</v>
      </c>
      <c r="K515">
        <v>0</v>
      </c>
      <c r="L515" s="2" t="s">
        <v>22</v>
      </c>
      <c r="M515" s="2" t="s">
        <v>18</v>
      </c>
      <c r="N515" s="2" t="s">
        <v>47</v>
      </c>
      <c r="O515">
        <v>0</v>
      </c>
      <c r="P515" s="2" t="s">
        <v>24</v>
      </c>
    </row>
    <row r="516" spans="1:16" x14ac:dyDescent="0.25">
      <c r="A516" s="2" t="s">
        <v>16</v>
      </c>
      <c r="B516">
        <v>22.67</v>
      </c>
      <c r="C516">
        <v>2.54</v>
      </c>
      <c r="D516" s="2" t="s">
        <v>39</v>
      </c>
      <c r="E516" s="2" t="s">
        <v>40</v>
      </c>
      <c r="F516" s="2" t="s">
        <v>44</v>
      </c>
      <c r="G516" s="2" t="s">
        <v>27</v>
      </c>
      <c r="H516">
        <v>2.585</v>
      </c>
      <c r="I516" s="2" t="s">
        <v>21</v>
      </c>
      <c r="J516" s="2" t="s">
        <v>22</v>
      </c>
      <c r="K516">
        <v>0</v>
      </c>
      <c r="L516" s="2" t="s">
        <v>22</v>
      </c>
      <c r="M516" s="2" t="s">
        <v>18</v>
      </c>
      <c r="N516" s="2" t="s">
        <v>47</v>
      </c>
      <c r="O516">
        <v>0</v>
      </c>
      <c r="P516" s="2" t="s">
        <v>24</v>
      </c>
    </row>
    <row r="517" spans="1:16" x14ac:dyDescent="0.25">
      <c r="A517" s="2" t="s">
        <v>16</v>
      </c>
      <c r="B517" t="s">
        <v>81</v>
      </c>
      <c r="C517">
        <v>10.5</v>
      </c>
      <c r="D517" s="2" t="s">
        <v>17</v>
      </c>
      <c r="E517" s="2" t="s">
        <v>18</v>
      </c>
      <c r="F517" s="2" t="s">
        <v>54</v>
      </c>
      <c r="G517" s="2" t="s">
        <v>20</v>
      </c>
      <c r="H517">
        <v>6.5</v>
      </c>
      <c r="I517" s="2" t="s">
        <v>21</v>
      </c>
      <c r="J517" s="2" t="s">
        <v>22</v>
      </c>
      <c r="K517">
        <v>0</v>
      </c>
      <c r="L517" s="2" t="s">
        <v>22</v>
      </c>
      <c r="M517" s="2" t="s">
        <v>18</v>
      </c>
      <c r="N517" s="2" t="s">
        <v>47</v>
      </c>
      <c r="O517">
        <v>0</v>
      </c>
      <c r="P517" s="2" t="s">
        <v>24</v>
      </c>
    </row>
    <row r="518" spans="1:16" x14ac:dyDescent="0.25">
      <c r="A518" s="2" t="s">
        <v>25</v>
      </c>
      <c r="B518">
        <v>60.92</v>
      </c>
      <c r="C518">
        <v>5</v>
      </c>
      <c r="D518" s="2" t="s">
        <v>17</v>
      </c>
      <c r="E518" s="2" t="s">
        <v>18</v>
      </c>
      <c r="F518" s="2" t="s">
        <v>60</v>
      </c>
      <c r="G518" s="2" t="s">
        <v>20</v>
      </c>
      <c r="H518">
        <v>4</v>
      </c>
      <c r="I518" s="2" t="s">
        <v>21</v>
      </c>
      <c r="J518" s="2" t="s">
        <v>21</v>
      </c>
      <c r="K518">
        <v>4</v>
      </c>
      <c r="L518" s="2" t="s">
        <v>22</v>
      </c>
      <c r="M518" s="2" t="s">
        <v>18</v>
      </c>
      <c r="N518" s="2" t="s">
        <v>47</v>
      </c>
      <c r="O518">
        <v>99</v>
      </c>
      <c r="P518" s="2" t="s">
        <v>24</v>
      </c>
    </row>
    <row r="519" spans="1:16" x14ac:dyDescent="0.25">
      <c r="A519" s="2" t="s">
        <v>16</v>
      </c>
      <c r="B519">
        <v>16.079999999999998</v>
      </c>
      <c r="C519">
        <v>0.75</v>
      </c>
      <c r="D519" s="2" t="s">
        <v>17</v>
      </c>
      <c r="E519" s="2" t="s">
        <v>18</v>
      </c>
      <c r="F519" s="2" t="s">
        <v>44</v>
      </c>
      <c r="G519" s="2" t="s">
        <v>20</v>
      </c>
      <c r="H519">
        <v>1.75</v>
      </c>
      <c r="I519" s="2" t="s">
        <v>21</v>
      </c>
      <c r="J519" s="2" t="s">
        <v>21</v>
      </c>
      <c r="K519">
        <v>5</v>
      </c>
      <c r="L519" s="2" t="s">
        <v>21</v>
      </c>
      <c r="M519" s="2" t="s">
        <v>18</v>
      </c>
      <c r="N519" s="2" t="s">
        <v>171</v>
      </c>
      <c r="O519">
        <v>690</v>
      </c>
      <c r="P519" s="2" t="s">
        <v>24</v>
      </c>
    </row>
    <row r="520" spans="1:16" x14ac:dyDescent="0.25">
      <c r="A520" s="2" t="s">
        <v>25</v>
      </c>
      <c r="B520">
        <v>28.17</v>
      </c>
      <c r="C520">
        <v>0.375</v>
      </c>
      <c r="D520" s="2" t="s">
        <v>17</v>
      </c>
      <c r="E520" s="2" t="s">
        <v>18</v>
      </c>
      <c r="F520" s="2" t="s">
        <v>26</v>
      </c>
      <c r="G520" s="2" t="s">
        <v>20</v>
      </c>
      <c r="H520">
        <v>0.58499999999999996</v>
      </c>
      <c r="I520" s="2" t="s">
        <v>21</v>
      </c>
      <c r="J520" s="2" t="s">
        <v>21</v>
      </c>
      <c r="K520">
        <v>4</v>
      </c>
      <c r="L520" s="2" t="s">
        <v>22</v>
      </c>
      <c r="M520" s="2" t="s">
        <v>18</v>
      </c>
      <c r="N520" s="2" t="s">
        <v>38</v>
      </c>
      <c r="O520">
        <v>0</v>
      </c>
      <c r="P520" s="2" t="s">
        <v>24</v>
      </c>
    </row>
    <row r="521" spans="1:16" x14ac:dyDescent="0.25">
      <c r="A521" s="2" t="s">
        <v>16</v>
      </c>
      <c r="B521">
        <v>39.17</v>
      </c>
      <c r="C521">
        <v>1.71</v>
      </c>
      <c r="D521" s="2" t="s">
        <v>17</v>
      </c>
      <c r="E521" s="2" t="s">
        <v>18</v>
      </c>
      <c r="F521" s="2" t="s">
        <v>54</v>
      </c>
      <c r="G521" s="2" t="s">
        <v>20</v>
      </c>
      <c r="H521">
        <v>0.125</v>
      </c>
      <c r="I521" s="2" t="s">
        <v>21</v>
      </c>
      <c r="J521" s="2" t="s">
        <v>21</v>
      </c>
      <c r="K521">
        <v>5</v>
      </c>
      <c r="L521" s="2" t="s">
        <v>21</v>
      </c>
      <c r="M521" s="2" t="s">
        <v>18</v>
      </c>
      <c r="N521" s="2" t="s">
        <v>166</v>
      </c>
      <c r="O521">
        <v>0</v>
      </c>
      <c r="P521" s="2" t="s">
        <v>24</v>
      </c>
    </row>
    <row r="522" spans="1:16" x14ac:dyDescent="0.25">
      <c r="A522" s="2" t="s">
        <v>81</v>
      </c>
      <c r="B522">
        <v>20.420000000000002</v>
      </c>
      <c r="C522">
        <v>7.5</v>
      </c>
      <c r="D522" s="2" t="s">
        <v>17</v>
      </c>
      <c r="E522" s="2" t="s">
        <v>18</v>
      </c>
      <c r="F522" s="2" t="s">
        <v>41</v>
      </c>
      <c r="G522" s="2" t="s">
        <v>20</v>
      </c>
      <c r="H522">
        <v>1.5</v>
      </c>
      <c r="I522" s="2" t="s">
        <v>21</v>
      </c>
      <c r="J522" s="2" t="s">
        <v>21</v>
      </c>
      <c r="K522">
        <v>1</v>
      </c>
      <c r="L522" s="2" t="s">
        <v>22</v>
      </c>
      <c r="M522" s="2" t="s">
        <v>18</v>
      </c>
      <c r="N522" s="2" t="s">
        <v>74</v>
      </c>
      <c r="O522">
        <v>234</v>
      </c>
      <c r="P522" s="2" t="s">
        <v>24</v>
      </c>
    </row>
    <row r="523" spans="1:16" x14ac:dyDescent="0.25">
      <c r="A523" s="2" t="s">
        <v>25</v>
      </c>
      <c r="B523">
        <v>30</v>
      </c>
      <c r="C523">
        <v>5.29</v>
      </c>
      <c r="D523" s="2" t="s">
        <v>17</v>
      </c>
      <c r="E523" s="2" t="s">
        <v>18</v>
      </c>
      <c r="F523" s="2" t="s">
        <v>58</v>
      </c>
      <c r="G523" s="2" t="s">
        <v>151</v>
      </c>
      <c r="H523">
        <v>2.25</v>
      </c>
      <c r="I523" s="2" t="s">
        <v>21</v>
      </c>
      <c r="J523" s="2" t="s">
        <v>21</v>
      </c>
      <c r="K523">
        <v>5</v>
      </c>
      <c r="L523" s="2" t="s">
        <v>21</v>
      </c>
      <c r="M523" s="2" t="s">
        <v>18</v>
      </c>
      <c r="N523" s="2" t="s">
        <v>195</v>
      </c>
      <c r="O523">
        <v>500</v>
      </c>
      <c r="P523" s="2" t="s">
        <v>24</v>
      </c>
    </row>
    <row r="524" spans="1:16" x14ac:dyDescent="0.25">
      <c r="A524" s="2" t="s">
        <v>16</v>
      </c>
      <c r="B524">
        <v>22.83</v>
      </c>
      <c r="C524">
        <v>3</v>
      </c>
      <c r="D524" s="2" t="s">
        <v>17</v>
      </c>
      <c r="E524" s="2" t="s">
        <v>18</v>
      </c>
      <c r="F524" s="2" t="s">
        <v>33</v>
      </c>
      <c r="G524" s="2" t="s">
        <v>20</v>
      </c>
      <c r="H524">
        <v>1.29</v>
      </c>
      <c r="I524" s="2" t="s">
        <v>21</v>
      </c>
      <c r="J524" s="2" t="s">
        <v>21</v>
      </c>
      <c r="K524">
        <v>1</v>
      </c>
      <c r="L524" s="2" t="s">
        <v>22</v>
      </c>
      <c r="M524" s="2" t="s">
        <v>18</v>
      </c>
      <c r="N524" s="2" t="s">
        <v>46</v>
      </c>
      <c r="O524">
        <v>800</v>
      </c>
      <c r="P524" s="2" t="s">
        <v>24</v>
      </c>
    </row>
    <row r="525" spans="1:16" x14ac:dyDescent="0.25">
      <c r="A525" s="2" t="s">
        <v>25</v>
      </c>
      <c r="B525">
        <v>22.5</v>
      </c>
      <c r="C525">
        <v>8.5</v>
      </c>
      <c r="D525" s="2" t="s">
        <v>17</v>
      </c>
      <c r="E525" s="2" t="s">
        <v>18</v>
      </c>
      <c r="F525" s="2" t="s">
        <v>26</v>
      </c>
      <c r="G525" s="2" t="s">
        <v>20</v>
      </c>
      <c r="H525">
        <v>1.75</v>
      </c>
      <c r="I525" s="2" t="s">
        <v>21</v>
      </c>
      <c r="J525" s="2" t="s">
        <v>21</v>
      </c>
      <c r="K525">
        <v>10</v>
      </c>
      <c r="L525" s="2" t="s">
        <v>22</v>
      </c>
      <c r="M525" s="2" t="s">
        <v>18</v>
      </c>
      <c r="N525" s="2" t="s">
        <v>38</v>
      </c>
      <c r="O525">
        <v>990</v>
      </c>
      <c r="P525" s="2" t="s">
        <v>80</v>
      </c>
    </row>
    <row r="526" spans="1:16" x14ac:dyDescent="0.25">
      <c r="A526" s="2" t="s">
        <v>25</v>
      </c>
      <c r="B526">
        <v>28.58</v>
      </c>
      <c r="C526">
        <v>1.665</v>
      </c>
      <c r="D526" s="2" t="s">
        <v>17</v>
      </c>
      <c r="E526" s="2" t="s">
        <v>18</v>
      </c>
      <c r="F526" s="2" t="s">
        <v>26</v>
      </c>
      <c r="G526" s="2" t="s">
        <v>20</v>
      </c>
      <c r="H526">
        <v>2.415</v>
      </c>
      <c r="I526" s="2" t="s">
        <v>21</v>
      </c>
      <c r="J526" s="2" t="s">
        <v>22</v>
      </c>
      <c r="K526">
        <v>0</v>
      </c>
      <c r="L526" s="2" t="s">
        <v>21</v>
      </c>
      <c r="M526" s="2" t="s">
        <v>18</v>
      </c>
      <c r="N526" s="2" t="s">
        <v>110</v>
      </c>
      <c r="O526">
        <v>0</v>
      </c>
      <c r="P526" s="2" t="s">
        <v>80</v>
      </c>
    </row>
    <row r="527" spans="1:16" x14ac:dyDescent="0.25">
      <c r="A527" s="2" t="s">
        <v>16</v>
      </c>
      <c r="B527">
        <v>45.17</v>
      </c>
      <c r="C527">
        <v>1.5</v>
      </c>
      <c r="D527" s="2" t="s">
        <v>17</v>
      </c>
      <c r="E527" s="2" t="s">
        <v>18</v>
      </c>
      <c r="F527" s="2" t="s">
        <v>44</v>
      </c>
      <c r="G527" s="2" t="s">
        <v>20</v>
      </c>
      <c r="H527">
        <v>2.5</v>
      </c>
      <c r="I527" s="2" t="s">
        <v>21</v>
      </c>
      <c r="J527" s="2" t="s">
        <v>22</v>
      </c>
      <c r="K527">
        <v>0</v>
      </c>
      <c r="L527" s="2" t="s">
        <v>21</v>
      </c>
      <c r="M527" s="2" t="s">
        <v>18</v>
      </c>
      <c r="N527" s="2" t="s">
        <v>84</v>
      </c>
      <c r="O527">
        <v>0</v>
      </c>
      <c r="P527" s="2" t="s">
        <v>80</v>
      </c>
    </row>
    <row r="528" spans="1:16" x14ac:dyDescent="0.25">
      <c r="A528" s="2" t="s">
        <v>16</v>
      </c>
      <c r="B528">
        <v>41.58</v>
      </c>
      <c r="C528">
        <v>1.75</v>
      </c>
      <c r="D528" s="2" t="s">
        <v>17</v>
      </c>
      <c r="E528" s="2" t="s">
        <v>18</v>
      </c>
      <c r="F528" s="2" t="s">
        <v>41</v>
      </c>
      <c r="G528" s="2" t="s">
        <v>20</v>
      </c>
      <c r="H528">
        <v>0.21</v>
      </c>
      <c r="I528" s="2" t="s">
        <v>21</v>
      </c>
      <c r="J528" s="2" t="s">
        <v>22</v>
      </c>
      <c r="K528">
        <v>0</v>
      </c>
      <c r="L528" s="2" t="s">
        <v>22</v>
      </c>
      <c r="M528" s="2" t="s">
        <v>18</v>
      </c>
      <c r="N528" s="2" t="s">
        <v>74</v>
      </c>
      <c r="O528">
        <v>0</v>
      </c>
      <c r="P528" s="2" t="s">
        <v>80</v>
      </c>
    </row>
    <row r="529" spans="1:16" x14ac:dyDescent="0.25">
      <c r="A529" s="2" t="s">
        <v>25</v>
      </c>
      <c r="B529">
        <v>57.08</v>
      </c>
      <c r="C529">
        <v>0.33500000000000002</v>
      </c>
      <c r="D529" s="2" t="s">
        <v>17</v>
      </c>
      <c r="E529" s="2" t="s">
        <v>18</v>
      </c>
      <c r="F529" s="2" t="s">
        <v>56</v>
      </c>
      <c r="G529" s="2" t="s">
        <v>57</v>
      </c>
      <c r="H529">
        <v>1</v>
      </c>
      <c r="I529" s="2" t="s">
        <v>21</v>
      </c>
      <c r="J529" s="2" t="s">
        <v>22</v>
      </c>
      <c r="K529">
        <v>0</v>
      </c>
      <c r="L529" s="2" t="s">
        <v>21</v>
      </c>
      <c r="M529" s="2" t="s">
        <v>18</v>
      </c>
      <c r="N529" s="2" t="s">
        <v>196</v>
      </c>
      <c r="O529">
        <v>2197</v>
      </c>
      <c r="P529" s="2" t="s">
        <v>80</v>
      </c>
    </row>
    <row r="530" spans="1:16" x14ac:dyDescent="0.25">
      <c r="A530" s="2" t="s">
        <v>25</v>
      </c>
      <c r="B530">
        <v>55.75</v>
      </c>
      <c r="C530">
        <v>7.08</v>
      </c>
      <c r="D530" s="2" t="s">
        <v>17</v>
      </c>
      <c r="E530" s="2" t="s">
        <v>18</v>
      </c>
      <c r="F530" s="2" t="s">
        <v>41</v>
      </c>
      <c r="G530" s="2" t="s">
        <v>27</v>
      </c>
      <c r="H530">
        <v>6.75</v>
      </c>
      <c r="I530" s="2" t="s">
        <v>21</v>
      </c>
      <c r="J530" s="2" t="s">
        <v>21</v>
      </c>
      <c r="K530">
        <v>3</v>
      </c>
      <c r="L530" s="2" t="s">
        <v>21</v>
      </c>
      <c r="M530" s="2" t="s">
        <v>18</v>
      </c>
      <c r="N530" s="2" t="s">
        <v>30</v>
      </c>
      <c r="O530">
        <v>50</v>
      </c>
      <c r="P530" s="2" t="s">
        <v>80</v>
      </c>
    </row>
    <row r="531" spans="1:16" x14ac:dyDescent="0.25">
      <c r="A531" s="2" t="s">
        <v>16</v>
      </c>
      <c r="B531">
        <v>43.25</v>
      </c>
      <c r="C531">
        <v>25.21</v>
      </c>
      <c r="D531" s="2" t="s">
        <v>17</v>
      </c>
      <c r="E531" s="2" t="s">
        <v>18</v>
      </c>
      <c r="F531" s="2" t="s">
        <v>26</v>
      </c>
      <c r="G531" s="2" t="s">
        <v>27</v>
      </c>
      <c r="H531">
        <v>0.21</v>
      </c>
      <c r="I531" s="2" t="s">
        <v>21</v>
      </c>
      <c r="J531" s="2" t="s">
        <v>21</v>
      </c>
      <c r="K531">
        <v>1</v>
      </c>
      <c r="L531" s="2" t="s">
        <v>22</v>
      </c>
      <c r="M531" s="2" t="s">
        <v>18</v>
      </c>
      <c r="N531" s="2" t="s">
        <v>197</v>
      </c>
      <c r="O531">
        <v>90</v>
      </c>
      <c r="P531" s="2" t="s">
        <v>80</v>
      </c>
    </row>
    <row r="532" spans="1:16" x14ac:dyDescent="0.25">
      <c r="A532" s="2" t="s">
        <v>25</v>
      </c>
      <c r="B532">
        <v>25.33</v>
      </c>
      <c r="C532">
        <v>2.085</v>
      </c>
      <c r="D532" s="2" t="s">
        <v>17</v>
      </c>
      <c r="E532" s="2" t="s">
        <v>18</v>
      </c>
      <c r="F532" s="2" t="s">
        <v>44</v>
      </c>
      <c r="G532" s="2" t="s">
        <v>27</v>
      </c>
      <c r="H532">
        <v>2.75</v>
      </c>
      <c r="I532" s="2" t="s">
        <v>21</v>
      </c>
      <c r="J532" s="2" t="s">
        <v>22</v>
      </c>
      <c r="K532">
        <v>0</v>
      </c>
      <c r="L532" s="2" t="s">
        <v>21</v>
      </c>
      <c r="M532" s="2" t="s">
        <v>18</v>
      </c>
      <c r="N532" s="2" t="s">
        <v>34</v>
      </c>
      <c r="O532">
        <v>1</v>
      </c>
      <c r="P532" s="2" t="s">
        <v>80</v>
      </c>
    </row>
    <row r="533" spans="1:16" x14ac:dyDescent="0.25">
      <c r="A533" s="2" t="s">
        <v>25</v>
      </c>
      <c r="B533">
        <v>24.58</v>
      </c>
      <c r="C533">
        <v>0.67</v>
      </c>
      <c r="D533" s="2" t="s">
        <v>17</v>
      </c>
      <c r="E533" s="2" t="s">
        <v>18</v>
      </c>
      <c r="F533" s="2" t="s">
        <v>60</v>
      </c>
      <c r="G533" s="2" t="s">
        <v>27</v>
      </c>
      <c r="H533">
        <v>1.75</v>
      </c>
      <c r="I533" s="2" t="s">
        <v>21</v>
      </c>
      <c r="J533" s="2" t="s">
        <v>22</v>
      </c>
      <c r="K533">
        <v>0</v>
      </c>
      <c r="L533" s="2" t="s">
        <v>22</v>
      </c>
      <c r="M533" s="2" t="s">
        <v>18</v>
      </c>
      <c r="N533" s="2" t="s">
        <v>72</v>
      </c>
      <c r="O533">
        <v>0</v>
      </c>
      <c r="P533" s="2" t="s">
        <v>80</v>
      </c>
    </row>
    <row r="534" spans="1:16" x14ac:dyDescent="0.25">
      <c r="A534" s="2" t="s">
        <v>16</v>
      </c>
      <c r="B534">
        <v>43.17</v>
      </c>
      <c r="C534">
        <v>2.25</v>
      </c>
      <c r="D534" s="2" t="s">
        <v>17</v>
      </c>
      <c r="E534" s="2" t="s">
        <v>18</v>
      </c>
      <c r="F534" s="2" t="s">
        <v>56</v>
      </c>
      <c r="G534" s="2" t="s">
        <v>57</v>
      </c>
      <c r="H534">
        <v>0.75</v>
      </c>
      <c r="I534" s="2" t="s">
        <v>21</v>
      </c>
      <c r="J534" s="2" t="s">
        <v>22</v>
      </c>
      <c r="K534">
        <v>0</v>
      </c>
      <c r="L534" s="2" t="s">
        <v>22</v>
      </c>
      <c r="M534" s="2" t="s">
        <v>18</v>
      </c>
      <c r="N534" s="2" t="s">
        <v>198</v>
      </c>
      <c r="O534">
        <v>0</v>
      </c>
      <c r="P534" s="2" t="s">
        <v>80</v>
      </c>
    </row>
    <row r="535" spans="1:16" x14ac:dyDescent="0.25">
      <c r="A535" s="2" t="s">
        <v>16</v>
      </c>
      <c r="B535">
        <v>40.92</v>
      </c>
      <c r="C535">
        <v>0.83499999999999996</v>
      </c>
      <c r="D535" s="2" t="s">
        <v>17</v>
      </c>
      <c r="E535" s="2" t="s">
        <v>18</v>
      </c>
      <c r="F535" s="2" t="s">
        <v>64</v>
      </c>
      <c r="G535" s="2" t="s">
        <v>64</v>
      </c>
      <c r="H535">
        <v>0</v>
      </c>
      <c r="I535" s="2" t="s">
        <v>21</v>
      </c>
      <c r="J535" s="2" t="s">
        <v>22</v>
      </c>
      <c r="K535">
        <v>0</v>
      </c>
      <c r="L535" s="2" t="s">
        <v>22</v>
      </c>
      <c r="M535" s="2" t="s">
        <v>18</v>
      </c>
      <c r="N535" s="2" t="s">
        <v>199</v>
      </c>
      <c r="O535">
        <v>1</v>
      </c>
      <c r="P535" s="2" t="s">
        <v>80</v>
      </c>
    </row>
    <row r="536" spans="1:16" x14ac:dyDescent="0.25">
      <c r="A536" s="2" t="s">
        <v>16</v>
      </c>
      <c r="B536">
        <v>31.83</v>
      </c>
      <c r="C536">
        <v>2.5</v>
      </c>
      <c r="D536" s="2" t="s">
        <v>17</v>
      </c>
      <c r="E536" s="2" t="s">
        <v>18</v>
      </c>
      <c r="F536" s="2" t="s">
        <v>60</v>
      </c>
      <c r="G536" s="2" t="s">
        <v>20</v>
      </c>
      <c r="H536">
        <v>7.5</v>
      </c>
      <c r="I536" s="2" t="s">
        <v>21</v>
      </c>
      <c r="J536" s="2" t="s">
        <v>22</v>
      </c>
      <c r="K536">
        <v>0</v>
      </c>
      <c r="L536" s="2" t="s">
        <v>21</v>
      </c>
      <c r="M536" s="2" t="s">
        <v>18</v>
      </c>
      <c r="N536" s="2" t="s">
        <v>200</v>
      </c>
      <c r="O536">
        <v>0</v>
      </c>
      <c r="P536" s="2" t="s">
        <v>80</v>
      </c>
    </row>
    <row r="537" spans="1:16" x14ac:dyDescent="0.25">
      <c r="A537" s="2" t="s">
        <v>25</v>
      </c>
      <c r="B537">
        <v>33.92</v>
      </c>
      <c r="C537">
        <v>1.585</v>
      </c>
      <c r="D537" s="2" t="s">
        <v>39</v>
      </c>
      <c r="E537" s="2" t="s">
        <v>40</v>
      </c>
      <c r="F537" s="2" t="s">
        <v>64</v>
      </c>
      <c r="G537" s="2" t="s">
        <v>64</v>
      </c>
      <c r="H537">
        <v>0</v>
      </c>
      <c r="I537" s="2" t="s">
        <v>21</v>
      </c>
      <c r="J537" s="2" t="s">
        <v>22</v>
      </c>
      <c r="K537">
        <v>0</v>
      </c>
      <c r="L537" s="2" t="s">
        <v>22</v>
      </c>
      <c r="M537" s="2" t="s">
        <v>18</v>
      </c>
      <c r="N537" s="2" t="s">
        <v>48</v>
      </c>
      <c r="O537">
        <v>0</v>
      </c>
      <c r="P537" s="2" t="s">
        <v>80</v>
      </c>
    </row>
    <row r="538" spans="1:16" x14ac:dyDescent="0.25">
      <c r="A538" s="2" t="s">
        <v>25</v>
      </c>
      <c r="B538">
        <v>24.92</v>
      </c>
      <c r="C538">
        <v>1.25</v>
      </c>
      <c r="D538" s="2" t="s">
        <v>17</v>
      </c>
      <c r="E538" s="2" t="s">
        <v>18</v>
      </c>
      <c r="F538" s="2" t="s">
        <v>64</v>
      </c>
      <c r="G538" s="2" t="s">
        <v>64</v>
      </c>
      <c r="H538">
        <v>0</v>
      </c>
      <c r="I538" s="2" t="s">
        <v>21</v>
      </c>
      <c r="J538" s="2" t="s">
        <v>22</v>
      </c>
      <c r="K538">
        <v>0</v>
      </c>
      <c r="L538" s="2" t="s">
        <v>22</v>
      </c>
      <c r="M538" s="2" t="s">
        <v>18</v>
      </c>
      <c r="N538" s="2" t="s">
        <v>38</v>
      </c>
      <c r="O538">
        <v>0</v>
      </c>
      <c r="P538" s="2" t="s">
        <v>80</v>
      </c>
    </row>
    <row r="539" spans="1:16" x14ac:dyDescent="0.25">
      <c r="A539" s="2" t="s">
        <v>16</v>
      </c>
      <c r="B539">
        <v>35.25</v>
      </c>
      <c r="C539">
        <v>3.165</v>
      </c>
      <c r="D539" s="2" t="s">
        <v>17</v>
      </c>
      <c r="E539" s="2" t="s">
        <v>18</v>
      </c>
      <c r="F539" s="2" t="s">
        <v>54</v>
      </c>
      <c r="G539" s="2" t="s">
        <v>27</v>
      </c>
      <c r="H539">
        <v>3.75</v>
      </c>
      <c r="I539" s="2" t="s">
        <v>21</v>
      </c>
      <c r="J539" s="2" t="s">
        <v>22</v>
      </c>
      <c r="K539">
        <v>0</v>
      </c>
      <c r="L539" s="2" t="s">
        <v>21</v>
      </c>
      <c r="M539" s="2" t="s">
        <v>18</v>
      </c>
      <c r="N539" s="2" t="s">
        <v>201</v>
      </c>
      <c r="O539">
        <v>0</v>
      </c>
      <c r="P539" s="2" t="s">
        <v>80</v>
      </c>
    </row>
    <row r="540" spans="1:16" x14ac:dyDescent="0.25">
      <c r="A540" s="2" t="s">
        <v>16</v>
      </c>
      <c r="B540">
        <v>34.25</v>
      </c>
      <c r="C540">
        <v>1.75</v>
      </c>
      <c r="D540" s="2" t="s">
        <v>17</v>
      </c>
      <c r="E540" s="2" t="s">
        <v>18</v>
      </c>
      <c r="F540" s="2" t="s">
        <v>19</v>
      </c>
      <c r="G540" s="2" t="s">
        <v>57</v>
      </c>
      <c r="H540">
        <v>0.25</v>
      </c>
      <c r="I540" s="2" t="s">
        <v>21</v>
      </c>
      <c r="J540" s="2" t="s">
        <v>22</v>
      </c>
      <c r="K540">
        <v>0</v>
      </c>
      <c r="L540" s="2" t="s">
        <v>21</v>
      </c>
      <c r="M540" s="2" t="s">
        <v>18</v>
      </c>
      <c r="N540" s="2" t="s">
        <v>202</v>
      </c>
      <c r="O540">
        <v>0</v>
      </c>
      <c r="P540" s="2" t="s">
        <v>80</v>
      </c>
    </row>
    <row r="541" spans="1:16" x14ac:dyDescent="0.25">
      <c r="A541" s="2" t="s">
        <v>16</v>
      </c>
      <c r="B541">
        <v>80.25</v>
      </c>
      <c r="C541">
        <v>5.5</v>
      </c>
      <c r="D541" s="2" t="s">
        <v>17</v>
      </c>
      <c r="E541" s="2" t="s">
        <v>18</v>
      </c>
      <c r="F541" s="2" t="s">
        <v>81</v>
      </c>
      <c r="G541" s="2" t="s">
        <v>81</v>
      </c>
      <c r="H541">
        <v>0.54</v>
      </c>
      <c r="I541" s="2" t="s">
        <v>21</v>
      </c>
      <c r="J541" s="2" t="s">
        <v>22</v>
      </c>
      <c r="K541">
        <v>0</v>
      </c>
      <c r="L541" s="2" t="s">
        <v>22</v>
      </c>
      <c r="M541" s="2" t="s">
        <v>18</v>
      </c>
      <c r="N541" s="2" t="s">
        <v>47</v>
      </c>
      <c r="O541">
        <v>340</v>
      </c>
      <c r="P541" s="2" t="s">
        <v>80</v>
      </c>
    </row>
    <row r="542" spans="1:16" x14ac:dyDescent="0.25">
      <c r="A542" s="2" t="s">
        <v>16</v>
      </c>
      <c r="B542">
        <v>19.420000000000002</v>
      </c>
      <c r="C542">
        <v>1.5</v>
      </c>
      <c r="D542" s="2" t="s">
        <v>39</v>
      </c>
      <c r="E542" s="2" t="s">
        <v>40</v>
      </c>
      <c r="F542" s="2" t="s">
        <v>37</v>
      </c>
      <c r="G542" s="2" t="s">
        <v>20</v>
      </c>
      <c r="H542">
        <v>2</v>
      </c>
      <c r="I542" s="2" t="s">
        <v>21</v>
      </c>
      <c r="J542" s="2" t="s">
        <v>22</v>
      </c>
      <c r="K542">
        <v>0</v>
      </c>
      <c r="L542" s="2" t="s">
        <v>21</v>
      </c>
      <c r="M542" s="2" t="s">
        <v>18</v>
      </c>
      <c r="N542" s="2" t="s">
        <v>30</v>
      </c>
      <c r="O542">
        <v>20</v>
      </c>
      <c r="P542" s="2" t="s">
        <v>80</v>
      </c>
    </row>
    <row r="543" spans="1:16" x14ac:dyDescent="0.25">
      <c r="A543" s="2" t="s">
        <v>16</v>
      </c>
      <c r="B543">
        <v>42.75</v>
      </c>
      <c r="C543">
        <v>3</v>
      </c>
      <c r="D543" s="2" t="s">
        <v>17</v>
      </c>
      <c r="E543" s="2" t="s">
        <v>18</v>
      </c>
      <c r="F543" s="2" t="s">
        <v>56</v>
      </c>
      <c r="G543" s="2" t="s">
        <v>57</v>
      </c>
      <c r="H543">
        <v>1</v>
      </c>
      <c r="I543" s="2" t="s">
        <v>21</v>
      </c>
      <c r="J543" s="2" t="s">
        <v>22</v>
      </c>
      <c r="K543">
        <v>0</v>
      </c>
      <c r="L543" s="2" t="s">
        <v>22</v>
      </c>
      <c r="M543" s="2" t="s">
        <v>18</v>
      </c>
      <c r="N543" s="2" t="s">
        <v>47</v>
      </c>
      <c r="O543">
        <v>200</v>
      </c>
      <c r="P543" s="2" t="s">
        <v>80</v>
      </c>
    </row>
    <row r="544" spans="1:16" x14ac:dyDescent="0.25">
      <c r="A544" s="2" t="s">
        <v>16</v>
      </c>
      <c r="B544">
        <v>19.670000000000002</v>
      </c>
      <c r="C544">
        <v>10</v>
      </c>
      <c r="D544" s="2" t="s">
        <v>39</v>
      </c>
      <c r="E544" s="2" t="s">
        <v>40</v>
      </c>
      <c r="F544" s="2" t="s">
        <v>41</v>
      </c>
      <c r="G544" s="2" t="s">
        <v>27</v>
      </c>
      <c r="H544">
        <v>0.83499999999999996</v>
      </c>
      <c r="I544" s="2" t="s">
        <v>21</v>
      </c>
      <c r="J544" s="2" t="s">
        <v>22</v>
      </c>
      <c r="K544">
        <v>0</v>
      </c>
      <c r="L544" s="2" t="s">
        <v>21</v>
      </c>
      <c r="M544" s="2" t="s">
        <v>18</v>
      </c>
      <c r="N544" s="2" t="s">
        <v>84</v>
      </c>
      <c r="O544">
        <v>0</v>
      </c>
      <c r="P544" s="2" t="s">
        <v>80</v>
      </c>
    </row>
    <row r="545" spans="1:16" x14ac:dyDescent="0.25">
      <c r="A545" s="2" t="s">
        <v>16</v>
      </c>
      <c r="B545">
        <v>36.33</v>
      </c>
      <c r="C545">
        <v>3.79</v>
      </c>
      <c r="D545" s="2" t="s">
        <v>17</v>
      </c>
      <c r="E545" s="2" t="s">
        <v>18</v>
      </c>
      <c r="F545" s="2" t="s">
        <v>19</v>
      </c>
      <c r="G545" s="2" t="s">
        <v>20</v>
      </c>
      <c r="H545">
        <v>1.165</v>
      </c>
      <c r="I545" s="2" t="s">
        <v>21</v>
      </c>
      <c r="J545" s="2" t="s">
        <v>22</v>
      </c>
      <c r="K545">
        <v>0</v>
      </c>
      <c r="L545" s="2" t="s">
        <v>21</v>
      </c>
      <c r="M545" s="2" t="s">
        <v>18</v>
      </c>
      <c r="N545" s="2" t="s">
        <v>52</v>
      </c>
      <c r="O545">
        <v>0</v>
      </c>
      <c r="P545" s="2" t="s">
        <v>80</v>
      </c>
    </row>
    <row r="546" spans="1:16" x14ac:dyDescent="0.25">
      <c r="A546" s="2" t="s">
        <v>16</v>
      </c>
      <c r="B546">
        <v>30.08</v>
      </c>
      <c r="C546">
        <v>1.04</v>
      </c>
      <c r="D546" s="2" t="s">
        <v>39</v>
      </c>
      <c r="E546" s="2" t="s">
        <v>40</v>
      </c>
      <c r="F546" s="2" t="s">
        <v>56</v>
      </c>
      <c r="G546" s="2" t="s">
        <v>57</v>
      </c>
      <c r="H546">
        <v>0.5</v>
      </c>
      <c r="I546" s="2" t="s">
        <v>21</v>
      </c>
      <c r="J546" s="2" t="s">
        <v>21</v>
      </c>
      <c r="K546">
        <v>10</v>
      </c>
      <c r="L546" s="2" t="s">
        <v>21</v>
      </c>
      <c r="M546" s="2" t="s">
        <v>18</v>
      </c>
      <c r="N546" s="2" t="s">
        <v>147</v>
      </c>
      <c r="O546">
        <v>28</v>
      </c>
      <c r="P546" s="2" t="s">
        <v>80</v>
      </c>
    </row>
    <row r="547" spans="1:16" x14ac:dyDescent="0.25">
      <c r="A547" s="2" t="s">
        <v>16</v>
      </c>
      <c r="B547">
        <v>44.25</v>
      </c>
      <c r="C547">
        <v>11</v>
      </c>
      <c r="D547" s="2" t="s">
        <v>39</v>
      </c>
      <c r="E547" s="2" t="s">
        <v>40</v>
      </c>
      <c r="F547" s="2" t="s">
        <v>50</v>
      </c>
      <c r="G547" s="2" t="s">
        <v>20</v>
      </c>
      <c r="H547">
        <v>1.5</v>
      </c>
      <c r="I547" s="2" t="s">
        <v>21</v>
      </c>
      <c r="J547" s="2" t="s">
        <v>22</v>
      </c>
      <c r="K547">
        <v>0</v>
      </c>
      <c r="L547" s="2" t="s">
        <v>22</v>
      </c>
      <c r="M547" s="2" t="s">
        <v>31</v>
      </c>
      <c r="N547" s="2" t="s">
        <v>47</v>
      </c>
      <c r="O547">
        <v>0</v>
      </c>
      <c r="P547" s="2" t="s">
        <v>80</v>
      </c>
    </row>
    <row r="548" spans="1:16" x14ac:dyDescent="0.25">
      <c r="A548" s="2" t="s">
        <v>16</v>
      </c>
      <c r="B548">
        <v>23.58</v>
      </c>
      <c r="C548">
        <v>0.46</v>
      </c>
      <c r="D548" s="2" t="s">
        <v>39</v>
      </c>
      <c r="E548" s="2" t="s">
        <v>40</v>
      </c>
      <c r="F548" s="2" t="s">
        <v>19</v>
      </c>
      <c r="G548" s="2" t="s">
        <v>20</v>
      </c>
      <c r="H548">
        <v>2.625</v>
      </c>
      <c r="I548" s="2" t="s">
        <v>21</v>
      </c>
      <c r="J548" s="2" t="s">
        <v>21</v>
      </c>
      <c r="K548">
        <v>6</v>
      </c>
      <c r="L548" s="2" t="s">
        <v>21</v>
      </c>
      <c r="M548" s="2" t="s">
        <v>18</v>
      </c>
      <c r="N548" s="2" t="s">
        <v>203</v>
      </c>
      <c r="O548">
        <v>347</v>
      </c>
      <c r="P548" s="2" t="s">
        <v>80</v>
      </c>
    </row>
    <row r="549" spans="1:16" x14ac:dyDescent="0.25">
      <c r="A549" s="2" t="s">
        <v>16</v>
      </c>
      <c r="B549">
        <v>23.92</v>
      </c>
      <c r="C549">
        <v>1.5</v>
      </c>
      <c r="D549" s="2" t="s">
        <v>17</v>
      </c>
      <c r="E549" s="2" t="s">
        <v>18</v>
      </c>
      <c r="F549" s="2" t="s">
        <v>50</v>
      </c>
      <c r="G549" s="2" t="s">
        <v>27</v>
      </c>
      <c r="H549">
        <v>1.875</v>
      </c>
      <c r="I549" s="2" t="s">
        <v>21</v>
      </c>
      <c r="J549" s="2" t="s">
        <v>21</v>
      </c>
      <c r="K549">
        <v>6</v>
      </c>
      <c r="L549" s="2" t="s">
        <v>22</v>
      </c>
      <c r="M549" s="2" t="s">
        <v>18</v>
      </c>
      <c r="N549" s="2" t="s">
        <v>52</v>
      </c>
      <c r="O549">
        <v>327</v>
      </c>
      <c r="P549" s="2" t="s">
        <v>24</v>
      </c>
    </row>
    <row r="550" spans="1:16" x14ac:dyDescent="0.25">
      <c r="A550" s="2" t="s">
        <v>16</v>
      </c>
      <c r="B550">
        <v>33.17</v>
      </c>
      <c r="C550">
        <v>1</v>
      </c>
      <c r="D550" s="2" t="s">
        <v>17</v>
      </c>
      <c r="E550" s="2" t="s">
        <v>18</v>
      </c>
      <c r="F550" s="2" t="s">
        <v>54</v>
      </c>
      <c r="G550" s="2" t="s">
        <v>20</v>
      </c>
      <c r="H550">
        <v>0.75</v>
      </c>
      <c r="I550" s="2" t="s">
        <v>21</v>
      </c>
      <c r="J550" s="2" t="s">
        <v>21</v>
      </c>
      <c r="K550">
        <v>7</v>
      </c>
      <c r="L550" s="2" t="s">
        <v>21</v>
      </c>
      <c r="M550" s="2" t="s">
        <v>18</v>
      </c>
      <c r="N550" s="2" t="s">
        <v>154</v>
      </c>
      <c r="O550">
        <v>4071</v>
      </c>
      <c r="P550" s="2" t="s">
        <v>24</v>
      </c>
    </row>
    <row r="551" spans="1:16" x14ac:dyDescent="0.25">
      <c r="A551" s="2" t="s">
        <v>16</v>
      </c>
      <c r="B551">
        <v>48.33</v>
      </c>
      <c r="C551">
        <v>12</v>
      </c>
      <c r="D551" s="2" t="s">
        <v>17</v>
      </c>
      <c r="E551" s="2" t="s">
        <v>18</v>
      </c>
      <c r="F551" s="2" t="s">
        <v>33</v>
      </c>
      <c r="G551" s="2" t="s">
        <v>20</v>
      </c>
      <c r="H551">
        <v>16</v>
      </c>
      <c r="I551" s="2" t="s">
        <v>21</v>
      </c>
      <c r="J551" s="2" t="s">
        <v>22</v>
      </c>
      <c r="K551">
        <v>0</v>
      </c>
      <c r="L551" s="2" t="s">
        <v>22</v>
      </c>
      <c r="M551" s="2" t="s">
        <v>31</v>
      </c>
      <c r="N551" s="2" t="s">
        <v>179</v>
      </c>
      <c r="O551">
        <v>0</v>
      </c>
      <c r="P551" s="2" t="s">
        <v>24</v>
      </c>
    </row>
    <row r="552" spans="1:16" x14ac:dyDescent="0.25">
      <c r="A552" s="2" t="s">
        <v>16</v>
      </c>
      <c r="B552">
        <v>76.75</v>
      </c>
      <c r="C552">
        <v>22.29</v>
      </c>
      <c r="D552" s="2" t="s">
        <v>17</v>
      </c>
      <c r="E552" s="2" t="s">
        <v>18</v>
      </c>
      <c r="F552" s="2" t="s">
        <v>58</v>
      </c>
      <c r="G552" s="2" t="s">
        <v>96</v>
      </c>
      <c r="H552">
        <v>12.75</v>
      </c>
      <c r="I552" s="2" t="s">
        <v>21</v>
      </c>
      <c r="J552" s="2" t="s">
        <v>21</v>
      </c>
      <c r="K552">
        <v>1</v>
      </c>
      <c r="L552" s="2" t="s">
        <v>21</v>
      </c>
      <c r="M552" s="2" t="s">
        <v>18</v>
      </c>
      <c r="N552" s="2" t="s">
        <v>47</v>
      </c>
      <c r="O552">
        <v>109</v>
      </c>
      <c r="P552" s="2" t="s">
        <v>24</v>
      </c>
    </row>
    <row r="553" spans="1:16" x14ac:dyDescent="0.25">
      <c r="A553" s="2" t="s">
        <v>16</v>
      </c>
      <c r="B553">
        <v>51.33</v>
      </c>
      <c r="C553">
        <v>10</v>
      </c>
      <c r="D553" s="2" t="s">
        <v>17</v>
      </c>
      <c r="E553" s="2" t="s">
        <v>18</v>
      </c>
      <c r="F553" s="2" t="s">
        <v>56</v>
      </c>
      <c r="G553" s="2" t="s">
        <v>57</v>
      </c>
      <c r="H553">
        <v>0</v>
      </c>
      <c r="I553" s="2" t="s">
        <v>21</v>
      </c>
      <c r="J553" s="2" t="s">
        <v>21</v>
      </c>
      <c r="K553">
        <v>11</v>
      </c>
      <c r="L553" s="2" t="s">
        <v>22</v>
      </c>
      <c r="M553" s="2" t="s">
        <v>18</v>
      </c>
      <c r="N553" s="2" t="s">
        <v>47</v>
      </c>
      <c r="O553">
        <v>1249</v>
      </c>
      <c r="P553" s="2" t="s">
        <v>24</v>
      </c>
    </row>
    <row r="554" spans="1:16" x14ac:dyDescent="0.25">
      <c r="A554" s="2" t="s">
        <v>16</v>
      </c>
      <c r="B554">
        <v>34.75</v>
      </c>
      <c r="C554">
        <v>15</v>
      </c>
      <c r="D554" s="2" t="s">
        <v>17</v>
      </c>
      <c r="E554" s="2" t="s">
        <v>18</v>
      </c>
      <c r="F554" s="2" t="s">
        <v>35</v>
      </c>
      <c r="G554" s="2" t="s">
        <v>153</v>
      </c>
      <c r="H554">
        <v>5.375</v>
      </c>
      <c r="I554" s="2" t="s">
        <v>21</v>
      </c>
      <c r="J554" s="2" t="s">
        <v>21</v>
      </c>
      <c r="K554">
        <v>9</v>
      </c>
      <c r="L554" s="2" t="s">
        <v>21</v>
      </c>
      <c r="M554" s="2" t="s">
        <v>18</v>
      </c>
      <c r="N554" s="2" t="s">
        <v>47</v>
      </c>
      <c r="O554">
        <v>134</v>
      </c>
      <c r="P554" s="2" t="s">
        <v>24</v>
      </c>
    </row>
    <row r="555" spans="1:16" x14ac:dyDescent="0.25">
      <c r="A555" s="2" t="s">
        <v>16</v>
      </c>
      <c r="B555">
        <v>38.58</v>
      </c>
      <c r="C555">
        <v>3.335</v>
      </c>
      <c r="D555" s="2" t="s">
        <v>17</v>
      </c>
      <c r="E555" s="2" t="s">
        <v>18</v>
      </c>
      <c r="F555" s="2" t="s">
        <v>19</v>
      </c>
      <c r="G555" s="2" t="s">
        <v>20</v>
      </c>
      <c r="H555">
        <v>4</v>
      </c>
      <c r="I555" s="2" t="s">
        <v>21</v>
      </c>
      <c r="J555" s="2" t="s">
        <v>21</v>
      </c>
      <c r="K555">
        <v>14</v>
      </c>
      <c r="L555" s="2" t="s">
        <v>22</v>
      </c>
      <c r="M555" s="2" t="s">
        <v>18</v>
      </c>
      <c r="N555" s="2" t="s">
        <v>204</v>
      </c>
      <c r="O555">
        <v>1344</v>
      </c>
      <c r="P555" s="2" t="s">
        <v>24</v>
      </c>
    </row>
    <row r="556" spans="1:16" x14ac:dyDescent="0.25">
      <c r="A556" s="2" t="s">
        <v>25</v>
      </c>
      <c r="B556">
        <v>22.42</v>
      </c>
      <c r="C556">
        <v>11.25</v>
      </c>
      <c r="D556" s="2" t="s">
        <v>39</v>
      </c>
      <c r="E556" s="2" t="s">
        <v>40</v>
      </c>
      <c r="F556" s="2" t="s">
        <v>54</v>
      </c>
      <c r="G556" s="2" t="s">
        <v>27</v>
      </c>
      <c r="H556">
        <v>0.75</v>
      </c>
      <c r="I556" s="2" t="s">
        <v>21</v>
      </c>
      <c r="J556" s="2" t="s">
        <v>21</v>
      </c>
      <c r="K556">
        <v>4</v>
      </c>
      <c r="L556" s="2" t="s">
        <v>22</v>
      </c>
      <c r="M556" s="2" t="s">
        <v>18</v>
      </c>
      <c r="N556" s="2" t="s">
        <v>47</v>
      </c>
      <c r="O556">
        <v>321</v>
      </c>
      <c r="P556" s="2" t="s">
        <v>24</v>
      </c>
    </row>
    <row r="557" spans="1:16" x14ac:dyDescent="0.25">
      <c r="A557" s="2" t="s">
        <v>16</v>
      </c>
      <c r="B557">
        <v>41.92</v>
      </c>
      <c r="C557">
        <v>0.42</v>
      </c>
      <c r="D557" s="2" t="s">
        <v>17</v>
      </c>
      <c r="E557" s="2" t="s">
        <v>18</v>
      </c>
      <c r="F557" s="2" t="s">
        <v>44</v>
      </c>
      <c r="G557" s="2" t="s">
        <v>27</v>
      </c>
      <c r="H557">
        <v>0.21</v>
      </c>
      <c r="I557" s="2" t="s">
        <v>21</v>
      </c>
      <c r="J557" s="2" t="s">
        <v>21</v>
      </c>
      <c r="K557">
        <v>6</v>
      </c>
      <c r="L557" s="2" t="s">
        <v>22</v>
      </c>
      <c r="M557" s="2" t="s">
        <v>18</v>
      </c>
      <c r="N557" s="2" t="s">
        <v>141</v>
      </c>
      <c r="O557">
        <v>948</v>
      </c>
      <c r="P557" s="2" t="s">
        <v>24</v>
      </c>
    </row>
    <row r="558" spans="1:16" x14ac:dyDescent="0.25">
      <c r="A558" s="2" t="s">
        <v>16</v>
      </c>
      <c r="B558">
        <v>29.58</v>
      </c>
      <c r="C558">
        <v>4.5</v>
      </c>
      <c r="D558" s="2" t="s">
        <v>17</v>
      </c>
      <c r="E558" s="2" t="s">
        <v>18</v>
      </c>
      <c r="F558" s="2" t="s">
        <v>19</v>
      </c>
      <c r="G558" s="2" t="s">
        <v>20</v>
      </c>
      <c r="H558">
        <v>7.5</v>
      </c>
      <c r="I558" s="2" t="s">
        <v>21</v>
      </c>
      <c r="J558" s="2" t="s">
        <v>21</v>
      </c>
      <c r="K558">
        <v>2</v>
      </c>
      <c r="L558" s="2" t="s">
        <v>21</v>
      </c>
      <c r="M558" s="2" t="s">
        <v>18</v>
      </c>
      <c r="N558" s="2" t="s">
        <v>205</v>
      </c>
      <c r="O558">
        <v>0</v>
      </c>
      <c r="P558" s="2" t="s">
        <v>24</v>
      </c>
    </row>
    <row r="559" spans="1:16" x14ac:dyDescent="0.25">
      <c r="A559" s="2" t="s">
        <v>25</v>
      </c>
      <c r="B559">
        <v>32.17</v>
      </c>
      <c r="C559">
        <v>1.46</v>
      </c>
      <c r="D559" s="2" t="s">
        <v>17</v>
      </c>
      <c r="E559" s="2" t="s">
        <v>18</v>
      </c>
      <c r="F559" s="2" t="s">
        <v>19</v>
      </c>
      <c r="G559" s="2" t="s">
        <v>20</v>
      </c>
      <c r="H559">
        <v>1.085</v>
      </c>
      <c r="I559" s="2" t="s">
        <v>21</v>
      </c>
      <c r="J559" s="2" t="s">
        <v>21</v>
      </c>
      <c r="K559">
        <v>16</v>
      </c>
      <c r="L559" s="2" t="s">
        <v>22</v>
      </c>
      <c r="M559" s="2" t="s">
        <v>18</v>
      </c>
      <c r="N559" s="2" t="s">
        <v>32</v>
      </c>
      <c r="O559">
        <v>2079</v>
      </c>
      <c r="P559" s="2" t="s">
        <v>24</v>
      </c>
    </row>
    <row r="560" spans="1:16" x14ac:dyDescent="0.25">
      <c r="A560" s="2" t="s">
        <v>16</v>
      </c>
      <c r="B560">
        <v>51.42</v>
      </c>
      <c r="C560">
        <v>0.04</v>
      </c>
      <c r="D560" s="2" t="s">
        <v>17</v>
      </c>
      <c r="E560" s="2" t="s">
        <v>18</v>
      </c>
      <c r="F560" s="2" t="s">
        <v>54</v>
      </c>
      <c r="G560" s="2" t="s">
        <v>27</v>
      </c>
      <c r="H560">
        <v>0.04</v>
      </c>
      <c r="I560" s="2" t="s">
        <v>21</v>
      </c>
      <c r="J560" s="2" t="s">
        <v>22</v>
      </c>
      <c r="K560">
        <v>0</v>
      </c>
      <c r="L560" s="2" t="s">
        <v>22</v>
      </c>
      <c r="M560" s="2" t="s">
        <v>18</v>
      </c>
      <c r="N560" s="2" t="s">
        <v>47</v>
      </c>
      <c r="O560">
        <v>3000</v>
      </c>
      <c r="P560" s="2" t="s">
        <v>24</v>
      </c>
    </row>
    <row r="561" spans="1:16" x14ac:dyDescent="0.25">
      <c r="A561" s="2" t="s">
        <v>25</v>
      </c>
      <c r="B561">
        <v>22.83</v>
      </c>
      <c r="C561">
        <v>2.29</v>
      </c>
      <c r="D561" s="2" t="s">
        <v>17</v>
      </c>
      <c r="E561" s="2" t="s">
        <v>18</v>
      </c>
      <c r="F561" s="2" t="s">
        <v>26</v>
      </c>
      <c r="G561" s="2" t="s">
        <v>27</v>
      </c>
      <c r="H561">
        <v>2.29</v>
      </c>
      <c r="I561" s="2" t="s">
        <v>21</v>
      </c>
      <c r="J561" s="2" t="s">
        <v>21</v>
      </c>
      <c r="K561">
        <v>7</v>
      </c>
      <c r="L561" s="2" t="s">
        <v>21</v>
      </c>
      <c r="M561" s="2" t="s">
        <v>18</v>
      </c>
      <c r="N561" s="2" t="s">
        <v>84</v>
      </c>
      <c r="O561">
        <v>2384</v>
      </c>
      <c r="P561" s="2" t="s">
        <v>24</v>
      </c>
    </row>
    <row r="562" spans="1:16" x14ac:dyDescent="0.25">
      <c r="A562" s="2" t="s">
        <v>25</v>
      </c>
      <c r="B562">
        <v>25</v>
      </c>
      <c r="C562">
        <v>12.33</v>
      </c>
      <c r="D562" s="2" t="s">
        <v>17</v>
      </c>
      <c r="E562" s="2" t="s">
        <v>18</v>
      </c>
      <c r="F562" s="2" t="s">
        <v>37</v>
      </c>
      <c r="G562" s="2" t="s">
        <v>27</v>
      </c>
      <c r="H562">
        <v>3.5</v>
      </c>
      <c r="I562" s="2" t="s">
        <v>21</v>
      </c>
      <c r="J562" s="2" t="s">
        <v>21</v>
      </c>
      <c r="K562">
        <v>6</v>
      </c>
      <c r="L562" s="2" t="s">
        <v>22</v>
      </c>
      <c r="M562" s="2" t="s">
        <v>18</v>
      </c>
      <c r="N562" s="2" t="s">
        <v>72</v>
      </c>
      <c r="O562">
        <v>458</v>
      </c>
      <c r="P562" s="2" t="s">
        <v>24</v>
      </c>
    </row>
    <row r="563" spans="1:16" x14ac:dyDescent="0.25">
      <c r="A563" s="2" t="s">
        <v>16</v>
      </c>
      <c r="B563">
        <v>26.75</v>
      </c>
      <c r="C563">
        <v>1.125</v>
      </c>
      <c r="D563" s="2" t="s">
        <v>17</v>
      </c>
      <c r="E563" s="2" t="s">
        <v>18</v>
      </c>
      <c r="F563" s="2" t="s">
        <v>54</v>
      </c>
      <c r="G563" s="2" t="s">
        <v>27</v>
      </c>
      <c r="H563">
        <v>1.25</v>
      </c>
      <c r="I563" s="2" t="s">
        <v>21</v>
      </c>
      <c r="J563" s="2" t="s">
        <v>22</v>
      </c>
      <c r="K563">
        <v>0</v>
      </c>
      <c r="L563" s="2" t="s">
        <v>22</v>
      </c>
      <c r="M563" s="2" t="s">
        <v>18</v>
      </c>
      <c r="N563" s="2" t="s">
        <v>47</v>
      </c>
      <c r="O563">
        <v>5298</v>
      </c>
      <c r="P563" s="2" t="s">
        <v>24</v>
      </c>
    </row>
    <row r="564" spans="1:16" x14ac:dyDescent="0.25">
      <c r="A564" s="2" t="s">
        <v>16</v>
      </c>
      <c r="B564">
        <v>23.33</v>
      </c>
      <c r="C564">
        <v>1.5</v>
      </c>
      <c r="D564" s="2" t="s">
        <v>17</v>
      </c>
      <c r="E564" s="2" t="s">
        <v>18</v>
      </c>
      <c r="F564" s="2" t="s">
        <v>44</v>
      </c>
      <c r="G564" s="2" t="s">
        <v>27</v>
      </c>
      <c r="H564">
        <v>1.415</v>
      </c>
      <c r="I564" s="2" t="s">
        <v>21</v>
      </c>
      <c r="J564" s="2" t="s">
        <v>22</v>
      </c>
      <c r="K564">
        <v>0</v>
      </c>
      <c r="L564" s="2" t="s">
        <v>22</v>
      </c>
      <c r="M564" s="2" t="s">
        <v>18</v>
      </c>
      <c r="N564" s="2" t="s">
        <v>206</v>
      </c>
      <c r="O564">
        <v>200</v>
      </c>
      <c r="P564" s="2" t="s">
        <v>24</v>
      </c>
    </row>
    <row r="565" spans="1:16" x14ac:dyDescent="0.25">
      <c r="A565" s="2" t="s">
        <v>16</v>
      </c>
      <c r="B565">
        <v>24.42</v>
      </c>
      <c r="C565">
        <v>12.335000000000001</v>
      </c>
      <c r="D565" s="2" t="s">
        <v>17</v>
      </c>
      <c r="E565" s="2" t="s">
        <v>18</v>
      </c>
      <c r="F565" s="2" t="s">
        <v>26</v>
      </c>
      <c r="G565" s="2" t="s">
        <v>27</v>
      </c>
      <c r="H565">
        <v>1.585</v>
      </c>
      <c r="I565" s="2" t="s">
        <v>21</v>
      </c>
      <c r="J565" s="2" t="s">
        <v>22</v>
      </c>
      <c r="K565">
        <v>0</v>
      </c>
      <c r="L565" s="2" t="s">
        <v>21</v>
      </c>
      <c r="M565" s="2" t="s">
        <v>18</v>
      </c>
      <c r="N565" s="2" t="s">
        <v>32</v>
      </c>
      <c r="O565">
        <v>0</v>
      </c>
      <c r="P565" s="2" t="s">
        <v>24</v>
      </c>
    </row>
    <row r="566" spans="1:16" x14ac:dyDescent="0.25">
      <c r="A566" s="2" t="s">
        <v>16</v>
      </c>
      <c r="B566">
        <v>42.17</v>
      </c>
      <c r="C566">
        <v>5.04</v>
      </c>
      <c r="D566" s="2" t="s">
        <v>17</v>
      </c>
      <c r="E566" s="2" t="s">
        <v>18</v>
      </c>
      <c r="F566" s="2" t="s">
        <v>26</v>
      </c>
      <c r="G566" s="2" t="s">
        <v>27</v>
      </c>
      <c r="H566">
        <v>12.75</v>
      </c>
      <c r="I566" s="2" t="s">
        <v>21</v>
      </c>
      <c r="J566" s="2" t="s">
        <v>22</v>
      </c>
      <c r="K566">
        <v>0</v>
      </c>
      <c r="L566" s="2" t="s">
        <v>21</v>
      </c>
      <c r="M566" s="2" t="s">
        <v>18</v>
      </c>
      <c r="N566" s="2" t="s">
        <v>183</v>
      </c>
      <c r="O566">
        <v>0</v>
      </c>
      <c r="P566" s="2" t="s">
        <v>24</v>
      </c>
    </row>
    <row r="567" spans="1:16" x14ac:dyDescent="0.25">
      <c r="A567" s="2" t="s">
        <v>25</v>
      </c>
      <c r="B567">
        <v>20.83</v>
      </c>
      <c r="C567">
        <v>3</v>
      </c>
      <c r="D567" s="2" t="s">
        <v>17</v>
      </c>
      <c r="E567" s="2" t="s">
        <v>18</v>
      </c>
      <c r="F567" s="2" t="s">
        <v>60</v>
      </c>
      <c r="G567" s="2" t="s">
        <v>20</v>
      </c>
      <c r="H567">
        <v>0.04</v>
      </c>
      <c r="I567" s="2" t="s">
        <v>21</v>
      </c>
      <c r="J567" s="2" t="s">
        <v>22</v>
      </c>
      <c r="K567">
        <v>0</v>
      </c>
      <c r="L567" s="2" t="s">
        <v>22</v>
      </c>
      <c r="M567" s="2" t="s">
        <v>18</v>
      </c>
      <c r="N567" s="2" t="s">
        <v>30</v>
      </c>
      <c r="O567">
        <v>0</v>
      </c>
      <c r="P567" s="2" t="s">
        <v>24</v>
      </c>
    </row>
    <row r="568" spans="1:16" x14ac:dyDescent="0.25">
      <c r="A568" s="2" t="s">
        <v>16</v>
      </c>
      <c r="B568">
        <v>23.08</v>
      </c>
      <c r="C568">
        <v>11.5</v>
      </c>
      <c r="D568" s="2" t="s">
        <v>17</v>
      </c>
      <c r="E568" s="2" t="s">
        <v>18</v>
      </c>
      <c r="F568" s="2" t="s">
        <v>19</v>
      </c>
      <c r="G568" s="2" t="s">
        <v>27</v>
      </c>
      <c r="H568">
        <v>2.125</v>
      </c>
      <c r="I568" s="2" t="s">
        <v>21</v>
      </c>
      <c r="J568" s="2" t="s">
        <v>21</v>
      </c>
      <c r="K568">
        <v>11</v>
      </c>
      <c r="L568" s="2" t="s">
        <v>21</v>
      </c>
      <c r="M568" s="2" t="s">
        <v>18</v>
      </c>
      <c r="N568" s="2" t="s">
        <v>193</v>
      </c>
      <c r="O568">
        <v>284</v>
      </c>
      <c r="P568" s="2" t="s">
        <v>24</v>
      </c>
    </row>
    <row r="569" spans="1:16" x14ac:dyDescent="0.25">
      <c r="A569" s="2" t="s">
        <v>25</v>
      </c>
      <c r="B569">
        <v>25.17</v>
      </c>
      <c r="C569">
        <v>2.875</v>
      </c>
      <c r="D569" s="2" t="s">
        <v>17</v>
      </c>
      <c r="E569" s="2" t="s">
        <v>18</v>
      </c>
      <c r="F569" s="2" t="s">
        <v>54</v>
      </c>
      <c r="G569" s="2" t="s">
        <v>27</v>
      </c>
      <c r="H569">
        <v>0.875</v>
      </c>
      <c r="I569" s="2" t="s">
        <v>21</v>
      </c>
      <c r="J569" s="2" t="s">
        <v>22</v>
      </c>
      <c r="K569">
        <v>0</v>
      </c>
      <c r="L569" s="2" t="s">
        <v>22</v>
      </c>
      <c r="M569" s="2" t="s">
        <v>18</v>
      </c>
      <c r="N569" s="2" t="s">
        <v>34</v>
      </c>
      <c r="O569">
        <v>0</v>
      </c>
      <c r="P569" s="2" t="s">
        <v>24</v>
      </c>
    </row>
    <row r="570" spans="1:16" x14ac:dyDescent="0.25">
      <c r="A570" s="2" t="s">
        <v>16</v>
      </c>
      <c r="B570">
        <v>43.08</v>
      </c>
      <c r="C570">
        <v>0.375</v>
      </c>
      <c r="D570" s="2" t="s">
        <v>39</v>
      </c>
      <c r="E570" s="2" t="s">
        <v>40</v>
      </c>
      <c r="F570" s="2" t="s">
        <v>44</v>
      </c>
      <c r="G570" s="2" t="s">
        <v>20</v>
      </c>
      <c r="H570">
        <v>0.375</v>
      </c>
      <c r="I570" s="2" t="s">
        <v>21</v>
      </c>
      <c r="J570" s="2" t="s">
        <v>21</v>
      </c>
      <c r="K570">
        <v>8</v>
      </c>
      <c r="L570" s="2" t="s">
        <v>21</v>
      </c>
      <c r="M570" s="2" t="s">
        <v>18</v>
      </c>
      <c r="N570" s="2" t="s">
        <v>53</v>
      </c>
      <c r="O570">
        <v>162</v>
      </c>
      <c r="P570" s="2" t="s">
        <v>24</v>
      </c>
    </row>
    <row r="571" spans="1:16" x14ac:dyDescent="0.25">
      <c r="A571" s="2" t="s">
        <v>25</v>
      </c>
      <c r="B571">
        <v>35.75</v>
      </c>
      <c r="C571">
        <v>0.91500000000000004</v>
      </c>
      <c r="D571" s="2" t="s">
        <v>17</v>
      </c>
      <c r="E571" s="2" t="s">
        <v>18</v>
      </c>
      <c r="F571" s="2" t="s">
        <v>60</v>
      </c>
      <c r="G571" s="2" t="s">
        <v>20</v>
      </c>
      <c r="H571">
        <v>0.75</v>
      </c>
      <c r="I571" s="2" t="s">
        <v>21</v>
      </c>
      <c r="J571" s="2" t="s">
        <v>21</v>
      </c>
      <c r="K571">
        <v>4</v>
      </c>
      <c r="L571" s="2" t="s">
        <v>22</v>
      </c>
      <c r="M571" s="2" t="s">
        <v>18</v>
      </c>
      <c r="N571" s="2" t="s">
        <v>47</v>
      </c>
      <c r="O571">
        <v>1583</v>
      </c>
      <c r="P571" s="2" t="s">
        <v>24</v>
      </c>
    </row>
    <row r="572" spans="1:16" x14ac:dyDescent="0.25">
      <c r="A572" s="2" t="s">
        <v>16</v>
      </c>
      <c r="B572">
        <v>59.5</v>
      </c>
      <c r="C572">
        <v>2.75</v>
      </c>
      <c r="D572" s="2" t="s">
        <v>17</v>
      </c>
      <c r="E572" s="2" t="s">
        <v>18</v>
      </c>
      <c r="F572" s="2" t="s">
        <v>19</v>
      </c>
      <c r="G572" s="2" t="s">
        <v>20</v>
      </c>
      <c r="H572">
        <v>1.75</v>
      </c>
      <c r="I572" s="2" t="s">
        <v>21</v>
      </c>
      <c r="J572" s="2" t="s">
        <v>21</v>
      </c>
      <c r="K572">
        <v>5</v>
      </c>
      <c r="L572" s="2" t="s">
        <v>21</v>
      </c>
      <c r="M572" s="2" t="s">
        <v>18</v>
      </c>
      <c r="N572" s="2" t="s">
        <v>112</v>
      </c>
      <c r="O572">
        <v>58</v>
      </c>
      <c r="P572" s="2" t="s">
        <v>24</v>
      </c>
    </row>
    <row r="573" spans="1:16" x14ac:dyDescent="0.25">
      <c r="A573" s="2" t="s">
        <v>16</v>
      </c>
      <c r="B573">
        <v>21</v>
      </c>
      <c r="C573">
        <v>3</v>
      </c>
      <c r="D573" s="2" t="s">
        <v>39</v>
      </c>
      <c r="E573" s="2" t="s">
        <v>40</v>
      </c>
      <c r="F573" s="2" t="s">
        <v>50</v>
      </c>
      <c r="G573" s="2" t="s">
        <v>20</v>
      </c>
      <c r="H573">
        <v>1.085</v>
      </c>
      <c r="I573" s="2" t="s">
        <v>21</v>
      </c>
      <c r="J573" s="2" t="s">
        <v>21</v>
      </c>
      <c r="K573">
        <v>8</v>
      </c>
      <c r="L573" s="2" t="s">
        <v>21</v>
      </c>
      <c r="M573" s="2" t="s">
        <v>18</v>
      </c>
      <c r="N573" s="2" t="s">
        <v>74</v>
      </c>
      <c r="O573">
        <v>1</v>
      </c>
      <c r="P573" s="2" t="s">
        <v>24</v>
      </c>
    </row>
    <row r="574" spans="1:16" x14ac:dyDescent="0.25">
      <c r="A574" s="2" t="s">
        <v>16</v>
      </c>
      <c r="B574">
        <v>21.92</v>
      </c>
      <c r="C574">
        <v>0.54</v>
      </c>
      <c r="D574" s="2" t="s">
        <v>39</v>
      </c>
      <c r="E574" s="2" t="s">
        <v>40</v>
      </c>
      <c r="F574" s="2" t="s">
        <v>54</v>
      </c>
      <c r="G574" s="2" t="s">
        <v>20</v>
      </c>
      <c r="H574">
        <v>0.04</v>
      </c>
      <c r="I574" s="2" t="s">
        <v>21</v>
      </c>
      <c r="J574" s="2" t="s">
        <v>21</v>
      </c>
      <c r="K574">
        <v>1</v>
      </c>
      <c r="L574" s="2" t="s">
        <v>21</v>
      </c>
      <c r="M574" s="2" t="s">
        <v>18</v>
      </c>
      <c r="N574" s="2" t="s">
        <v>207</v>
      </c>
      <c r="O574">
        <v>59</v>
      </c>
      <c r="P574" s="2" t="s">
        <v>24</v>
      </c>
    </row>
    <row r="575" spans="1:16" x14ac:dyDescent="0.25">
      <c r="A575" s="2" t="s">
        <v>25</v>
      </c>
      <c r="B575">
        <v>65.17</v>
      </c>
      <c r="C575">
        <v>14</v>
      </c>
      <c r="D575" s="2" t="s">
        <v>17</v>
      </c>
      <c r="E575" s="2" t="s">
        <v>18</v>
      </c>
      <c r="F575" s="2" t="s">
        <v>64</v>
      </c>
      <c r="G575" s="2" t="s">
        <v>64</v>
      </c>
      <c r="H575">
        <v>0</v>
      </c>
      <c r="I575" s="2" t="s">
        <v>21</v>
      </c>
      <c r="J575" s="2" t="s">
        <v>21</v>
      </c>
      <c r="K575">
        <v>11</v>
      </c>
      <c r="L575" s="2" t="s">
        <v>21</v>
      </c>
      <c r="M575" s="2" t="s">
        <v>18</v>
      </c>
      <c r="N575" s="2" t="s">
        <v>47</v>
      </c>
      <c r="O575">
        <v>1400</v>
      </c>
      <c r="P575" s="2" t="s">
        <v>24</v>
      </c>
    </row>
    <row r="576" spans="1:16" x14ac:dyDescent="0.25">
      <c r="A576" s="2" t="s">
        <v>25</v>
      </c>
      <c r="B576">
        <v>20.329999999999998</v>
      </c>
      <c r="C576">
        <v>10</v>
      </c>
      <c r="D576" s="2" t="s">
        <v>17</v>
      </c>
      <c r="E576" s="2" t="s">
        <v>18</v>
      </c>
      <c r="F576" s="2" t="s">
        <v>44</v>
      </c>
      <c r="G576" s="2" t="s">
        <v>27</v>
      </c>
      <c r="H576">
        <v>1</v>
      </c>
      <c r="I576" s="2" t="s">
        <v>21</v>
      </c>
      <c r="J576" s="2" t="s">
        <v>21</v>
      </c>
      <c r="K576">
        <v>4</v>
      </c>
      <c r="L576" s="2" t="s">
        <v>22</v>
      </c>
      <c r="M576" s="2" t="s">
        <v>18</v>
      </c>
      <c r="N576" s="2" t="s">
        <v>128</v>
      </c>
      <c r="O576">
        <v>1465</v>
      </c>
      <c r="P576" s="2" t="s">
        <v>24</v>
      </c>
    </row>
    <row r="577" spans="1:16" x14ac:dyDescent="0.25">
      <c r="A577" s="2" t="s">
        <v>16</v>
      </c>
      <c r="B577">
        <v>32.25</v>
      </c>
      <c r="C577">
        <v>0.16500000000000001</v>
      </c>
      <c r="D577" s="2" t="s">
        <v>39</v>
      </c>
      <c r="E577" s="2" t="s">
        <v>40</v>
      </c>
      <c r="F577" s="2" t="s">
        <v>44</v>
      </c>
      <c r="G577" s="2" t="s">
        <v>27</v>
      </c>
      <c r="H577">
        <v>3.25</v>
      </c>
      <c r="I577" s="2" t="s">
        <v>21</v>
      </c>
      <c r="J577" s="2" t="s">
        <v>21</v>
      </c>
      <c r="K577">
        <v>1</v>
      </c>
      <c r="L577" s="2" t="s">
        <v>21</v>
      </c>
      <c r="M577" s="2" t="s">
        <v>18</v>
      </c>
      <c r="N577" s="2" t="s">
        <v>208</v>
      </c>
      <c r="O577">
        <v>8000</v>
      </c>
      <c r="P577" s="2" t="s">
        <v>24</v>
      </c>
    </row>
    <row r="578" spans="1:16" x14ac:dyDescent="0.25">
      <c r="A578" s="2" t="s">
        <v>16</v>
      </c>
      <c r="B578">
        <v>30.17</v>
      </c>
      <c r="C578">
        <v>0.5</v>
      </c>
      <c r="D578" s="2" t="s">
        <v>17</v>
      </c>
      <c r="E578" s="2" t="s">
        <v>18</v>
      </c>
      <c r="F578" s="2" t="s">
        <v>44</v>
      </c>
      <c r="G578" s="2" t="s">
        <v>20</v>
      </c>
      <c r="H578">
        <v>1.75</v>
      </c>
      <c r="I578" s="2" t="s">
        <v>21</v>
      </c>
      <c r="J578" s="2" t="s">
        <v>21</v>
      </c>
      <c r="K578">
        <v>11</v>
      </c>
      <c r="L578" s="2" t="s">
        <v>22</v>
      </c>
      <c r="M578" s="2" t="s">
        <v>18</v>
      </c>
      <c r="N578" s="2" t="s">
        <v>209</v>
      </c>
      <c r="O578">
        <v>540</v>
      </c>
      <c r="P578" s="2" t="s">
        <v>24</v>
      </c>
    </row>
    <row r="579" spans="1:16" x14ac:dyDescent="0.25">
      <c r="A579" s="2" t="s">
        <v>16</v>
      </c>
      <c r="B579">
        <v>25.17</v>
      </c>
      <c r="C579">
        <v>6</v>
      </c>
      <c r="D579" s="2" t="s">
        <v>17</v>
      </c>
      <c r="E579" s="2" t="s">
        <v>18</v>
      </c>
      <c r="F579" s="2" t="s">
        <v>44</v>
      </c>
      <c r="G579" s="2" t="s">
        <v>20</v>
      </c>
      <c r="H579">
        <v>1</v>
      </c>
      <c r="I579" s="2" t="s">
        <v>21</v>
      </c>
      <c r="J579" s="2" t="s">
        <v>21</v>
      </c>
      <c r="K579">
        <v>3</v>
      </c>
      <c r="L579" s="2" t="s">
        <v>22</v>
      </c>
      <c r="M579" s="2" t="s">
        <v>18</v>
      </c>
      <c r="N579" s="2" t="s">
        <v>47</v>
      </c>
      <c r="O579">
        <v>0</v>
      </c>
      <c r="P579" s="2" t="s">
        <v>24</v>
      </c>
    </row>
    <row r="580" spans="1:16" x14ac:dyDescent="0.25">
      <c r="A580" s="2" t="s">
        <v>16</v>
      </c>
      <c r="B580">
        <v>39.17</v>
      </c>
      <c r="C580">
        <v>1.625</v>
      </c>
      <c r="D580" s="2" t="s">
        <v>17</v>
      </c>
      <c r="E580" s="2" t="s">
        <v>18</v>
      </c>
      <c r="F580" s="2" t="s">
        <v>44</v>
      </c>
      <c r="G580" s="2" t="s">
        <v>20</v>
      </c>
      <c r="H580">
        <v>1.5</v>
      </c>
      <c r="I580" s="2" t="s">
        <v>21</v>
      </c>
      <c r="J580" s="2" t="s">
        <v>21</v>
      </c>
      <c r="K580">
        <v>10</v>
      </c>
      <c r="L580" s="2" t="s">
        <v>22</v>
      </c>
      <c r="M580" s="2" t="s">
        <v>18</v>
      </c>
      <c r="N580" s="2" t="s">
        <v>210</v>
      </c>
      <c r="O580">
        <v>4700</v>
      </c>
      <c r="P580" s="2" t="s">
        <v>24</v>
      </c>
    </row>
    <row r="581" spans="1:16" x14ac:dyDescent="0.25">
      <c r="A581" s="2" t="s">
        <v>16</v>
      </c>
      <c r="B581">
        <v>39.08</v>
      </c>
      <c r="C581">
        <v>6</v>
      </c>
      <c r="D581" s="2" t="s">
        <v>17</v>
      </c>
      <c r="E581" s="2" t="s">
        <v>18</v>
      </c>
      <c r="F581" s="2" t="s">
        <v>33</v>
      </c>
      <c r="G581" s="2" t="s">
        <v>20</v>
      </c>
      <c r="H581">
        <v>1.29</v>
      </c>
      <c r="I581" s="2" t="s">
        <v>21</v>
      </c>
      <c r="J581" s="2" t="s">
        <v>21</v>
      </c>
      <c r="K581">
        <v>5</v>
      </c>
      <c r="L581" s="2" t="s">
        <v>21</v>
      </c>
      <c r="M581" s="2" t="s">
        <v>18</v>
      </c>
      <c r="N581" s="2" t="s">
        <v>155</v>
      </c>
      <c r="O581">
        <v>1097</v>
      </c>
      <c r="P581" s="2" t="s">
        <v>24</v>
      </c>
    </row>
    <row r="582" spans="1:16" x14ac:dyDescent="0.25">
      <c r="A582" s="2" t="s">
        <v>16</v>
      </c>
      <c r="B582">
        <v>31.67</v>
      </c>
      <c r="C582">
        <v>0.83</v>
      </c>
      <c r="D582" s="2" t="s">
        <v>17</v>
      </c>
      <c r="E582" s="2" t="s">
        <v>18</v>
      </c>
      <c r="F582" s="2" t="s">
        <v>54</v>
      </c>
      <c r="G582" s="2" t="s">
        <v>20</v>
      </c>
      <c r="H582">
        <v>1.335</v>
      </c>
      <c r="I582" s="2" t="s">
        <v>21</v>
      </c>
      <c r="J582" s="2" t="s">
        <v>21</v>
      </c>
      <c r="K582">
        <v>8</v>
      </c>
      <c r="L582" s="2" t="s">
        <v>21</v>
      </c>
      <c r="M582" s="2" t="s">
        <v>18</v>
      </c>
      <c r="N582" s="2" t="s">
        <v>211</v>
      </c>
      <c r="O582">
        <v>3290</v>
      </c>
      <c r="P582" s="2" t="s">
        <v>24</v>
      </c>
    </row>
    <row r="583" spans="1:16" x14ac:dyDescent="0.25">
      <c r="A583" s="2" t="s">
        <v>16</v>
      </c>
      <c r="B583">
        <v>41</v>
      </c>
      <c r="C583">
        <v>0.04</v>
      </c>
      <c r="D583" s="2" t="s">
        <v>17</v>
      </c>
      <c r="E583" s="2" t="s">
        <v>18</v>
      </c>
      <c r="F583" s="2" t="s">
        <v>58</v>
      </c>
      <c r="G583" s="2" t="s">
        <v>20</v>
      </c>
      <c r="H583">
        <v>0.04</v>
      </c>
      <c r="I583" s="2" t="s">
        <v>22</v>
      </c>
      <c r="J583" s="2" t="s">
        <v>21</v>
      </c>
      <c r="K583">
        <v>1</v>
      </c>
      <c r="L583" s="2" t="s">
        <v>22</v>
      </c>
      <c r="M583" s="2" t="s">
        <v>31</v>
      </c>
      <c r="N583" s="2" t="s">
        <v>198</v>
      </c>
      <c r="O583">
        <v>0</v>
      </c>
      <c r="P583" s="2" t="s">
        <v>24</v>
      </c>
    </row>
    <row r="584" spans="1:16" x14ac:dyDescent="0.25">
      <c r="A584" s="2" t="s">
        <v>16</v>
      </c>
      <c r="B584">
        <v>48.5</v>
      </c>
      <c r="C584">
        <v>4.25</v>
      </c>
      <c r="D584" s="2" t="s">
        <v>17</v>
      </c>
      <c r="E584" s="2" t="s">
        <v>18</v>
      </c>
      <c r="F584" s="2" t="s">
        <v>33</v>
      </c>
      <c r="G584" s="2" t="s">
        <v>20</v>
      </c>
      <c r="H584">
        <v>0.125</v>
      </c>
      <c r="I584" s="2" t="s">
        <v>21</v>
      </c>
      <c r="J584" s="2" t="s">
        <v>22</v>
      </c>
      <c r="K584">
        <v>0</v>
      </c>
      <c r="L584" s="2" t="s">
        <v>21</v>
      </c>
      <c r="M584" s="2" t="s">
        <v>18</v>
      </c>
      <c r="N584" s="2" t="s">
        <v>177</v>
      </c>
      <c r="O584">
        <v>0</v>
      </c>
      <c r="P584" s="2" t="s">
        <v>24</v>
      </c>
    </row>
    <row r="585" spans="1:16" x14ac:dyDescent="0.25">
      <c r="A585" s="2" t="s">
        <v>16</v>
      </c>
      <c r="B585">
        <v>32.67</v>
      </c>
      <c r="C585">
        <v>9</v>
      </c>
      <c r="D585" s="2" t="s">
        <v>39</v>
      </c>
      <c r="E585" s="2" t="s">
        <v>40</v>
      </c>
      <c r="F585" s="2" t="s">
        <v>19</v>
      </c>
      <c r="G585" s="2" t="s">
        <v>27</v>
      </c>
      <c r="H585">
        <v>5.25</v>
      </c>
      <c r="I585" s="2" t="s">
        <v>21</v>
      </c>
      <c r="J585" s="2" t="s">
        <v>22</v>
      </c>
      <c r="K585">
        <v>0</v>
      </c>
      <c r="L585" s="2" t="s">
        <v>21</v>
      </c>
      <c r="M585" s="2" t="s">
        <v>18</v>
      </c>
      <c r="N585" s="2" t="s">
        <v>150</v>
      </c>
      <c r="O585">
        <v>0</v>
      </c>
      <c r="P585" s="2" t="s">
        <v>24</v>
      </c>
    </row>
    <row r="586" spans="1:16" x14ac:dyDescent="0.25">
      <c r="A586" s="2" t="s">
        <v>25</v>
      </c>
      <c r="B586">
        <v>28.08</v>
      </c>
      <c r="C586">
        <v>15</v>
      </c>
      <c r="D586" s="2" t="s">
        <v>39</v>
      </c>
      <c r="E586" s="2" t="s">
        <v>40</v>
      </c>
      <c r="F586" s="2" t="s">
        <v>58</v>
      </c>
      <c r="G586" s="2" t="s">
        <v>96</v>
      </c>
      <c r="H586">
        <v>0</v>
      </c>
      <c r="I586" s="2" t="s">
        <v>21</v>
      </c>
      <c r="J586" s="2" t="s">
        <v>22</v>
      </c>
      <c r="K586">
        <v>0</v>
      </c>
      <c r="L586" s="2" t="s">
        <v>22</v>
      </c>
      <c r="M586" s="2" t="s">
        <v>18</v>
      </c>
      <c r="N586" s="2" t="s">
        <v>47</v>
      </c>
      <c r="O586">
        <v>13212</v>
      </c>
      <c r="P586" s="2" t="s">
        <v>24</v>
      </c>
    </row>
    <row r="587" spans="1:16" x14ac:dyDescent="0.25">
      <c r="A587" s="2" t="s">
        <v>16</v>
      </c>
      <c r="B587">
        <v>73.42</v>
      </c>
      <c r="C587">
        <v>17.75</v>
      </c>
      <c r="D587" s="2" t="s">
        <v>17</v>
      </c>
      <c r="E587" s="2" t="s">
        <v>18</v>
      </c>
      <c r="F587" s="2" t="s">
        <v>64</v>
      </c>
      <c r="G587" s="2" t="s">
        <v>64</v>
      </c>
      <c r="H587">
        <v>0</v>
      </c>
      <c r="I587" s="2" t="s">
        <v>21</v>
      </c>
      <c r="J587" s="2" t="s">
        <v>22</v>
      </c>
      <c r="K587">
        <v>0</v>
      </c>
      <c r="L587" s="2" t="s">
        <v>21</v>
      </c>
      <c r="M587" s="2" t="s">
        <v>18</v>
      </c>
      <c r="N587" s="2" t="s">
        <v>47</v>
      </c>
      <c r="O587">
        <v>0</v>
      </c>
      <c r="P587" s="2" t="s">
        <v>24</v>
      </c>
    </row>
    <row r="588" spans="1:16" x14ac:dyDescent="0.25">
      <c r="A588" s="2" t="s">
        <v>16</v>
      </c>
      <c r="B588">
        <v>64.08</v>
      </c>
      <c r="C588">
        <v>20</v>
      </c>
      <c r="D588" s="2" t="s">
        <v>17</v>
      </c>
      <c r="E588" s="2" t="s">
        <v>18</v>
      </c>
      <c r="F588" s="2" t="s">
        <v>54</v>
      </c>
      <c r="G588" s="2" t="s">
        <v>27</v>
      </c>
      <c r="H588">
        <v>17.5</v>
      </c>
      <c r="I588" s="2" t="s">
        <v>21</v>
      </c>
      <c r="J588" s="2" t="s">
        <v>21</v>
      </c>
      <c r="K588">
        <v>9</v>
      </c>
      <c r="L588" s="2" t="s">
        <v>21</v>
      </c>
      <c r="M588" s="2" t="s">
        <v>18</v>
      </c>
      <c r="N588" s="2" t="s">
        <v>47</v>
      </c>
      <c r="O588">
        <v>1000</v>
      </c>
      <c r="P588" s="2" t="s">
        <v>24</v>
      </c>
    </row>
    <row r="589" spans="1:16" x14ac:dyDescent="0.25">
      <c r="A589" s="2" t="s">
        <v>16</v>
      </c>
      <c r="B589">
        <v>51.58</v>
      </c>
      <c r="C589">
        <v>15</v>
      </c>
      <c r="D589" s="2" t="s">
        <v>17</v>
      </c>
      <c r="E589" s="2" t="s">
        <v>18</v>
      </c>
      <c r="F589" s="2" t="s">
        <v>44</v>
      </c>
      <c r="G589" s="2" t="s">
        <v>20</v>
      </c>
      <c r="H589">
        <v>8.5</v>
      </c>
      <c r="I589" s="2" t="s">
        <v>21</v>
      </c>
      <c r="J589" s="2" t="s">
        <v>21</v>
      </c>
      <c r="K589">
        <v>9</v>
      </c>
      <c r="L589" s="2" t="s">
        <v>22</v>
      </c>
      <c r="M589" s="2" t="s">
        <v>18</v>
      </c>
      <c r="N589" s="2" t="s">
        <v>47</v>
      </c>
      <c r="O589">
        <v>0</v>
      </c>
      <c r="P589" s="2" t="s">
        <v>24</v>
      </c>
    </row>
    <row r="590" spans="1:16" x14ac:dyDescent="0.25">
      <c r="A590" s="2" t="s">
        <v>16</v>
      </c>
      <c r="B590">
        <v>26.67</v>
      </c>
      <c r="C590">
        <v>1.75</v>
      </c>
      <c r="D590" s="2" t="s">
        <v>39</v>
      </c>
      <c r="E590" s="2" t="s">
        <v>40</v>
      </c>
      <c r="F590" s="2" t="s">
        <v>44</v>
      </c>
      <c r="G590" s="2" t="s">
        <v>20</v>
      </c>
      <c r="H590">
        <v>1</v>
      </c>
      <c r="I590" s="2" t="s">
        <v>21</v>
      </c>
      <c r="J590" s="2" t="s">
        <v>21</v>
      </c>
      <c r="K590">
        <v>5</v>
      </c>
      <c r="L590" s="2" t="s">
        <v>21</v>
      </c>
      <c r="M590" s="2" t="s">
        <v>18</v>
      </c>
      <c r="N590" s="2" t="s">
        <v>74</v>
      </c>
      <c r="O590">
        <v>5777</v>
      </c>
      <c r="P590" s="2" t="s">
        <v>24</v>
      </c>
    </row>
    <row r="591" spans="1:16" x14ac:dyDescent="0.25">
      <c r="A591" s="2" t="s">
        <v>16</v>
      </c>
      <c r="B591">
        <v>25.33</v>
      </c>
      <c r="C591">
        <v>0.57999999999999996</v>
      </c>
      <c r="D591" s="2" t="s">
        <v>17</v>
      </c>
      <c r="E591" s="2" t="s">
        <v>18</v>
      </c>
      <c r="F591" s="2" t="s">
        <v>44</v>
      </c>
      <c r="G591" s="2" t="s">
        <v>20</v>
      </c>
      <c r="H591">
        <v>0.28999999999999998</v>
      </c>
      <c r="I591" s="2" t="s">
        <v>21</v>
      </c>
      <c r="J591" s="2" t="s">
        <v>21</v>
      </c>
      <c r="K591">
        <v>7</v>
      </c>
      <c r="L591" s="2" t="s">
        <v>21</v>
      </c>
      <c r="M591" s="2" t="s">
        <v>18</v>
      </c>
      <c r="N591" s="2" t="s">
        <v>51</v>
      </c>
      <c r="O591">
        <v>5124</v>
      </c>
      <c r="P591" s="2" t="s">
        <v>24</v>
      </c>
    </row>
    <row r="592" spans="1:16" x14ac:dyDescent="0.25">
      <c r="A592" s="2" t="s">
        <v>16</v>
      </c>
      <c r="B592">
        <v>30.17</v>
      </c>
      <c r="C592">
        <v>6.5</v>
      </c>
      <c r="D592" s="2" t="s">
        <v>17</v>
      </c>
      <c r="E592" s="2" t="s">
        <v>18</v>
      </c>
      <c r="F592" s="2" t="s">
        <v>37</v>
      </c>
      <c r="G592" s="2" t="s">
        <v>20</v>
      </c>
      <c r="H592">
        <v>3.125</v>
      </c>
      <c r="I592" s="2" t="s">
        <v>21</v>
      </c>
      <c r="J592" s="2" t="s">
        <v>21</v>
      </c>
      <c r="K592">
        <v>8</v>
      </c>
      <c r="L592" s="2" t="s">
        <v>22</v>
      </c>
      <c r="M592" s="2" t="s">
        <v>18</v>
      </c>
      <c r="N592" s="2" t="s">
        <v>205</v>
      </c>
      <c r="O592">
        <v>1200</v>
      </c>
      <c r="P592" s="2" t="s">
        <v>24</v>
      </c>
    </row>
    <row r="593" spans="1:16" x14ac:dyDescent="0.25">
      <c r="A593" s="2" t="s">
        <v>16</v>
      </c>
      <c r="B593">
        <v>27</v>
      </c>
      <c r="C593">
        <v>0.75</v>
      </c>
      <c r="D593" s="2" t="s">
        <v>17</v>
      </c>
      <c r="E593" s="2" t="s">
        <v>18</v>
      </c>
      <c r="F593" s="2" t="s">
        <v>44</v>
      </c>
      <c r="G593" s="2" t="s">
        <v>27</v>
      </c>
      <c r="H593">
        <v>4.25</v>
      </c>
      <c r="I593" s="2" t="s">
        <v>21</v>
      </c>
      <c r="J593" s="2" t="s">
        <v>21</v>
      </c>
      <c r="K593">
        <v>3</v>
      </c>
      <c r="L593" s="2" t="s">
        <v>21</v>
      </c>
      <c r="M593" s="2" t="s">
        <v>18</v>
      </c>
      <c r="N593" s="2" t="s">
        <v>192</v>
      </c>
      <c r="O593">
        <v>150</v>
      </c>
      <c r="P593" s="2" t="s">
        <v>24</v>
      </c>
    </row>
    <row r="594" spans="1:16" x14ac:dyDescent="0.25">
      <c r="A594" s="2" t="s">
        <v>16</v>
      </c>
      <c r="B594">
        <v>23.17</v>
      </c>
      <c r="C594">
        <v>0</v>
      </c>
      <c r="D594" s="2" t="s">
        <v>81</v>
      </c>
      <c r="E594" s="2" t="s">
        <v>81</v>
      </c>
      <c r="F594" s="2" t="s">
        <v>81</v>
      </c>
      <c r="G594" s="2" t="s">
        <v>81</v>
      </c>
      <c r="H594">
        <v>0</v>
      </c>
      <c r="I594" s="2" t="s">
        <v>22</v>
      </c>
      <c r="J594" s="2" t="s">
        <v>22</v>
      </c>
      <c r="K594">
        <v>0</v>
      </c>
      <c r="L594" s="2" t="s">
        <v>22</v>
      </c>
      <c r="M594" s="2" t="s">
        <v>40</v>
      </c>
      <c r="N594" s="2" t="s">
        <v>81</v>
      </c>
      <c r="O594">
        <v>0</v>
      </c>
      <c r="P594" s="2" t="s">
        <v>24</v>
      </c>
    </row>
    <row r="595" spans="1:16" x14ac:dyDescent="0.25">
      <c r="A595" s="2" t="s">
        <v>16</v>
      </c>
      <c r="B595">
        <v>34.17</v>
      </c>
      <c r="C595">
        <v>5.25</v>
      </c>
      <c r="D595" s="2" t="s">
        <v>17</v>
      </c>
      <c r="E595" s="2" t="s">
        <v>18</v>
      </c>
      <c r="F595" s="2" t="s">
        <v>19</v>
      </c>
      <c r="G595" s="2" t="s">
        <v>20</v>
      </c>
      <c r="H595">
        <v>8.5000000000000006E-2</v>
      </c>
      <c r="I595" s="2" t="s">
        <v>22</v>
      </c>
      <c r="J595" s="2" t="s">
        <v>22</v>
      </c>
      <c r="K595">
        <v>0</v>
      </c>
      <c r="L595" s="2" t="s">
        <v>21</v>
      </c>
      <c r="M595" s="2" t="s">
        <v>18</v>
      </c>
      <c r="N595" s="2" t="s">
        <v>193</v>
      </c>
      <c r="O595">
        <v>6</v>
      </c>
      <c r="P595" s="2" t="s">
        <v>24</v>
      </c>
    </row>
    <row r="596" spans="1:16" x14ac:dyDescent="0.25">
      <c r="A596" s="2" t="s">
        <v>16</v>
      </c>
      <c r="B596">
        <v>38.67</v>
      </c>
      <c r="C596">
        <v>0.21</v>
      </c>
      <c r="D596" s="2" t="s">
        <v>17</v>
      </c>
      <c r="E596" s="2" t="s">
        <v>18</v>
      </c>
      <c r="F596" s="2" t="s">
        <v>41</v>
      </c>
      <c r="G596" s="2" t="s">
        <v>20</v>
      </c>
      <c r="H596">
        <v>8.5000000000000006E-2</v>
      </c>
      <c r="I596" s="2" t="s">
        <v>21</v>
      </c>
      <c r="J596" s="2" t="s">
        <v>22</v>
      </c>
      <c r="K596">
        <v>0</v>
      </c>
      <c r="L596" s="2" t="s">
        <v>21</v>
      </c>
      <c r="M596" s="2" t="s">
        <v>18</v>
      </c>
      <c r="N596" s="2" t="s">
        <v>29</v>
      </c>
      <c r="O596">
        <v>0</v>
      </c>
      <c r="P596" s="2" t="s">
        <v>24</v>
      </c>
    </row>
    <row r="597" spans="1:16" x14ac:dyDescent="0.25">
      <c r="A597" s="2" t="s">
        <v>16</v>
      </c>
      <c r="B597">
        <v>25.75</v>
      </c>
      <c r="C597">
        <v>0.75</v>
      </c>
      <c r="D597" s="2" t="s">
        <v>17</v>
      </c>
      <c r="E597" s="2" t="s">
        <v>18</v>
      </c>
      <c r="F597" s="2" t="s">
        <v>44</v>
      </c>
      <c r="G597" s="2" t="s">
        <v>57</v>
      </c>
      <c r="H597">
        <v>0.25</v>
      </c>
      <c r="I597" s="2" t="s">
        <v>21</v>
      </c>
      <c r="J597" s="2" t="s">
        <v>22</v>
      </c>
      <c r="K597">
        <v>0</v>
      </c>
      <c r="L597" s="2" t="s">
        <v>22</v>
      </c>
      <c r="M597" s="2" t="s">
        <v>18</v>
      </c>
      <c r="N597" s="2" t="s">
        <v>212</v>
      </c>
      <c r="O597">
        <v>23</v>
      </c>
      <c r="P597" s="2" t="s">
        <v>24</v>
      </c>
    </row>
    <row r="598" spans="1:16" x14ac:dyDescent="0.25">
      <c r="A598" s="2" t="s">
        <v>25</v>
      </c>
      <c r="B598">
        <v>46.08</v>
      </c>
      <c r="C598">
        <v>3</v>
      </c>
      <c r="D598" s="2" t="s">
        <v>17</v>
      </c>
      <c r="E598" s="2" t="s">
        <v>18</v>
      </c>
      <c r="F598" s="2" t="s">
        <v>44</v>
      </c>
      <c r="G598" s="2" t="s">
        <v>20</v>
      </c>
      <c r="H598">
        <v>2.375</v>
      </c>
      <c r="I598" s="2" t="s">
        <v>21</v>
      </c>
      <c r="J598" s="2" t="s">
        <v>21</v>
      </c>
      <c r="K598">
        <v>8</v>
      </c>
      <c r="L598" s="2" t="s">
        <v>21</v>
      </c>
      <c r="M598" s="2" t="s">
        <v>18</v>
      </c>
      <c r="N598" s="2" t="s">
        <v>49</v>
      </c>
      <c r="O598">
        <v>4159</v>
      </c>
      <c r="P598" s="2" t="s">
        <v>24</v>
      </c>
    </row>
    <row r="599" spans="1:16" x14ac:dyDescent="0.25">
      <c r="A599" s="2" t="s">
        <v>25</v>
      </c>
      <c r="B599">
        <v>21.5</v>
      </c>
      <c r="C599">
        <v>6</v>
      </c>
      <c r="D599" s="2" t="s">
        <v>17</v>
      </c>
      <c r="E599" s="2" t="s">
        <v>18</v>
      </c>
      <c r="F599" s="2" t="s">
        <v>60</v>
      </c>
      <c r="G599" s="2" t="s">
        <v>20</v>
      </c>
      <c r="H599">
        <v>2.5</v>
      </c>
      <c r="I599" s="2" t="s">
        <v>21</v>
      </c>
      <c r="J599" s="2" t="s">
        <v>21</v>
      </c>
      <c r="K599">
        <v>3</v>
      </c>
      <c r="L599" s="2" t="s">
        <v>22</v>
      </c>
      <c r="M599" s="2" t="s">
        <v>18</v>
      </c>
      <c r="N599" s="2" t="s">
        <v>38</v>
      </c>
      <c r="O599">
        <v>918</v>
      </c>
      <c r="P599" s="2" t="s">
        <v>24</v>
      </c>
    </row>
    <row r="600" spans="1:16" x14ac:dyDescent="0.25">
      <c r="A600" s="2" t="s">
        <v>81</v>
      </c>
      <c r="B600">
        <v>20.079999999999998</v>
      </c>
      <c r="C600">
        <v>0.125</v>
      </c>
      <c r="D600" s="2" t="s">
        <v>17</v>
      </c>
      <c r="E600" s="2" t="s">
        <v>18</v>
      </c>
      <c r="F600" s="2" t="s">
        <v>26</v>
      </c>
      <c r="G600" s="2" t="s">
        <v>20</v>
      </c>
      <c r="H600">
        <v>1</v>
      </c>
      <c r="I600" s="2" t="s">
        <v>22</v>
      </c>
      <c r="J600" s="2" t="s">
        <v>21</v>
      </c>
      <c r="K600">
        <v>1</v>
      </c>
      <c r="L600" s="2" t="s">
        <v>22</v>
      </c>
      <c r="M600" s="2" t="s">
        <v>18</v>
      </c>
      <c r="N600" s="2" t="s">
        <v>66</v>
      </c>
      <c r="O600">
        <v>768</v>
      </c>
      <c r="P600" s="2" t="s">
        <v>24</v>
      </c>
    </row>
    <row r="601" spans="1:16" x14ac:dyDescent="0.25">
      <c r="A601" s="2" t="s">
        <v>16</v>
      </c>
      <c r="B601">
        <v>20.5</v>
      </c>
      <c r="C601">
        <v>2.415</v>
      </c>
      <c r="D601" s="2" t="s">
        <v>17</v>
      </c>
      <c r="E601" s="2" t="s">
        <v>18</v>
      </c>
      <c r="F601" s="2" t="s">
        <v>44</v>
      </c>
      <c r="G601" s="2" t="s">
        <v>20</v>
      </c>
      <c r="H601">
        <v>2</v>
      </c>
      <c r="I601" s="2" t="s">
        <v>21</v>
      </c>
      <c r="J601" s="2" t="s">
        <v>21</v>
      </c>
      <c r="K601">
        <v>11</v>
      </c>
      <c r="L601" s="2" t="s">
        <v>21</v>
      </c>
      <c r="M601" s="2" t="s">
        <v>18</v>
      </c>
      <c r="N601" s="2" t="s">
        <v>52</v>
      </c>
      <c r="O601">
        <v>3000</v>
      </c>
      <c r="P601" s="2" t="s">
        <v>24</v>
      </c>
    </row>
    <row r="602" spans="1:16" x14ac:dyDescent="0.25">
      <c r="A602" s="2" t="s">
        <v>25</v>
      </c>
      <c r="B602">
        <v>29.5</v>
      </c>
      <c r="C602">
        <v>0.46</v>
      </c>
      <c r="D602" s="2" t="s">
        <v>17</v>
      </c>
      <c r="E602" s="2" t="s">
        <v>18</v>
      </c>
      <c r="F602" s="2" t="s">
        <v>41</v>
      </c>
      <c r="G602" s="2" t="s">
        <v>20</v>
      </c>
      <c r="H602">
        <v>0.54</v>
      </c>
      <c r="I602" s="2" t="s">
        <v>21</v>
      </c>
      <c r="J602" s="2" t="s">
        <v>21</v>
      </c>
      <c r="K602">
        <v>4</v>
      </c>
      <c r="L602" s="2" t="s">
        <v>22</v>
      </c>
      <c r="M602" s="2" t="s">
        <v>18</v>
      </c>
      <c r="N602" s="2" t="s">
        <v>126</v>
      </c>
      <c r="O602">
        <v>500</v>
      </c>
      <c r="P602" s="2" t="s">
        <v>24</v>
      </c>
    </row>
    <row r="603" spans="1:16" x14ac:dyDescent="0.25">
      <c r="A603" s="2" t="s">
        <v>81</v>
      </c>
      <c r="B603">
        <v>42.25</v>
      </c>
      <c r="C603">
        <v>1.75</v>
      </c>
      <c r="D603" s="2" t="s">
        <v>39</v>
      </c>
      <c r="E603" s="2" t="s">
        <v>40</v>
      </c>
      <c r="F603" s="2" t="s">
        <v>81</v>
      </c>
      <c r="G603" s="2" t="s">
        <v>81</v>
      </c>
      <c r="H603">
        <v>0</v>
      </c>
      <c r="I603" s="2" t="s">
        <v>22</v>
      </c>
      <c r="J603" s="2" t="s">
        <v>22</v>
      </c>
      <c r="K603">
        <v>0</v>
      </c>
      <c r="L603" s="2" t="s">
        <v>21</v>
      </c>
      <c r="M603" s="2" t="s">
        <v>18</v>
      </c>
      <c r="N603" s="2" t="s">
        <v>130</v>
      </c>
      <c r="O603">
        <v>1</v>
      </c>
      <c r="P603" s="2" t="s">
        <v>80</v>
      </c>
    </row>
    <row r="604" spans="1:16" x14ac:dyDescent="0.25">
      <c r="A604" s="2" t="s">
        <v>16</v>
      </c>
      <c r="B604">
        <v>29.83</v>
      </c>
      <c r="C604">
        <v>1.25</v>
      </c>
      <c r="D604" s="2" t="s">
        <v>39</v>
      </c>
      <c r="E604" s="2" t="s">
        <v>40</v>
      </c>
      <c r="F604" s="2" t="s">
        <v>41</v>
      </c>
      <c r="G604" s="2" t="s">
        <v>20</v>
      </c>
      <c r="H604">
        <v>0.25</v>
      </c>
      <c r="I604" s="2" t="s">
        <v>22</v>
      </c>
      <c r="J604" s="2" t="s">
        <v>22</v>
      </c>
      <c r="K604">
        <v>0</v>
      </c>
      <c r="L604" s="2" t="s">
        <v>22</v>
      </c>
      <c r="M604" s="2" t="s">
        <v>18</v>
      </c>
      <c r="N604" s="2" t="s">
        <v>213</v>
      </c>
      <c r="O604">
        <v>0</v>
      </c>
      <c r="P604" s="2" t="s">
        <v>80</v>
      </c>
    </row>
    <row r="605" spans="1:16" x14ac:dyDescent="0.25">
      <c r="A605" s="2" t="s">
        <v>16</v>
      </c>
      <c r="B605">
        <v>20.079999999999998</v>
      </c>
      <c r="C605">
        <v>0.25</v>
      </c>
      <c r="D605" s="2" t="s">
        <v>17</v>
      </c>
      <c r="E605" s="2" t="s">
        <v>18</v>
      </c>
      <c r="F605" s="2" t="s">
        <v>26</v>
      </c>
      <c r="G605" s="2" t="s">
        <v>20</v>
      </c>
      <c r="H605">
        <v>0.125</v>
      </c>
      <c r="I605" s="2" t="s">
        <v>22</v>
      </c>
      <c r="J605" s="2" t="s">
        <v>22</v>
      </c>
      <c r="K605">
        <v>0</v>
      </c>
      <c r="L605" s="2" t="s">
        <v>22</v>
      </c>
      <c r="M605" s="2" t="s">
        <v>18</v>
      </c>
      <c r="N605" s="2" t="s">
        <v>52</v>
      </c>
      <c r="O605">
        <v>0</v>
      </c>
      <c r="P605" s="2" t="s">
        <v>80</v>
      </c>
    </row>
    <row r="606" spans="1:16" x14ac:dyDescent="0.25">
      <c r="A606" s="2" t="s">
        <v>16</v>
      </c>
      <c r="B606">
        <v>23.42</v>
      </c>
      <c r="C606">
        <v>0.58499999999999996</v>
      </c>
      <c r="D606" s="2" t="s">
        <v>17</v>
      </c>
      <c r="E606" s="2" t="s">
        <v>18</v>
      </c>
      <c r="F606" s="2" t="s">
        <v>44</v>
      </c>
      <c r="G606" s="2" t="s">
        <v>27</v>
      </c>
      <c r="H606">
        <v>8.5000000000000006E-2</v>
      </c>
      <c r="I606" s="2" t="s">
        <v>21</v>
      </c>
      <c r="J606" s="2" t="s">
        <v>22</v>
      </c>
      <c r="K606">
        <v>0</v>
      </c>
      <c r="L606" s="2" t="s">
        <v>22</v>
      </c>
      <c r="M606" s="2" t="s">
        <v>18</v>
      </c>
      <c r="N606" s="2" t="s">
        <v>42</v>
      </c>
      <c r="O606">
        <v>0</v>
      </c>
      <c r="P606" s="2" t="s">
        <v>80</v>
      </c>
    </row>
    <row r="607" spans="1:16" x14ac:dyDescent="0.25">
      <c r="A607" s="2" t="s">
        <v>25</v>
      </c>
      <c r="B607">
        <v>29.58</v>
      </c>
      <c r="C607">
        <v>1.75</v>
      </c>
      <c r="D607" s="2" t="s">
        <v>39</v>
      </c>
      <c r="E607" s="2" t="s">
        <v>40</v>
      </c>
      <c r="F607" s="2" t="s">
        <v>41</v>
      </c>
      <c r="G607" s="2" t="s">
        <v>20</v>
      </c>
      <c r="H607">
        <v>1.25</v>
      </c>
      <c r="I607" s="2" t="s">
        <v>22</v>
      </c>
      <c r="J607" s="2" t="s">
        <v>22</v>
      </c>
      <c r="K607">
        <v>0</v>
      </c>
      <c r="L607" s="2" t="s">
        <v>21</v>
      </c>
      <c r="M607" s="2" t="s">
        <v>18</v>
      </c>
      <c r="N607" s="2" t="s">
        <v>29</v>
      </c>
      <c r="O607">
        <v>0</v>
      </c>
      <c r="P607" s="2" t="s">
        <v>80</v>
      </c>
    </row>
    <row r="608" spans="1:16" x14ac:dyDescent="0.25">
      <c r="A608" s="2" t="s">
        <v>16</v>
      </c>
      <c r="B608">
        <v>16.170000000000002</v>
      </c>
      <c r="C608">
        <v>0.04</v>
      </c>
      <c r="D608" s="2" t="s">
        <v>17</v>
      </c>
      <c r="E608" s="2" t="s">
        <v>18</v>
      </c>
      <c r="F608" s="2" t="s">
        <v>44</v>
      </c>
      <c r="G608" s="2" t="s">
        <v>20</v>
      </c>
      <c r="H608">
        <v>0.04</v>
      </c>
      <c r="I608" s="2" t="s">
        <v>22</v>
      </c>
      <c r="J608" s="2" t="s">
        <v>22</v>
      </c>
      <c r="K608">
        <v>0</v>
      </c>
      <c r="L608" s="2" t="s">
        <v>22</v>
      </c>
      <c r="M608" s="2" t="s">
        <v>18</v>
      </c>
      <c r="N608" s="2" t="s">
        <v>47</v>
      </c>
      <c r="O608">
        <v>0</v>
      </c>
      <c r="P608" s="2" t="s">
        <v>24</v>
      </c>
    </row>
    <row r="609" spans="1:16" x14ac:dyDescent="0.25">
      <c r="A609" s="2" t="s">
        <v>16</v>
      </c>
      <c r="B609">
        <v>32.33</v>
      </c>
      <c r="C609">
        <v>3.5</v>
      </c>
      <c r="D609" s="2" t="s">
        <v>17</v>
      </c>
      <c r="E609" s="2" t="s">
        <v>18</v>
      </c>
      <c r="F609" s="2" t="s">
        <v>41</v>
      </c>
      <c r="G609" s="2" t="s">
        <v>20</v>
      </c>
      <c r="H609">
        <v>0.5</v>
      </c>
      <c r="I609" s="2" t="s">
        <v>22</v>
      </c>
      <c r="J609" s="2" t="s">
        <v>22</v>
      </c>
      <c r="K609">
        <v>0</v>
      </c>
      <c r="L609" s="2" t="s">
        <v>21</v>
      </c>
      <c r="M609" s="2" t="s">
        <v>18</v>
      </c>
      <c r="N609" s="2" t="s">
        <v>160</v>
      </c>
      <c r="O609">
        <v>0</v>
      </c>
      <c r="P609" s="2" t="s">
        <v>80</v>
      </c>
    </row>
    <row r="610" spans="1:16" x14ac:dyDescent="0.25">
      <c r="A610" s="2" t="s">
        <v>16</v>
      </c>
      <c r="B610" t="s">
        <v>81</v>
      </c>
      <c r="C610">
        <v>0.04</v>
      </c>
      <c r="D610" s="2" t="s">
        <v>39</v>
      </c>
      <c r="E610" s="2" t="s">
        <v>40</v>
      </c>
      <c r="F610" s="2" t="s">
        <v>50</v>
      </c>
      <c r="G610" s="2" t="s">
        <v>20</v>
      </c>
      <c r="H610">
        <v>4.25</v>
      </c>
      <c r="I610" s="2" t="s">
        <v>22</v>
      </c>
      <c r="J610" s="2" t="s">
        <v>22</v>
      </c>
      <c r="K610">
        <v>0</v>
      </c>
      <c r="L610" s="2" t="s">
        <v>21</v>
      </c>
      <c r="M610" s="2" t="s">
        <v>18</v>
      </c>
      <c r="N610" s="2" t="s">
        <v>164</v>
      </c>
      <c r="O610">
        <v>0</v>
      </c>
      <c r="P610" s="2" t="s">
        <v>80</v>
      </c>
    </row>
    <row r="611" spans="1:16" x14ac:dyDescent="0.25">
      <c r="A611" s="2" t="s">
        <v>16</v>
      </c>
      <c r="B611">
        <v>47.83</v>
      </c>
      <c r="C611">
        <v>4.165</v>
      </c>
      <c r="D611" s="2" t="s">
        <v>17</v>
      </c>
      <c r="E611" s="2" t="s">
        <v>18</v>
      </c>
      <c r="F611" s="2" t="s">
        <v>54</v>
      </c>
      <c r="G611" s="2" t="s">
        <v>57</v>
      </c>
      <c r="H611">
        <v>8.5000000000000006E-2</v>
      </c>
      <c r="I611" s="2" t="s">
        <v>22</v>
      </c>
      <c r="J611" s="2" t="s">
        <v>22</v>
      </c>
      <c r="K611">
        <v>0</v>
      </c>
      <c r="L611" s="2" t="s">
        <v>21</v>
      </c>
      <c r="M611" s="2" t="s">
        <v>18</v>
      </c>
      <c r="N611" s="2" t="s">
        <v>77</v>
      </c>
      <c r="O611">
        <v>0</v>
      </c>
      <c r="P611" s="2" t="s">
        <v>80</v>
      </c>
    </row>
    <row r="612" spans="1:16" x14ac:dyDescent="0.25">
      <c r="A612" s="2" t="s">
        <v>16</v>
      </c>
      <c r="B612">
        <v>20</v>
      </c>
      <c r="C612">
        <v>1.25</v>
      </c>
      <c r="D612" s="2" t="s">
        <v>39</v>
      </c>
      <c r="E612" s="2" t="s">
        <v>40</v>
      </c>
      <c r="F612" s="2" t="s">
        <v>41</v>
      </c>
      <c r="G612" s="2" t="s">
        <v>20</v>
      </c>
      <c r="H612">
        <v>0.125</v>
      </c>
      <c r="I612" s="2" t="s">
        <v>22</v>
      </c>
      <c r="J612" s="2" t="s">
        <v>22</v>
      </c>
      <c r="K612">
        <v>0</v>
      </c>
      <c r="L612" s="2" t="s">
        <v>22</v>
      </c>
      <c r="M612" s="2" t="s">
        <v>18</v>
      </c>
      <c r="N612" s="2" t="s">
        <v>84</v>
      </c>
      <c r="O612">
        <v>4</v>
      </c>
      <c r="P612" s="2" t="s">
        <v>80</v>
      </c>
    </row>
    <row r="613" spans="1:16" x14ac:dyDescent="0.25">
      <c r="A613" s="2" t="s">
        <v>16</v>
      </c>
      <c r="B613">
        <v>27.58</v>
      </c>
      <c r="C613">
        <v>3.25</v>
      </c>
      <c r="D613" s="2" t="s">
        <v>39</v>
      </c>
      <c r="E613" s="2" t="s">
        <v>40</v>
      </c>
      <c r="F613" s="2" t="s">
        <v>26</v>
      </c>
      <c r="G613" s="2" t="s">
        <v>27</v>
      </c>
      <c r="H613">
        <v>5.085</v>
      </c>
      <c r="I613" s="2" t="s">
        <v>22</v>
      </c>
      <c r="J613" s="2" t="s">
        <v>21</v>
      </c>
      <c r="K613">
        <v>2</v>
      </c>
      <c r="L613" s="2" t="s">
        <v>21</v>
      </c>
      <c r="M613" s="2" t="s">
        <v>18</v>
      </c>
      <c r="N613" s="2" t="s">
        <v>214</v>
      </c>
      <c r="O613">
        <v>1</v>
      </c>
      <c r="P613" s="2" t="s">
        <v>80</v>
      </c>
    </row>
    <row r="614" spans="1:16" x14ac:dyDescent="0.25">
      <c r="A614" s="2" t="s">
        <v>16</v>
      </c>
      <c r="B614">
        <v>22</v>
      </c>
      <c r="C614">
        <v>0.79</v>
      </c>
      <c r="D614" s="2" t="s">
        <v>17</v>
      </c>
      <c r="E614" s="2" t="s">
        <v>18</v>
      </c>
      <c r="F614" s="2" t="s">
        <v>19</v>
      </c>
      <c r="G614" s="2" t="s">
        <v>20</v>
      </c>
      <c r="H614">
        <v>0.28999999999999998</v>
      </c>
      <c r="I614" s="2" t="s">
        <v>22</v>
      </c>
      <c r="J614" s="2" t="s">
        <v>21</v>
      </c>
      <c r="K614">
        <v>1</v>
      </c>
      <c r="L614" s="2" t="s">
        <v>22</v>
      </c>
      <c r="M614" s="2" t="s">
        <v>18</v>
      </c>
      <c r="N614" s="2" t="s">
        <v>79</v>
      </c>
      <c r="O614">
        <v>283</v>
      </c>
      <c r="P614" s="2" t="s">
        <v>80</v>
      </c>
    </row>
    <row r="615" spans="1:16" x14ac:dyDescent="0.25">
      <c r="A615" s="2" t="s">
        <v>16</v>
      </c>
      <c r="B615">
        <v>19.329999999999998</v>
      </c>
      <c r="C615">
        <v>10.914999999999999</v>
      </c>
      <c r="D615" s="2" t="s">
        <v>17</v>
      </c>
      <c r="E615" s="2" t="s">
        <v>18</v>
      </c>
      <c r="F615" s="2" t="s">
        <v>44</v>
      </c>
      <c r="G615" s="2" t="s">
        <v>57</v>
      </c>
      <c r="H615">
        <v>0.58499999999999996</v>
      </c>
      <c r="I615" s="2" t="s">
        <v>22</v>
      </c>
      <c r="J615" s="2" t="s">
        <v>21</v>
      </c>
      <c r="K615">
        <v>2</v>
      </c>
      <c r="L615" s="2" t="s">
        <v>21</v>
      </c>
      <c r="M615" s="2" t="s">
        <v>18</v>
      </c>
      <c r="N615" s="2" t="s">
        <v>52</v>
      </c>
      <c r="O615">
        <v>7</v>
      </c>
      <c r="P615" s="2" t="s">
        <v>80</v>
      </c>
    </row>
    <row r="616" spans="1:16" x14ac:dyDescent="0.25">
      <c r="A616" s="2" t="s">
        <v>25</v>
      </c>
      <c r="B616">
        <v>38.33</v>
      </c>
      <c r="C616">
        <v>4.415</v>
      </c>
      <c r="D616" s="2" t="s">
        <v>17</v>
      </c>
      <c r="E616" s="2" t="s">
        <v>18</v>
      </c>
      <c r="F616" s="2" t="s">
        <v>44</v>
      </c>
      <c r="G616" s="2" t="s">
        <v>20</v>
      </c>
      <c r="H616">
        <v>0.125</v>
      </c>
      <c r="I616" s="2" t="s">
        <v>22</v>
      </c>
      <c r="J616" s="2" t="s">
        <v>22</v>
      </c>
      <c r="K616">
        <v>0</v>
      </c>
      <c r="L616" s="2" t="s">
        <v>22</v>
      </c>
      <c r="M616" s="2" t="s">
        <v>18</v>
      </c>
      <c r="N616" s="2" t="s">
        <v>74</v>
      </c>
      <c r="O616">
        <v>0</v>
      </c>
      <c r="P616" s="2" t="s">
        <v>80</v>
      </c>
    </row>
    <row r="617" spans="1:16" x14ac:dyDescent="0.25">
      <c r="A617" s="2" t="s">
        <v>16</v>
      </c>
      <c r="B617">
        <v>29.42</v>
      </c>
      <c r="C617">
        <v>1.25</v>
      </c>
      <c r="D617" s="2" t="s">
        <v>17</v>
      </c>
      <c r="E617" s="2" t="s">
        <v>18</v>
      </c>
      <c r="F617" s="2" t="s">
        <v>44</v>
      </c>
      <c r="G617" s="2" t="s">
        <v>27</v>
      </c>
      <c r="H617">
        <v>0.25</v>
      </c>
      <c r="I617" s="2" t="s">
        <v>22</v>
      </c>
      <c r="J617" s="2" t="s">
        <v>21</v>
      </c>
      <c r="K617">
        <v>2</v>
      </c>
      <c r="L617" s="2" t="s">
        <v>21</v>
      </c>
      <c r="M617" s="2" t="s">
        <v>18</v>
      </c>
      <c r="N617" s="2" t="s">
        <v>72</v>
      </c>
      <c r="O617">
        <v>108</v>
      </c>
      <c r="P617" s="2" t="s">
        <v>80</v>
      </c>
    </row>
    <row r="618" spans="1:16" x14ac:dyDescent="0.25">
      <c r="A618" s="2" t="s">
        <v>16</v>
      </c>
      <c r="B618">
        <v>22.67</v>
      </c>
      <c r="C618">
        <v>0.75</v>
      </c>
      <c r="D618" s="2" t="s">
        <v>17</v>
      </c>
      <c r="E618" s="2" t="s">
        <v>18</v>
      </c>
      <c r="F618" s="2" t="s">
        <v>56</v>
      </c>
      <c r="G618" s="2" t="s">
        <v>20</v>
      </c>
      <c r="H618">
        <v>1.585</v>
      </c>
      <c r="I618" s="2" t="s">
        <v>22</v>
      </c>
      <c r="J618" s="2" t="s">
        <v>21</v>
      </c>
      <c r="K618">
        <v>1</v>
      </c>
      <c r="L618" s="2" t="s">
        <v>21</v>
      </c>
      <c r="M618" s="2" t="s">
        <v>18</v>
      </c>
      <c r="N618" s="2" t="s">
        <v>72</v>
      </c>
      <c r="O618">
        <v>9</v>
      </c>
      <c r="P618" s="2" t="s">
        <v>80</v>
      </c>
    </row>
    <row r="619" spans="1:16" x14ac:dyDescent="0.25">
      <c r="A619" s="2" t="s">
        <v>16</v>
      </c>
      <c r="B619">
        <v>32.25</v>
      </c>
      <c r="C619">
        <v>14</v>
      </c>
      <c r="D619" s="2" t="s">
        <v>39</v>
      </c>
      <c r="E619" s="2" t="s">
        <v>40</v>
      </c>
      <c r="F619" s="2" t="s">
        <v>64</v>
      </c>
      <c r="G619" s="2" t="s">
        <v>64</v>
      </c>
      <c r="H619">
        <v>0</v>
      </c>
      <c r="I619" s="2" t="s">
        <v>22</v>
      </c>
      <c r="J619" s="2" t="s">
        <v>21</v>
      </c>
      <c r="K619">
        <v>2</v>
      </c>
      <c r="L619" s="2" t="s">
        <v>22</v>
      </c>
      <c r="M619" s="2" t="s">
        <v>18</v>
      </c>
      <c r="N619" s="2" t="s">
        <v>74</v>
      </c>
      <c r="O619">
        <v>1</v>
      </c>
      <c r="P619" s="2" t="s">
        <v>80</v>
      </c>
    </row>
    <row r="620" spans="1:16" x14ac:dyDescent="0.25">
      <c r="A620" s="2" t="s">
        <v>16</v>
      </c>
      <c r="B620">
        <v>29.58</v>
      </c>
      <c r="C620">
        <v>4.75</v>
      </c>
      <c r="D620" s="2" t="s">
        <v>17</v>
      </c>
      <c r="E620" s="2" t="s">
        <v>18</v>
      </c>
      <c r="F620" s="2" t="s">
        <v>33</v>
      </c>
      <c r="G620" s="2" t="s">
        <v>20</v>
      </c>
      <c r="H620">
        <v>2</v>
      </c>
      <c r="I620" s="2" t="s">
        <v>22</v>
      </c>
      <c r="J620" s="2" t="s">
        <v>21</v>
      </c>
      <c r="K620">
        <v>1</v>
      </c>
      <c r="L620" s="2" t="s">
        <v>21</v>
      </c>
      <c r="M620" s="2" t="s">
        <v>18</v>
      </c>
      <c r="N620" s="2" t="s">
        <v>164</v>
      </c>
      <c r="O620">
        <v>68</v>
      </c>
      <c r="P620" s="2" t="s">
        <v>80</v>
      </c>
    </row>
    <row r="621" spans="1:16" x14ac:dyDescent="0.25">
      <c r="A621" s="2" t="s">
        <v>16</v>
      </c>
      <c r="B621">
        <v>18.420000000000002</v>
      </c>
      <c r="C621">
        <v>10.414999999999999</v>
      </c>
      <c r="D621" s="2" t="s">
        <v>39</v>
      </c>
      <c r="E621" s="2" t="s">
        <v>40</v>
      </c>
      <c r="F621" s="2" t="s">
        <v>60</v>
      </c>
      <c r="G621" s="2" t="s">
        <v>20</v>
      </c>
      <c r="H621">
        <v>0.125</v>
      </c>
      <c r="I621" s="2" t="s">
        <v>21</v>
      </c>
      <c r="J621" s="2" t="s">
        <v>22</v>
      </c>
      <c r="K621">
        <v>0</v>
      </c>
      <c r="L621" s="2" t="s">
        <v>22</v>
      </c>
      <c r="M621" s="2" t="s">
        <v>18</v>
      </c>
      <c r="N621" s="2" t="s">
        <v>32</v>
      </c>
      <c r="O621">
        <v>375</v>
      </c>
      <c r="P621" s="2" t="s">
        <v>80</v>
      </c>
    </row>
    <row r="622" spans="1:16" x14ac:dyDescent="0.25">
      <c r="A622" s="2" t="s">
        <v>16</v>
      </c>
      <c r="B622">
        <v>22.17</v>
      </c>
      <c r="C622">
        <v>2.25</v>
      </c>
      <c r="D622" s="2" t="s">
        <v>17</v>
      </c>
      <c r="E622" s="2" t="s">
        <v>18</v>
      </c>
      <c r="F622" s="2" t="s">
        <v>56</v>
      </c>
      <c r="G622" s="2" t="s">
        <v>20</v>
      </c>
      <c r="H622">
        <v>0.125</v>
      </c>
      <c r="I622" s="2" t="s">
        <v>22</v>
      </c>
      <c r="J622" s="2" t="s">
        <v>22</v>
      </c>
      <c r="K622">
        <v>0</v>
      </c>
      <c r="L622" s="2" t="s">
        <v>22</v>
      </c>
      <c r="M622" s="2" t="s">
        <v>18</v>
      </c>
      <c r="N622" s="2" t="s">
        <v>74</v>
      </c>
      <c r="O622">
        <v>10</v>
      </c>
      <c r="P622" s="2" t="s">
        <v>80</v>
      </c>
    </row>
    <row r="623" spans="1:16" x14ac:dyDescent="0.25">
      <c r="A623" s="2" t="s">
        <v>16</v>
      </c>
      <c r="B623">
        <v>22.67</v>
      </c>
      <c r="C623">
        <v>0.16500000000000001</v>
      </c>
      <c r="D623" s="2" t="s">
        <v>17</v>
      </c>
      <c r="E623" s="2" t="s">
        <v>18</v>
      </c>
      <c r="F623" s="2" t="s">
        <v>44</v>
      </c>
      <c r="G623" s="2" t="s">
        <v>90</v>
      </c>
      <c r="H623">
        <v>2.25</v>
      </c>
      <c r="I623" s="2" t="s">
        <v>22</v>
      </c>
      <c r="J623" s="2" t="s">
        <v>22</v>
      </c>
      <c r="K623">
        <v>0</v>
      </c>
      <c r="L623" s="2" t="s">
        <v>21</v>
      </c>
      <c r="M623" s="2" t="s">
        <v>31</v>
      </c>
      <c r="N623" s="2" t="s">
        <v>47</v>
      </c>
      <c r="O623">
        <v>0</v>
      </c>
      <c r="P623" s="2" t="s">
        <v>24</v>
      </c>
    </row>
    <row r="624" spans="1:16" x14ac:dyDescent="0.25">
      <c r="A624" s="2" t="s">
        <v>25</v>
      </c>
      <c r="B624">
        <v>25.58</v>
      </c>
      <c r="C624">
        <v>0</v>
      </c>
      <c r="D624" s="2" t="s">
        <v>81</v>
      </c>
      <c r="E624" s="2" t="s">
        <v>81</v>
      </c>
      <c r="F624" s="2" t="s">
        <v>81</v>
      </c>
      <c r="G624" s="2" t="s">
        <v>81</v>
      </c>
      <c r="H624">
        <v>0</v>
      </c>
      <c r="I624" s="2" t="s">
        <v>22</v>
      </c>
      <c r="J624" s="2" t="s">
        <v>22</v>
      </c>
      <c r="K624">
        <v>0</v>
      </c>
      <c r="L624" s="2" t="s">
        <v>22</v>
      </c>
      <c r="M624" s="2" t="s">
        <v>40</v>
      </c>
      <c r="N624" s="2" t="s">
        <v>81</v>
      </c>
      <c r="O624">
        <v>0</v>
      </c>
      <c r="P624" s="2" t="s">
        <v>24</v>
      </c>
    </row>
    <row r="625" spans="1:16" x14ac:dyDescent="0.25">
      <c r="A625" s="2" t="s">
        <v>16</v>
      </c>
      <c r="B625">
        <v>18.829999999999998</v>
      </c>
      <c r="C625">
        <v>0</v>
      </c>
      <c r="D625" s="2" t="s">
        <v>17</v>
      </c>
      <c r="E625" s="2" t="s">
        <v>18</v>
      </c>
      <c r="F625" s="2" t="s">
        <v>26</v>
      </c>
      <c r="G625" s="2" t="s">
        <v>20</v>
      </c>
      <c r="H625">
        <v>0.66500000000000004</v>
      </c>
      <c r="I625" s="2" t="s">
        <v>22</v>
      </c>
      <c r="J625" s="2" t="s">
        <v>22</v>
      </c>
      <c r="K625">
        <v>0</v>
      </c>
      <c r="L625" s="2" t="s">
        <v>22</v>
      </c>
      <c r="M625" s="2" t="s">
        <v>18</v>
      </c>
      <c r="N625" s="2" t="s">
        <v>74</v>
      </c>
      <c r="O625">
        <v>1</v>
      </c>
      <c r="P625" s="2" t="s">
        <v>80</v>
      </c>
    </row>
    <row r="626" spans="1:16" x14ac:dyDescent="0.25">
      <c r="A626" s="2" t="s">
        <v>16</v>
      </c>
      <c r="B626">
        <v>21.58</v>
      </c>
      <c r="C626">
        <v>0.79</v>
      </c>
      <c r="D626" s="2" t="s">
        <v>39</v>
      </c>
      <c r="E626" s="2" t="s">
        <v>40</v>
      </c>
      <c r="F626" s="2" t="s">
        <v>37</v>
      </c>
      <c r="G626" s="2" t="s">
        <v>20</v>
      </c>
      <c r="H626">
        <v>0.66500000000000004</v>
      </c>
      <c r="I626" s="2" t="s">
        <v>22</v>
      </c>
      <c r="J626" s="2" t="s">
        <v>22</v>
      </c>
      <c r="K626">
        <v>0</v>
      </c>
      <c r="L626" s="2" t="s">
        <v>22</v>
      </c>
      <c r="M626" s="2" t="s">
        <v>18</v>
      </c>
      <c r="N626" s="2" t="s">
        <v>74</v>
      </c>
      <c r="O626">
        <v>0</v>
      </c>
      <c r="P626" s="2" t="s">
        <v>80</v>
      </c>
    </row>
    <row r="627" spans="1:16" x14ac:dyDescent="0.25">
      <c r="A627" s="2" t="s">
        <v>16</v>
      </c>
      <c r="B627">
        <v>23.75</v>
      </c>
      <c r="C627">
        <v>12</v>
      </c>
      <c r="D627" s="2" t="s">
        <v>17</v>
      </c>
      <c r="E627" s="2" t="s">
        <v>18</v>
      </c>
      <c r="F627" s="2" t="s">
        <v>44</v>
      </c>
      <c r="G627" s="2" t="s">
        <v>20</v>
      </c>
      <c r="H627">
        <v>2.085</v>
      </c>
      <c r="I627" s="2" t="s">
        <v>22</v>
      </c>
      <c r="J627" s="2" t="s">
        <v>22</v>
      </c>
      <c r="K627">
        <v>0</v>
      </c>
      <c r="L627" s="2" t="s">
        <v>22</v>
      </c>
      <c r="M627" s="2" t="s">
        <v>31</v>
      </c>
      <c r="N627" s="2" t="s">
        <v>38</v>
      </c>
      <c r="O627">
        <v>0</v>
      </c>
      <c r="P627" s="2" t="s">
        <v>80</v>
      </c>
    </row>
    <row r="628" spans="1:16" x14ac:dyDescent="0.25">
      <c r="A628" s="2" t="s">
        <v>16</v>
      </c>
      <c r="B628">
        <v>22</v>
      </c>
      <c r="C628">
        <v>7.835</v>
      </c>
      <c r="D628" s="2" t="s">
        <v>39</v>
      </c>
      <c r="E628" s="2" t="s">
        <v>40</v>
      </c>
      <c r="F628" s="2" t="s">
        <v>56</v>
      </c>
      <c r="G628" s="2" t="s">
        <v>57</v>
      </c>
      <c r="H628">
        <v>0.16500000000000001</v>
      </c>
      <c r="I628" s="2" t="s">
        <v>22</v>
      </c>
      <c r="J628" s="2" t="s">
        <v>22</v>
      </c>
      <c r="K628">
        <v>0</v>
      </c>
      <c r="L628" s="2" t="s">
        <v>21</v>
      </c>
      <c r="M628" s="2" t="s">
        <v>18</v>
      </c>
      <c r="N628" s="2" t="s">
        <v>81</v>
      </c>
      <c r="O628">
        <v>0</v>
      </c>
      <c r="P628" s="2" t="s">
        <v>80</v>
      </c>
    </row>
    <row r="629" spans="1:16" x14ac:dyDescent="0.25">
      <c r="A629" s="2" t="s">
        <v>16</v>
      </c>
      <c r="B629">
        <v>36.08</v>
      </c>
      <c r="C629">
        <v>2.54</v>
      </c>
      <c r="D629" s="2" t="s">
        <v>17</v>
      </c>
      <c r="E629" s="2" t="s">
        <v>18</v>
      </c>
      <c r="F629" s="2" t="s">
        <v>64</v>
      </c>
      <c r="G629" s="2" t="s">
        <v>64</v>
      </c>
      <c r="H629">
        <v>0</v>
      </c>
      <c r="I629" s="2" t="s">
        <v>22</v>
      </c>
      <c r="J629" s="2" t="s">
        <v>22</v>
      </c>
      <c r="K629">
        <v>0</v>
      </c>
      <c r="L629" s="2" t="s">
        <v>22</v>
      </c>
      <c r="M629" s="2" t="s">
        <v>18</v>
      </c>
      <c r="N629" s="2" t="s">
        <v>47</v>
      </c>
      <c r="O629">
        <v>1000</v>
      </c>
      <c r="P629" s="2" t="s">
        <v>80</v>
      </c>
    </row>
    <row r="630" spans="1:16" x14ac:dyDescent="0.25">
      <c r="A630" s="2" t="s">
        <v>16</v>
      </c>
      <c r="B630">
        <v>29.25</v>
      </c>
      <c r="C630">
        <v>13</v>
      </c>
      <c r="D630" s="2" t="s">
        <v>17</v>
      </c>
      <c r="E630" s="2" t="s">
        <v>18</v>
      </c>
      <c r="F630" s="2" t="s">
        <v>50</v>
      </c>
      <c r="G630" s="2" t="s">
        <v>27</v>
      </c>
      <c r="H630">
        <v>0.5</v>
      </c>
      <c r="I630" s="2" t="s">
        <v>22</v>
      </c>
      <c r="J630" s="2" t="s">
        <v>22</v>
      </c>
      <c r="K630">
        <v>0</v>
      </c>
      <c r="L630" s="2" t="s">
        <v>22</v>
      </c>
      <c r="M630" s="2" t="s">
        <v>18</v>
      </c>
      <c r="N630" s="2" t="s">
        <v>137</v>
      </c>
      <c r="O630">
        <v>0</v>
      </c>
      <c r="P630" s="2" t="s">
        <v>80</v>
      </c>
    </row>
    <row r="631" spans="1:16" x14ac:dyDescent="0.25">
      <c r="A631" s="2" t="s">
        <v>25</v>
      </c>
      <c r="B631">
        <v>19.579999999999998</v>
      </c>
      <c r="C631">
        <v>0.66500000000000004</v>
      </c>
      <c r="D631" s="2" t="s">
        <v>17</v>
      </c>
      <c r="E631" s="2" t="s">
        <v>18</v>
      </c>
      <c r="F631" s="2" t="s">
        <v>19</v>
      </c>
      <c r="G631" s="2" t="s">
        <v>20</v>
      </c>
      <c r="H631">
        <v>1.665</v>
      </c>
      <c r="I631" s="2" t="s">
        <v>22</v>
      </c>
      <c r="J631" s="2" t="s">
        <v>22</v>
      </c>
      <c r="K631">
        <v>0</v>
      </c>
      <c r="L631" s="2" t="s">
        <v>22</v>
      </c>
      <c r="M631" s="2" t="s">
        <v>18</v>
      </c>
      <c r="N631" s="2" t="s">
        <v>141</v>
      </c>
      <c r="O631">
        <v>5</v>
      </c>
      <c r="P631" s="2" t="s">
        <v>80</v>
      </c>
    </row>
    <row r="632" spans="1:16" x14ac:dyDescent="0.25">
      <c r="A632" s="2" t="s">
        <v>25</v>
      </c>
      <c r="B632">
        <v>22.92</v>
      </c>
      <c r="C632">
        <v>1.25</v>
      </c>
      <c r="D632" s="2" t="s">
        <v>17</v>
      </c>
      <c r="E632" s="2" t="s">
        <v>18</v>
      </c>
      <c r="F632" s="2" t="s">
        <v>26</v>
      </c>
      <c r="G632" s="2" t="s">
        <v>20</v>
      </c>
      <c r="H632">
        <v>0.25</v>
      </c>
      <c r="I632" s="2" t="s">
        <v>22</v>
      </c>
      <c r="J632" s="2" t="s">
        <v>22</v>
      </c>
      <c r="K632">
        <v>0</v>
      </c>
      <c r="L632" s="2" t="s">
        <v>21</v>
      </c>
      <c r="M632" s="2" t="s">
        <v>18</v>
      </c>
      <c r="N632" s="2" t="s">
        <v>32</v>
      </c>
      <c r="O632">
        <v>809</v>
      </c>
      <c r="P632" s="2" t="s">
        <v>80</v>
      </c>
    </row>
    <row r="633" spans="1:16" x14ac:dyDescent="0.25">
      <c r="A633" s="2" t="s">
        <v>25</v>
      </c>
      <c r="B633">
        <v>27.25</v>
      </c>
      <c r="C633">
        <v>0.28999999999999998</v>
      </c>
      <c r="D633" s="2" t="s">
        <v>17</v>
      </c>
      <c r="E633" s="2" t="s">
        <v>18</v>
      </c>
      <c r="F633" s="2" t="s">
        <v>33</v>
      </c>
      <c r="G633" s="2" t="s">
        <v>27</v>
      </c>
      <c r="H633">
        <v>0.125</v>
      </c>
      <c r="I633" s="2" t="s">
        <v>22</v>
      </c>
      <c r="J633" s="2" t="s">
        <v>21</v>
      </c>
      <c r="K633">
        <v>1</v>
      </c>
      <c r="L633" s="2" t="s">
        <v>21</v>
      </c>
      <c r="M633" s="2" t="s">
        <v>18</v>
      </c>
      <c r="N633" s="2" t="s">
        <v>152</v>
      </c>
      <c r="O633">
        <v>108</v>
      </c>
      <c r="P633" s="2" t="s">
        <v>80</v>
      </c>
    </row>
    <row r="634" spans="1:16" x14ac:dyDescent="0.25">
      <c r="A634" s="2" t="s">
        <v>25</v>
      </c>
      <c r="B634">
        <v>38.75</v>
      </c>
      <c r="C634">
        <v>1.5</v>
      </c>
      <c r="D634" s="2" t="s">
        <v>17</v>
      </c>
      <c r="E634" s="2" t="s">
        <v>18</v>
      </c>
      <c r="F634" s="2" t="s">
        <v>64</v>
      </c>
      <c r="G634" s="2" t="s">
        <v>64</v>
      </c>
      <c r="H634">
        <v>0</v>
      </c>
      <c r="I634" s="2" t="s">
        <v>22</v>
      </c>
      <c r="J634" s="2" t="s">
        <v>22</v>
      </c>
      <c r="K634">
        <v>0</v>
      </c>
      <c r="L634" s="2" t="s">
        <v>22</v>
      </c>
      <c r="M634" s="2" t="s">
        <v>18</v>
      </c>
      <c r="N634" s="2" t="s">
        <v>215</v>
      </c>
      <c r="O634">
        <v>0</v>
      </c>
      <c r="P634" s="2" t="s">
        <v>80</v>
      </c>
    </row>
    <row r="635" spans="1:16" x14ac:dyDescent="0.25">
      <c r="A635" s="2" t="s">
        <v>16</v>
      </c>
      <c r="B635">
        <v>32.42</v>
      </c>
      <c r="C635">
        <v>2.165</v>
      </c>
      <c r="D635" s="2" t="s">
        <v>39</v>
      </c>
      <c r="E635" s="2" t="s">
        <v>40</v>
      </c>
      <c r="F635" s="2" t="s">
        <v>41</v>
      </c>
      <c r="G635" s="2" t="s">
        <v>64</v>
      </c>
      <c r="H635">
        <v>0</v>
      </c>
      <c r="I635" s="2" t="s">
        <v>22</v>
      </c>
      <c r="J635" s="2" t="s">
        <v>22</v>
      </c>
      <c r="K635">
        <v>0</v>
      </c>
      <c r="L635" s="2" t="s">
        <v>22</v>
      </c>
      <c r="M635" s="2" t="s">
        <v>18</v>
      </c>
      <c r="N635" s="2" t="s">
        <v>32</v>
      </c>
      <c r="O635">
        <v>0</v>
      </c>
      <c r="P635" s="2" t="s">
        <v>80</v>
      </c>
    </row>
    <row r="636" spans="1:16" x14ac:dyDescent="0.25">
      <c r="A636" s="2" t="s">
        <v>25</v>
      </c>
      <c r="B636">
        <v>23.75</v>
      </c>
      <c r="C636">
        <v>0.71</v>
      </c>
      <c r="D636" s="2" t="s">
        <v>17</v>
      </c>
      <c r="E636" s="2" t="s">
        <v>18</v>
      </c>
      <c r="F636" s="2" t="s">
        <v>19</v>
      </c>
      <c r="G636" s="2" t="s">
        <v>20</v>
      </c>
      <c r="H636">
        <v>0.25</v>
      </c>
      <c r="I636" s="2" t="s">
        <v>22</v>
      </c>
      <c r="J636" s="2" t="s">
        <v>21</v>
      </c>
      <c r="K636">
        <v>1</v>
      </c>
      <c r="L636" s="2" t="s">
        <v>21</v>
      </c>
      <c r="M636" s="2" t="s">
        <v>18</v>
      </c>
      <c r="N636" s="2" t="s">
        <v>66</v>
      </c>
      <c r="O636">
        <v>4</v>
      </c>
      <c r="P636" s="2" t="s">
        <v>80</v>
      </c>
    </row>
    <row r="637" spans="1:16" x14ac:dyDescent="0.25">
      <c r="A637" s="2" t="s">
        <v>16</v>
      </c>
      <c r="B637">
        <v>18.170000000000002</v>
      </c>
      <c r="C637">
        <v>2.46</v>
      </c>
      <c r="D637" s="2" t="s">
        <v>17</v>
      </c>
      <c r="E637" s="2" t="s">
        <v>18</v>
      </c>
      <c r="F637" s="2" t="s">
        <v>44</v>
      </c>
      <c r="G637" s="2" t="s">
        <v>153</v>
      </c>
      <c r="H637">
        <v>0.96</v>
      </c>
      <c r="I637" s="2" t="s">
        <v>22</v>
      </c>
      <c r="J637" s="2" t="s">
        <v>21</v>
      </c>
      <c r="K637">
        <v>2</v>
      </c>
      <c r="L637" s="2" t="s">
        <v>21</v>
      </c>
      <c r="M637" s="2" t="s">
        <v>18</v>
      </c>
      <c r="N637" s="2" t="s">
        <v>74</v>
      </c>
      <c r="O637">
        <v>587</v>
      </c>
      <c r="P637" s="2" t="s">
        <v>80</v>
      </c>
    </row>
    <row r="638" spans="1:16" x14ac:dyDescent="0.25">
      <c r="A638" s="2" t="s">
        <v>16</v>
      </c>
      <c r="B638">
        <v>40.92</v>
      </c>
      <c r="C638">
        <v>0.5</v>
      </c>
      <c r="D638" s="2" t="s">
        <v>39</v>
      </c>
      <c r="E638" s="2" t="s">
        <v>40</v>
      </c>
      <c r="F638" s="2" t="s">
        <v>33</v>
      </c>
      <c r="G638" s="2" t="s">
        <v>20</v>
      </c>
      <c r="H638">
        <v>0.5</v>
      </c>
      <c r="I638" s="2" t="s">
        <v>22</v>
      </c>
      <c r="J638" s="2" t="s">
        <v>22</v>
      </c>
      <c r="K638">
        <v>0</v>
      </c>
      <c r="L638" s="2" t="s">
        <v>21</v>
      </c>
      <c r="M638" s="2" t="s">
        <v>18</v>
      </c>
      <c r="N638" s="2" t="s">
        <v>199</v>
      </c>
      <c r="O638">
        <v>0</v>
      </c>
      <c r="P638" s="2" t="s">
        <v>80</v>
      </c>
    </row>
    <row r="639" spans="1:16" x14ac:dyDescent="0.25">
      <c r="A639" s="2" t="s">
        <v>16</v>
      </c>
      <c r="B639">
        <v>19.5</v>
      </c>
      <c r="C639">
        <v>9.5850000000000009</v>
      </c>
      <c r="D639" s="2" t="s">
        <v>17</v>
      </c>
      <c r="E639" s="2" t="s">
        <v>18</v>
      </c>
      <c r="F639" s="2" t="s">
        <v>60</v>
      </c>
      <c r="G639" s="2" t="s">
        <v>20</v>
      </c>
      <c r="H639">
        <v>0.79</v>
      </c>
      <c r="I639" s="2" t="s">
        <v>22</v>
      </c>
      <c r="J639" s="2" t="s">
        <v>22</v>
      </c>
      <c r="K639">
        <v>0</v>
      </c>
      <c r="L639" s="2" t="s">
        <v>22</v>
      </c>
      <c r="M639" s="2" t="s">
        <v>18</v>
      </c>
      <c r="N639" s="2" t="s">
        <v>38</v>
      </c>
      <c r="O639">
        <v>350</v>
      </c>
      <c r="P639" s="2" t="s">
        <v>80</v>
      </c>
    </row>
    <row r="640" spans="1:16" x14ac:dyDescent="0.25">
      <c r="A640" s="2" t="s">
        <v>16</v>
      </c>
      <c r="B640">
        <v>28.58</v>
      </c>
      <c r="C640">
        <v>3.625</v>
      </c>
      <c r="D640" s="2" t="s">
        <v>17</v>
      </c>
      <c r="E640" s="2" t="s">
        <v>18</v>
      </c>
      <c r="F640" s="2" t="s">
        <v>60</v>
      </c>
      <c r="G640" s="2" t="s">
        <v>20</v>
      </c>
      <c r="H640">
        <v>0.25</v>
      </c>
      <c r="I640" s="2" t="s">
        <v>22</v>
      </c>
      <c r="J640" s="2" t="s">
        <v>22</v>
      </c>
      <c r="K640">
        <v>0</v>
      </c>
      <c r="L640" s="2" t="s">
        <v>21</v>
      </c>
      <c r="M640" s="2" t="s">
        <v>18</v>
      </c>
      <c r="N640" s="2" t="s">
        <v>30</v>
      </c>
      <c r="O640">
        <v>0</v>
      </c>
      <c r="P640" s="2" t="s">
        <v>80</v>
      </c>
    </row>
    <row r="641" spans="1:16" x14ac:dyDescent="0.25">
      <c r="A641" s="2" t="s">
        <v>16</v>
      </c>
      <c r="B641">
        <v>35.58</v>
      </c>
      <c r="C641">
        <v>0.75</v>
      </c>
      <c r="D641" s="2" t="s">
        <v>17</v>
      </c>
      <c r="E641" s="2" t="s">
        <v>18</v>
      </c>
      <c r="F641" s="2" t="s">
        <v>41</v>
      </c>
      <c r="G641" s="2" t="s">
        <v>20</v>
      </c>
      <c r="H641">
        <v>1.5</v>
      </c>
      <c r="I641" s="2" t="s">
        <v>22</v>
      </c>
      <c r="J641" s="2" t="s">
        <v>22</v>
      </c>
      <c r="K641">
        <v>0</v>
      </c>
      <c r="L641" s="2" t="s">
        <v>21</v>
      </c>
      <c r="M641" s="2" t="s">
        <v>18</v>
      </c>
      <c r="N641" s="2" t="s">
        <v>216</v>
      </c>
      <c r="O641">
        <v>0</v>
      </c>
      <c r="P641" s="2" t="s">
        <v>80</v>
      </c>
    </row>
    <row r="642" spans="1:16" x14ac:dyDescent="0.25">
      <c r="A642" s="2" t="s">
        <v>16</v>
      </c>
      <c r="B642">
        <v>34.17</v>
      </c>
      <c r="C642">
        <v>2.75</v>
      </c>
      <c r="D642" s="2" t="s">
        <v>17</v>
      </c>
      <c r="E642" s="2" t="s">
        <v>18</v>
      </c>
      <c r="F642" s="2" t="s">
        <v>56</v>
      </c>
      <c r="G642" s="2" t="s">
        <v>57</v>
      </c>
      <c r="H642">
        <v>2.5</v>
      </c>
      <c r="I642" s="2" t="s">
        <v>22</v>
      </c>
      <c r="J642" s="2" t="s">
        <v>22</v>
      </c>
      <c r="K642">
        <v>0</v>
      </c>
      <c r="L642" s="2" t="s">
        <v>21</v>
      </c>
      <c r="M642" s="2" t="s">
        <v>18</v>
      </c>
      <c r="N642" s="2" t="s">
        <v>160</v>
      </c>
      <c r="O642">
        <v>200</v>
      </c>
      <c r="P642" s="2" t="s">
        <v>80</v>
      </c>
    </row>
    <row r="643" spans="1:16" x14ac:dyDescent="0.25">
      <c r="A643" s="2" t="s">
        <v>81</v>
      </c>
      <c r="B643">
        <v>33.17</v>
      </c>
      <c r="C643">
        <v>2.25</v>
      </c>
      <c r="D643" s="2" t="s">
        <v>39</v>
      </c>
      <c r="E643" s="2" t="s">
        <v>40</v>
      </c>
      <c r="F643" s="2" t="s">
        <v>37</v>
      </c>
      <c r="G643" s="2" t="s">
        <v>20</v>
      </c>
      <c r="H643">
        <v>3.5</v>
      </c>
      <c r="I643" s="2" t="s">
        <v>22</v>
      </c>
      <c r="J643" s="2" t="s">
        <v>22</v>
      </c>
      <c r="K643">
        <v>0</v>
      </c>
      <c r="L643" s="2" t="s">
        <v>21</v>
      </c>
      <c r="M643" s="2" t="s">
        <v>18</v>
      </c>
      <c r="N643" s="2" t="s">
        <v>52</v>
      </c>
      <c r="O643">
        <v>141</v>
      </c>
      <c r="P643" s="2" t="s">
        <v>80</v>
      </c>
    </row>
    <row r="644" spans="1:16" x14ac:dyDescent="0.25">
      <c r="A644" s="2" t="s">
        <v>16</v>
      </c>
      <c r="B644">
        <v>31.58</v>
      </c>
      <c r="C644">
        <v>0.75</v>
      </c>
      <c r="D644" s="2" t="s">
        <v>39</v>
      </c>
      <c r="E644" s="2" t="s">
        <v>40</v>
      </c>
      <c r="F644" s="2" t="s">
        <v>60</v>
      </c>
      <c r="G644" s="2" t="s">
        <v>20</v>
      </c>
      <c r="H644">
        <v>3.5</v>
      </c>
      <c r="I644" s="2" t="s">
        <v>22</v>
      </c>
      <c r="J644" s="2" t="s">
        <v>22</v>
      </c>
      <c r="K644">
        <v>0</v>
      </c>
      <c r="L644" s="2" t="s">
        <v>21</v>
      </c>
      <c r="M644" s="2" t="s">
        <v>18</v>
      </c>
      <c r="N644" s="2" t="s">
        <v>48</v>
      </c>
      <c r="O644">
        <v>0</v>
      </c>
      <c r="P644" s="2" t="s">
        <v>80</v>
      </c>
    </row>
    <row r="645" spans="1:16" x14ac:dyDescent="0.25">
      <c r="A645" s="2" t="s">
        <v>25</v>
      </c>
      <c r="B645">
        <v>52.5</v>
      </c>
      <c r="C645">
        <v>7</v>
      </c>
      <c r="D645" s="2" t="s">
        <v>17</v>
      </c>
      <c r="E645" s="2" t="s">
        <v>18</v>
      </c>
      <c r="F645" s="2" t="s">
        <v>60</v>
      </c>
      <c r="G645" s="2" t="s">
        <v>27</v>
      </c>
      <c r="H645">
        <v>3</v>
      </c>
      <c r="I645" s="2" t="s">
        <v>22</v>
      </c>
      <c r="J645" s="2" t="s">
        <v>22</v>
      </c>
      <c r="K645">
        <v>0</v>
      </c>
      <c r="L645" s="2" t="s">
        <v>22</v>
      </c>
      <c r="M645" s="2" t="s">
        <v>18</v>
      </c>
      <c r="N645" s="2" t="s">
        <v>47</v>
      </c>
      <c r="O645">
        <v>0</v>
      </c>
      <c r="P645" s="2" t="s">
        <v>80</v>
      </c>
    </row>
    <row r="646" spans="1:16" x14ac:dyDescent="0.25">
      <c r="A646" s="2" t="s">
        <v>16</v>
      </c>
      <c r="B646">
        <v>36.17</v>
      </c>
      <c r="C646">
        <v>0.42</v>
      </c>
      <c r="D646" s="2" t="s">
        <v>39</v>
      </c>
      <c r="E646" s="2" t="s">
        <v>40</v>
      </c>
      <c r="F646" s="2" t="s">
        <v>19</v>
      </c>
      <c r="G646" s="2" t="s">
        <v>20</v>
      </c>
      <c r="H646">
        <v>0.28999999999999998</v>
      </c>
      <c r="I646" s="2" t="s">
        <v>22</v>
      </c>
      <c r="J646" s="2" t="s">
        <v>22</v>
      </c>
      <c r="K646">
        <v>0</v>
      </c>
      <c r="L646" s="2" t="s">
        <v>21</v>
      </c>
      <c r="M646" s="2" t="s">
        <v>18</v>
      </c>
      <c r="N646" s="2" t="s">
        <v>217</v>
      </c>
      <c r="O646">
        <v>2</v>
      </c>
      <c r="P646" s="2" t="s">
        <v>80</v>
      </c>
    </row>
    <row r="647" spans="1:16" x14ac:dyDescent="0.25">
      <c r="A647" s="2" t="s">
        <v>16</v>
      </c>
      <c r="B647">
        <v>37.33</v>
      </c>
      <c r="C647">
        <v>2.665</v>
      </c>
      <c r="D647" s="2" t="s">
        <v>17</v>
      </c>
      <c r="E647" s="2" t="s">
        <v>18</v>
      </c>
      <c r="F647" s="2" t="s">
        <v>37</v>
      </c>
      <c r="G647" s="2" t="s">
        <v>20</v>
      </c>
      <c r="H647">
        <v>0.16500000000000001</v>
      </c>
      <c r="I647" s="2" t="s">
        <v>22</v>
      </c>
      <c r="J647" s="2" t="s">
        <v>22</v>
      </c>
      <c r="K647">
        <v>0</v>
      </c>
      <c r="L647" s="2" t="s">
        <v>21</v>
      </c>
      <c r="M647" s="2" t="s">
        <v>18</v>
      </c>
      <c r="N647" s="2" t="s">
        <v>47</v>
      </c>
      <c r="O647">
        <v>501</v>
      </c>
      <c r="P647" s="2" t="s">
        <v>80</v>
      </c>
    </row>
    <row r="648" spans="1:16" x14ac:dyDescent="0.25">
      <c r="A648" s="2" t="s">
        <v>25</v>
      </c>
      <c r="B648">
        <v>20.83</v>
      </c>
      <c r="C648">
        <v>8.5</v>
      </c>
      <c r="D648" s="2" t="s">
        <v>17</v>
      </c>
      <c r="E648" s="2" t="s">
        <v>18</v>
      </c>
      <c r="F648" s="2" t="s">
        <v>44</v>
      </c>
      <c r="G648" s="2" t="s">
        <v>20</v>
      </c>
      <c r="H648">
        <v>0.16500000000000001</v>
      </c>
      <c r="I648" s="2" t="s">
        <v>22</v>
      </c>
      <c r="J648" s="2" t="s">
        <v>22</v>
      </c>
      <c r="K648">
        <v>0</v>
      </c>
      <c r="L648" s="2" t="s">
        <v>22</v>
      </c>
      <c r="M648" s="2" t="s">
        <v>18</v>
      </c>
      <c r="N648" s="2" t="s">
        <v>47</v>
      </c>
      <c r="O648">
        <v>351</v>
      </c>
      <c r="P648" s="2" t="s">
        <v>80</v>
      </c>
    </row>
    <row r="649" spans="1:16" x14ac:dyDescent="0.25">
      <c r="A649" s="2" t="s">
        <v>16</v>
      </c>
      <c r="B649">
        <v>24.08</v>
      </c>
      <c r="C649">
        <v>9</v>
      </c>
      <c r="D649" s="2" t="s">
        <v>17</v>
      </c>
      <c r="E649" s="2" t="s">
        <v>18</v>
      </c>
      <c r="F649" s="2" t="s">
        <v>60</v>
      </c>
      <c r="G649" s="2" t="s">
        <v>20</v>
      </c>
      <c r="H649">
        <v>0.25</v>
      </c>
      <c r="I649" s="2" t="s">
        <v>22</v>
      </c>
      <c r="J649" s="2" t="s">
        <v>22</v>
      </c>
      <c r="K649">
        <v>0</v>
      </c>
      <c r="L649" s="2" t="s">
        <v>21</v>
      </c>
      <c r="M649" s="2" t="s">
        <v>18</v>
      </c>
      <c r="N649" s="2" t="s">
        <v>47</v>
      </c>
      <c r="O649">
        <v>0</v>
      </c>
      <c r="P649" s="2" t="s">
        <v>80</v>
      </c>
    </row>
    <row r="650" spans="1:16" x14ac:dyDescent="0.25">
      <c r="A650" s="2" t="s">
        <v>16</v>
      </c>
      <c r="B650">
        <v>25.58</v>
      </c>
      <c r="C650">
        <v>0.33500000000000002</v>
      </c>
      <c r="D650" s="2" t="s">
        <v>17</v>
      </c>
      <c r="E650" s="2" t="s">
        <v>18</v>
      </c>
      <c r="F650" s="2" t="s">
        <v>41</v>
      </c>
      <c r="G650" s="2" t="s">
        <v>27</v>
      </c>
      <c r="H650">
        <v>3.5</v>
      </c>
      <c r="I650" s="2" t="s">
        <v>22</v>
      </c>
      <c r="J650" s="2" t="s">
        <v>22</v>
      </c>
      <c r="K650">
        <v>0</v>
      </c>
      <c r="L650" s="2" t="s">
        <v>21</v>
      </c>
      <c r="M650" s="2" t="s">
        <v>18</v>
      </c>
      <c r="N650" s="2" t="s">
        <v>154</v>
      </c>
      <c r="O650">
        <v>0</v>
      </c>
      <c r="P650" s="2" t="s">
        <v>80</v>
      </c>
    </row>
    <row r="651" spans="1:16" x14ac:dyDescent="0.25">
      <c r="A651" s="2" t="s">
        <v>25</v>
      </c>
      <c r="B651">
        <v>35.17</v>
      </c>
      <c r="C651">
        <v>3.75</v>
      </c>
      <c r="D651" s="2" t="s">
        <v>17</v>
      </c>
      <c r="E651" s="2" t="s">
        <v>18</v>
      </c>
      <c r="F651" s="2" t="s">
        <v>64</v>
      </c>
      <c r="G651" s="2" t="s">
        <v>64</v>
      </c>
      <c r="H651">
        <v>0</v>
      </c>
      <c r="I651" s="2" t="s">
        <v>22</v>
      </c>
      <c r="J651" s="2" t="s">
        <v>21</v>
      </c>
      <c r="K651">
        <v>6</v>
      </c>
      <c r="L651" s="2" t="s">
        <v>22</v>
      </c>
      <c r="M651" s="2" t="s">
        <v>18</v>
      </c>
      <c r="N651" s="2" t="s">
        <v>47</v>
      </c>
      <c r="O651">
        <v>200</v>
      </c>
      <c r="P651" s="2" t="s">
        <v>80</v>
      </c>
    </row>
    <row r="652" spans="1:16" x14ac:dyDescent="0.25">
      <c r="A652" s="2" t="s">
        <v>16</v>
      </c>
      <c r="B652">
        <v>48.08</v>
      </c>
      <c r="C652">
        <v>3.75</v>
      </c>
      <c r="D652" s="2" t="s">
        <v>17</v>
      </c>
      <c r="E652" s="2" t="s">
        <v>18</v>
      </c>
      <c r="F652" s="2" t="s">
        <v>56</v>
      </c>
      <c r="G652" s="2" t="s">
        <v>57</v>
      </c>
      <c r="H652">
        <v>1</v>
      </c>
      <c r="I652" s="2" t="s">
        <v>22</v>
      </c>
      <c r="J652" s="2" t="s">
        <v>22</v>
      </c>
      <c r="K652">
        <v>0</v>
      </c>
      <c r="L652" s="2" t="s">
        <v>22</v>
      </c>
      <c r="M652" s="2" t="s">
        <v>18</v>
      </c>
      <c r="N652" s="2" t="s">
        <v>30</v>
      </c>
      <c r="O652">
        <v>2</v>
      </c>
      <c r="P652" s="2" t="s">
        <v>80</v>
      </c>
    </row>
    <row r="653" spans="1:16" x14ac:dyDescent="0.25">
      <c r="A653" s="2" t="s">
        <v>25</v>
      </c>
      <c r="B653">
        <v>15.83</v>
      </c>
      <c r="C653">
        <v>7.625</v>
      </c>
      <c r="D653" s="2" t="s">
        <v>17</v>
      </c>
      <c r="E653" s="2" t="s">
        <v>18</v>
      </c>
      <c r="F653" s="2" t="s">
        <v>26</v>
      </c>
      <c r="G653" s="2" t="s">
        <v>20</v>
      </c>
      <c r="H653">
        <v>0.125</v>
      </c>
      <c r="I653" s="2" t="s">
        <v>22</v>
      </c>
      <c r="J653" s="2" t="s">
        <v>21</v>
      </c>
      <c r="K653">
        <v>1</v>
      </c>
      <c r="L653" s="2" t="s">
        <v>21</v>
      </c>
      <c r="M653" s="2" t="s">
        <v>18</v>
      </c>
      <c r="N653" s="2" t="s">
        <v>47</v>
      </c>
      <c r="O653">
        <v>160</v>
      </c>
      <c r="P653" s="2" t="s">
        <v>80</v>
      </c>
    </row>
    <row r="654" spans="1:16" x14ac:dyDescent="0.25">
      <c r="A654" s="2" t="s">
        <v>25</v>
      </c>
      <c r="B654">
        <v>22.5</v>
      </c>
      <c r="C654">
        <v>0.41499999999999998</v>
      </c>
      <c r="D654" s="2" t="s">
        <v>17</v>
      </c>
      <c r="E654" s="2" t="s">
        <v>18</v>
      </c>
      <c r="F654" s="2" t="s">
        <v>56</v>
      </c>
      <c r="G654" s="2" t="s">
        <v>20</v>
      </c>
      <c r="H654">
        <v>0.33500000000000002</v>
      </c>
      <c r="I654" s="2" t="s">
        <v>22</v>
      </c>
      <c r="J654" s="2" t="s">
        <v>22</v>
      </c>
      <c r="K654">
        <v>0</v>
      </c>
      <c r="L654" s="2" t="s">
        <v>21</v>
      </c>
      <c r="M654" s="2" t="s">
        <v>31</v>
      </c>
      <c r="N654" s="2" t="s">
        <v>125</v>
      </c>
      <c r="O654">
        <v>0</v>
      </c>
      <c r="P654" s="2" t="s">
        <v>80</v>
      </c>
    </row>
    <row r="655" spans="1:16" x14ac:dyDescent="0.25">
      <c r="A655" s="2" t="s">
        <v>16</v>
      </c>
      <c r="B655">
        <v>21.5</v>
      </c>
      <c r="C655">
        <v>11.5</v>
      </c>
      <c r="D655" s="2" t="s">
        <v>17</v>
      </c>
      <c r="E655" s="2" t="s">
        <v>18</v>
      </c>
      <c r="F655" s="2" t="s">
        <v>56</v>
      </c>
      <c r="G655" s="2" t="s">
        <v>20</v>
      </c>
      <c r="H655">
        <v>0.5</v>
      </c>
      <c r="I655" s="2" t="s">
        <v>21</v>
      </c>
      <c r="J655" s="2" t="s">
        <v>22</v>
      </c>
      <c r="K655">
        <v>0</v>
      </c>
      <c r="L655" s="2" t="s">
        <v>21</v>
      </c>
      <c r="M655" s="2" t="s">
        <v>18</v>
      </c>
      <c r="N655" s="2" t="s">
        <v>30</v>
      </c>
      <c r="O655">
        <v>68</v>
      </c>
      <c r="P655" s="2" t="s">
        <v>80</v>
      </c>
    </row>
    <row r="656" spans="1:16" x14ac:dyDescent="0.25">
      <c r="A656" s="2" t="s">
        <v>25</v>
      </c>
      <c r="B656">
        <v>23.58</v>
      </c>
      <c r="C656">
        <v>0.83</v>
      </c>
      <c r="D656" s="2" t="s">
        <v>17</v>
      </c>
      <c r="E656" s="2" t="s">
        <v>18</v>
      </c>
      <c r="F656" s="2" t="s">
        <v>26</v>
      </c>
      <c r="G656" s="2" t="s">
        <v>20</v>
      </c>
      <c r="H656">
        <v>0.41499999999999998</v>
      </c>
      <c r="I656" s="2" t="s">
        <v>22</v>
      </c>
      <c r="J656" s="2" t="s">
        <v>21</v>
      </c>
      <c r="K656">
        <v>1</v>
      </c>
      <c r="L656" s="2" t="s">
        <v>21</v>
      </c>
      <c r="M656" s="2" t="s">
        <v>18</v>
      </c>
      <c r="N656" s="2" t="s">
        <v>52</v>
      </c>
      <c r="O656">
        <v>11</v>
      </c>
      <c r="P656" s="2" t="s">
        <v>80</v>
      </c>
    </row>
    <row r="657" spans="1:16" x14ac:dyDescent="0.25">
      <c r="A657" s="2" t="s">
        <v>25</v>
      </c>
      <c r="B657">
        <v>21.08</v>
      </c>
      <c r="C657">
        <v>5</v>
      </c>
      <c r="D657" s="2" t="s">
        <v>39</v>
      </c>
      <c r="E657" s="2" t="s">
        <v>40</v>
      </c>
      <c r="F657" s="2" t="s">
        <v>64</v>
      </c>
      <c r="G657" s="2" t="s">
        <v>64</v>
      </c>
      <c r="H657">
        <v>0</v>
      </c>
      <c r="I657" s="2" t="s">
        <v>22</v>
      </c>
      <c r="J657" s="2" t="s">
        <v>22</v>
      </c>
      <c r="K657">
        <v>0</v>
      </c>
      <c r="L657" s="2" t="s">
        <v>22</v>
      </c>
      <c r="M657" s="2" t="s">
        <v>18</v>
      </c>
      <c r="N657" s="2" t="s">
        <v>47</v>
      </c>
      <c r="O657">
        <v>0</v>
      </c>
      <c r="P657" s="2" t="s">
        <v>80</v>
      </c>
    </row>
    <row r="658" spans="1:16" x14ac:dyDescent="0.25">
      <c r="A658" s="2" t="s">
        <v>16</v>
      </c>
      <c r="B658">
        <v>25.67</v>
      </c>
      <c r="C658">
        <v>3.25</v>
      </c>
      <c r="D658" s="2" t="s">
        <v>17</v>
      </c>
      <c r="E658" s="2" t="s">
        <v>18</v>
      </c>
      <c r="F658" s="2" t="s">
        <v>44</v>
      </c>
      <c r="G658" s="2" t="s">
        <v>27</v>
      </c>
      <c r="H658">
        <v>2.29</v>
      </c>
      <c r="I658" s="2" t="s">
        <v>22</v>
      </c>
      <c r="J658" s="2" t="s">
        <v>21</v>
      </c>
      <c r="K658">
        <v>1</v>
      </c>
      <c r="L658" s="2" t="s">
        <v>21</v>
      </c>
      <c r="M658" s="2" t="s">
        <v>18</v>
      </c>
      <c r="N658" s="2" t="s">
        <v>218</v>
      </c>
      <c r="O658">
        <v>21</v>
      </c>
      <c r="P658" s="2" t="s">
        <v>80</v>
      </c>
    </row>
    <row r="659" spans="1:16" x14ac:dyDescent="0.25">
      <c r="A659" s="2" t="s">
        <v>25</v>
      </c>
      <c r="B659">
        <v>38.92</v>
      </c>
      <c r="C659">
        <v>1.665</v>
      </c>
      <c r="D659" s="2" t="s">
        <v>17</v>
      </c>
      <c r="E659" s="2" t="s">
        <v>18</v>
      </c>
      <c r="F659" s="2" t="s">
        <v>60</v>
      </c>
      <c r="G659" s="2" t="s">
        <v>20</v>
      </c>
      <c r="H659">
        <v>0.25</v>
      </c>
      <c r="I659" s="2" t="s">
        <v>22</v>
      </c>
      <c r="J659" s="2" t="s">
        <v>22</v>
      </c>
      <c r="K659">
        <v>0</v>
      </c>
      <c r="L659" s="2" t="s">
        <v>22</v>
      </c>
      <c r="M659" s="2" t="s">
        <v>18</v>
      </c>
      <c r="N659" s="2" t="s">
        <v>47</v>
      </c>
      <c r="O659">
        <v>390</v>
      </c>
      <c r="P659" s="2" t="s">
        <v>80</v>
      </c>
    </row>
    <row r="660" spans="1:16" x14ac:dyDescent="0.25">
      <c r="A660" s="2" t="s">
        <v>25</v>
      </c>
      <c r="B660">
        <v>15.75</v>
      </c>
      <c r="C660">
        <v>0.375</v>
      </c>
      <c r="D660" s="2" t="s">
        <v>17</v>
      </c>
      <c r="E660" s="2" t="s">
        <v>18</v>
      </c>
      <c r="F660" s="2" t="s">
        <v>44</v>
      </c>
      <c r="G660" s="2" t="s">
        <v>20</v>
      </c>
      <c r="H660">
        <v>1</v>
      </c>
      <c r="I660" s="2" t="s">
        <v>22</v>
      </c>
      <c r="J660" s="2" t="s">
        <v>22</v>
      </c>
      <c r="K660">
        <v>0</v>
      </c>
      <c r="L660" s="2" t="s">
        <v>22</v>
      </c>
      <c r="M660" s="2" t="s">
        <v>18</v>
      </c>
      <c r="N660" s="2" t="s">
        <v>32</v>
      </c>
      <c r="O660">
        <v>18</v>
      </c>
      <c r="P660" s="2" t="s">
        <v>80</v>
      </c>
    </row>
    <row r="661" spans="1:16" x14ac:dyDescent="0.25">
      <c r="A661" s="2" t="s">
        <v>25</v>
      </c>
      <c r="B661">
        <v>28.58</v>
      </c>
      <c r="C661">
        <v>3.75</v>
      </c>
      <c r="D661" s="2" t="s">
        <v>17</v>
      </c>
      <c r="E661" s="2" t="s">
        <v>18</v>
      </c>
      <c r="F661" s="2" t="s">
        <v>44</v>
      </c>
      <c r="G661" s="2" t="s">
        <v>20</v>
      </c>
      <c r="H661">
        <v>0.25</v>
      </c>
      <c r="I661" s="2" t="s">
        <v>22</v>
      </c>
      <c r="J661" s="2" t="s">
        <v>21</v>
      </c>
      <c r="K661">
        <v>1</v>
      </c>
      <c r="L661" s="2" t="s">
        <v>21</v>
      </c>
      <c r="M661" s="2" t="s">
        <v>18</v>
      </c>
      <c r="N661" s="2" t="s">
        <v>107</v>
      </c>
      <c r="O661">
        <v>154</v>
      </c>
      <c r="P661" s="2" t="s">
        <v>80</v>
      </c>
    </row>
    <row r="662" spans="1:16" x14ac:dyDescent="0.25">
      <c r="A662" s="2" t="s">
        <v>16</v>
      </c>
      <c r="B662">
        <v>22.25</v>
      </c>
      <c r="C662">
        <v>9</v>
      </c>
      <c r="D662" s="2" t="s">
        <v>17</v>
      </c>
      <c r="E662" s="2" t="s">
        <v>18</v>
      </c>
      <c r="F662" s="2" t="s">
        <v>60</v>
      </c>
      <c r="G662" s="2" t="s">
        <v>20</v>
      </c>
      <c r="H662">
        <v>8.5000000000000006E-2</v>
      </c>
      <c r="I662" s="2" t="s">
        <v>22</v>
      </c>
      <c r="J662" s="2" t="s">
        <v>22</v>
      </c>
      <c r="K662">
        <v>0</v>
      </c>
      <c r="L662" s="2" t="s">
        <v>22</v>
      </c>
      <c r="M662" s="2" t="s">
        <v>18</v>
      </c>
      <c r="N662" s="2" t="s">
        <v>47</v>
      </c>
      <c r="O662">
        <v>0</v>
      </c>
      <c r="P662" s="2" t="s">
        <v>80</v>
      </c>
    </row>
    <row r="663" spans="1:16" x14ac:dyDescent="0.25">
      <c r="A663" s="2" t="s">
        <v>16</v>
      </c>
      <c r="B663">
        <v>29.83</v>
      </c>
      <c r="C663">
        <v>3.5</v>
      </c>
      <c r="D663" s="2" t="s">
        <v>17</v>
      </c>
      <c r="E663" s="2" t="s">
        <v>18</v>
      </c>
      <c r="F663" s="2" t="s">
        <v>44</v>
      </c>
      <c r="G663" s="2" t="s">
        <v>20</v>
      </c>
      <c r="H663">
        <v>0.16500000000000001</v>
      </c>
      <c r="I663" s="2" t="s">
        <v>22</v>
      </c>
      <c r="J663" s="2" t="s">
        <v>22</v>
      </c>
      <c r="K663">
        <v>0</v>
      </c>
      <c r="L663" s="2" t="s">
        <v>22</v>
      </c>
      <c r="M663" s="2" t="s">
        <v>18</v>
      </c>
      <c r="N663" s="2" t="s">
        <v>70</v>
      </c>
      <c r="O663">
        <v>0</v>
      </c>
      <c r="P663" s="2" t="s">
        <v>80</v>
      </c>
    </row>
    <row r="664" spans="1:16" x14ac:dyDescent="0.25">
      <c r="A664" s="2" t="s">
        <v>25</v>
      </c>
      <c r="B664">
        <v>23.5</v>
      </c>
      <c r="C664">
        <v>1.5</v>
      </c>
      <c r="D664" s="2" t="s">
        <v>17</v>
      </c>
      <c r="E664" s="2" t="s">
        <v>18</v>
      </c>
      <c r="F664" s="2" t="s">
        <v>19</v>
      </c>
      <c r="G664" s="2" t="s">
        <v>20</v>
      </c>
      <c r="H664">
        <v>0.875</v>
      </c>
      <c r="I664" s="2" t="s">
        <v>22</v>
      </c>
      <c r="J664" s="2" t="s">
        <v>22</v>
      </c>
      <c r="K664">
        <v>0</v>
      </c>
      <c r="L664" s="2" t="s">
        <v>21</v>
      </c>
      <c r="M664" s="2" t="s">
        <v>18</v>
      </c>
      <c r="N664" s="2" t="s">
        <v>74</v>
      </c>
      <c r="O664">
        <v>0</v>
      </c>
      <c r="P664" s="2" t="s">
        <v>80</v>
      </c>
    </row>
    <row r="665" spans="1:16" x14ac:dyDescent="0.25">
      <c r="A665" s="2" t="s">
        <v>16</v>
      </c>
      <c r="B665">
        <v>32.08</v>
      </c>
      <c r="C665">
        <v>4</v>
      </c>
      <c r="D665" s="2" t="s">
        <v>39</v>
      </c>
      <c r="E665" s="2" t="s">
        <v>40</v>
      </c>
      <c r="F665" s="2" t="s">
        <v>37</v>
      </c>
      <c r="G665" s="2" t="s">
        <v>20</v>
      </c>
      <c r="H665">
        <v>1.5</v>
      </c>
      <c r="I665" s="2" t="s">
        <v>22</v>
      </c>
      <c r="J665" s="2" t="s">
        <v>22</v>
      </c>
      <c r="K665">
        <v>0</v>
      </c>
      <c r="L665" s="2" t="s">
        <v>21</v>
      </c>
      <c r="M665" s="2" t="s">
        <v>18</v>
      </c>
      <c r="N665" s="2" t="s">
        <v>32</v>
      </c>
      <c r="O665">
        <v>0</v>
      </c>
      <c r="P665" s="2" t="s">
        <v>80</v>
      </c>
    </row>
    <row r="666" spans="1:16" x14ac:dyDescent="0.25">
      <c r="A666" s="2" t="s">
        <v>16</v>
      </c>
      <c r="B666">
        <v>31.08</v>
      </c>
      <c r="C666">
        <v>1.5</v>
      </c>
      <c r="D666" s="2" t="s">
        <v>39</v>
      </c>
      <c r="E666" s="2" t="s">
        <v>40</v>
      </c>
      <c r="F666" s="2" t="s">
        <v>19</v>
      </c>
      <c r="G666" s="2" t="s">
        <v>20</v>
      </c>
      <c r="H666">
        <v>0.04</v>
      </c>
      <c r="I666" s="2" t="s">
        <v>22</v>
      </c>
      <c r="J666" s="2" t="s">
        <v>22</v>
      </c>
      <c r="K666">
        <v>0</v>
      </c>
      <c r="L666" s="2" t="s">
        <v>22</v>
      </c>
      <c r="M666" s="2" t="s">
        <v>31</v>
      </c>
      <c r="N666" s="2" t="s">
        <v>74</v>
      </c>
      <c r="O666">
        <v>0</v>
      </c>
      <c r="P666" s="2" t="s">
        <v>80</v>
      </c>
    </row>
    <row r="667" spans="1:16" x14ac:dyDescent="0.25">
      <c r="A667" s="2" t="s">
        <v>16</v>
      </c>
      <c r="B667">
        <v>31.83</v>
      </c>
      <c r="C667">
        <v>0.04</v>
      </c>
      <c r="D667" s="2" t="s">
        <v>39</v>
      </c>
      <c r="E667" s="2" t="s">
        <v>40</v>
      </c>
      <c r="F667" s="2" t="s">
        <v>33</v>
      </c>
      <c r="G667" s="2" t="s">
        <v>20</v>
      </c>
      <c r="H667">
        <v>0.04</v>
      </c>
      <c r="I667" s="2" t="s">
        <v>22</v>
      </c>
      <c r="J667" s="2" t="s">
        <v>22</v>
      </c>
      <c r="K667">
        <v>0</v>
      </c>
      <c r="L667" s="2" t="s">
        <v>22</v>
      </c>
      <c r="M667" s="2" t="s">
        <v>18</v>
      </c>
      <c r="N667" s="2" t="s">
        <v>47</v>
      </c>
      <c r="O667">
        <v>0</v>
      </c>
      <c r="P667" s="2" t="s">
        <v>80</v>
      </c>
    </row>
    <row r="668" spans="1:16" x14ac:dyDescent="0.25">
      <c r="A668" s="2" t="s">
        <v>25</v>
      </c>
      <c r="B668">
        <v>21.75</v>
      </c>
      <c r="C668">
        <v>11.75</v>
      </c>
      <c r="D668" s="2" t="s">
        <v>17</v>
      </c>
      <c r="E668" s="2" t="s">
        <v>18</v>
      </c>
      <c r="F668" s="2" t="s">
        <v>44</v>
      </c>
      <c r="G668" s="2" t="s">
        <v>20</v>
      </c>
      <c r="H668">
        <v>0.25</v>
      </c>
      <c r="I668" s="2" t="s">
        <v>22</v>
      </c>
      <c r="J668" s="2" t="s">
        <v>22</v>
      </c>
      <c r="K668">
        <v>0</v>
      </c>
      <c r="L668" s="2" t="s">
        <v>21</v>
      </c>
      <c r="M668" s="2" t="s">
        <v>18</v>
      </c>
      <c r="N668" s="2" t="s">
        <v>42</v>
      </c>
      <c r="O668">
        <v>0</v>
      </c>
      <c r="P668" s="2" t="s">
        <v>80</v>
      </c>
    </row>
    <row r="669" spans="1:16" x14ac:dyDescent="0.25">
      <c r="A669" s="2" t="s">
        <v>25</v>
      </c>
      <c r="B669">
        <v>17.920000000000002</v>
      </c>
      <c r="C669">
        <v>0.54</v>
      </c>
      <c r="D669" s="2" t="s">
        <v>17</v>
      </c>
      <c r="E669" s="2" t="s">
        <v>18</v>
      </c>
      <c r="F669" s="2" t="s">
        <v>44</v>
      </c>
      <c r="G669" s="2" t="s">
        <v>20</v>
      </c>
      <c r="H669">
        <v>1.75</v>
      </c>
      <c r="I669" s="2" t="s">
        <v>22</v>
      </c>
      <c r="J669" s="2" t="s">
        <v>21</v>
      </c>
      <c r="K669">
        <v>1</v>
      </c>
      <c r="L669" s="2" t="s">
        <v>21</v>
      </c>
      <c r="M669" s="2" t="s">
        <v>18</v>
      </c>
      <c r="N669" s="2" t="s">
        <v>38</v>
      </c>
      <c r="O669">
        <v>5</v>
      </c>
      <c r="P669" s="2" t="s">
        <v>80</v>
      </c>
    </row>
    <row r="670" spans="1:16" x14ac:dyDescent="0.25">
      <c r="A670" s="2" t="s">
        <v>16</v>
      </c>
      <c r="B670">
        <v>30.33</v>
      </c>
      <c r="C670">
        <v>0.5</v>
      </c>
      <c r="D670" s="2" t="s">
        <v>17</v>
      </c>
      <c r="E670" s="2" t="s">
        <v>18</v>
      </c>
      <c r="F670" s="2" t="s">
        <v>50</v>
      </c>
      <c r="G670" s="2" t="s">
        <v>27</v>
      </c>
      <c r="H670">
        <v>8.5000000000000006E-2</v>
      </c>
      <c r="I670" s="2" t="s">
        <v>22</v>
      </c>
      <c r="J670" s="2" t="s">
        <v>22</v>
      </c>
      <c r="K670">
        <v>0</v>
      </c>
      <c r="L670" s="2" t="s">
        <v>21</v>
      </c>
      <c r="M670" s="2" t="s">
        <v>31</v>
      </c>
      <c r="N670" s="2" t="s">
        <v>196</v>
      </c>
      <c r="O670">
        <v>0</v>
      </c>
      <c r="P670" s="2" t="s">
        <v>80</v>
      </c>
    </row>
    <row r="671" spans="1:16" x14ac:dyDescent="0.25">
      <c r="A671" s="2" t="s">
        <v>16</v>
      </c>
      <c r="B671">
        <v>51.83</v>
      </c>
      <c r="C671">
        <v>2.04</v>
      </c>
      <c r="D671" s="2" t="s">
        <v>39</v>
      </c>
      <c r="E671" s="2" t="s">
        <v>40</v>
      </c>
      <c r="F671" s="2" t="s">
        <v>64</v>
      </c>
      <c r="G671" s="2" t="s">
        <v>64</v>
      </c>
      <c r="H671">
        <v>1.5</v>
      </c>
      <c r="I671" s="2" t="s">
        <v>22</v>
      </c>
      <c r="J671" s="2" t="s">
        <v>22</v>
      </c>
      <c r="K671">
        <v>0</v>
      </c>
      <c r="L671" s="2" t="s">
        <v>22</v>
      </c>
      <c r="M671" s="2" t="s">
        <v>18</v>
      </c>
      <c r="N671" s="2" t="s">
        <v>32</v>
      </c>
      <c r="O671">
        <v>1</v>
      </c>
      <c r="P671" s="2" t="s">
        <v>80</v>
      </c>
    </row>
    <row r="672" spans="1:16" x14ac:dyDescent="0.25">
      <c r="A672" s="2" t="s">
        <v>16</v>
      </c>
      <c r="B672">
        <v>47.17</v>
      </c>
      <c r="C672">
        <v>5.835</v>
      </c>
      <c r="D672" s="2" t="s">
        <v>17</v>
      </c>
      <c r="E672" s="2" t="s">
        <v>18</v>
      </c>
      <c r="F672" s="2" t="s">
        <v>19</v>
      </c>
      <c r="G672" s="2" t="s">
        <v>20</v>
      </c>
      <c r="H672">
        <v>5.5</v>
      </c>
      <c r="I672" s="2" t="s">
        <v>22</v>
      </c>
      <c r="J672" s="2" t="s">
        <v>22</v>
      </c>
      <c r="K672">
        <v>0</v>
      </c>
      <c r="L672" s="2" t="s">
        <v>22</v>
      </c>
      <c r="M672" s="2" t="s">
        <v>18</v>
      </c>
      <c r="N672" s="2" t="s">
        <v>219</v>
      </c>
      <c r="O672">
        <v>150</v>
      </c>
      <c r="P672" s="2" t="s">
        <v>80</v>
      </c>
    </row>
    <row r="673" spans="1:16" x14ac:dyDescent="0.25">
      <c r="A673" s="2" t="s">
        <v>16</v>
      </c>
      <c r="B673">
        <v>25.83</v>
      </c>
      <c r="C673">
        <v>12.835000000000001</v>
      </c>
      <c r="D673" s="2" t="s">
        <v>17</v>
      </c>
      <c r="E673" s="2" t="s">
        <v>18</v>
      </c>
      <c r="F673" s="2" t="s">
        <v>37</v>
      </c>
      <c r="G673" s="2" t="s">
        <v>20</v>
      </c>
      <c r="H673">
        <v>0.5</v>
      </c>
      <c r="I673" s="2" t="s">
        <v>22</v>
      </c>
      <c r="J673" s="2" t="s">
        <v>22</v>
      </c>
      <c r="K673">
        <v>0</v>
      </c>
      <c r="L673" s="2" t="s">
        <v>22</v>
      </c>
      <c r="M673" s="2" t="s">
        <v>18</v>
      </c>
      <c r="N673" s="2" t="s">
        <v>47</v>
      </c>
      <c r="O673">
        <v>2</v>
      </c>
      <c r="P673" s="2" t="s">
        <v>80</v>
      </c>
    </row>
    <row r="674" spans="1:16" x14ac:dyDescent="0.25">
      <c r="A674" s="2" t="s">
        <v>25</v>
      </c>
      <c r="B674">
        <v>50.25</v>
      </c>
      <c r="C674">
        <v>0.83499999999999996</v>
      </c>
      <c r="D674" s="2" t="s">
        <v>17</v>
      </c>
      <c r="E674" s="2" t="s">
        <v>18</v>
      </c>
      <c r="F674" s="2" t="s">
        <v>60</v>
      </c>
      <c r="G674" s="2" t="s">
        <v>20</v>
      </c>
      <c r="H674">
        <v>0.5</v>
      </c>
      <c r="I674" s="2" t="s">
        <v>22</v>
      </c>
      <c r="J674" s="2" t="s">
        <v>22</v>
      </c>
      <c r="K674">
        <v>0</v>
      </c>
      <c r="L674" s="2" t="s">
        <v>21</v>
      </c>
      <c r="M674" s="2" t="s">
        <v>18</v>
      </c>
      <c r="N674" s="2" t="s">
        <v>66</v>
      </c>
      <c r="O674">
        <v>117</v>
      </c>
      <c r="P674" s="2" t="s">
        <v>80</v>
      </c>
    </row>
    <row r="675" spans="1:16" x14ac:dyDescent="0.25">
      <c r="A675" s="2" t="s">
        <v>81</v>
      </c>
      <c r="B675">
        <v>29.5</v>
      </c>
      <c r="C675">
        <v>2</v>
      </c>
      <c r="D675" s="2" t="s">
        <v>39</v>
      </c>
      <c r="E675" s="2" t="s">
        <v>40</v>
      </c>
      <c r="F675" s="2" t="s">
        <v>58</v>
      </c>
      <c r="G675" s="2" t="s">
        <v>27</v>
      </c>
      <c r="H675">
        <v>2</v>
      </c>
      <c r="I675" s="2" t="s">
        <v>22</v>
      </c>
      <c r="J675" s="2" t="s">
        <v>22</v>
      </c>
      <c r="K675">
        <v>0</v>
      </c>
      <c r="L675" s="2" t="s">
        <v>22</v>
      </c>
      <c r="M675" s="2" t="s">
        <v>18</v>
      </c>
      <c r="N675" s="2" t="s">
        <v>220</v>
      </c>
      <c r="O675">
        <v>17</v>
      </c>
      <c r="P675" s="2" t="s">
        <v>80</v>
      </c>
    </row>
    <row r="676" spans="1:16" x14ac:dyDescent="0.25">
      <c r="A676" s="2" t="s">
        <v>25</v>
      </c>
      <c r="B676">
        <v>37.33</v>
      </c>
      <c r="C676">
        <v>2.5</v>
      </c>
      <c r="D676" s="2" t="s">
        <v>17</v>
      </c>
      <c r="E676" s="2" t="s">
        <v>18</v>
      </c>
      <c r="F676" s="2" t="s">
        <v>56</v>
      </c>
      <c r="G676" s="2" t="s">
        <v>27</v>
      </c>
      <c r="H676">
        <v>0.21</v>
      </c>
      <c r="I676" s="2" t="s">
        <v>22</v>
      </c>
      <c r="J676" s="2" t="s">
        <v>22</v>
      </c>
      <c r="K676">
        <v>0</v>
      </c>
      <c r="L676" s="2" t="s">
        <v>22</v>
      </c>
      <c r="M676" s="2" t="s">
        <v>18</v>
      </c>
      <c r="N676" s="2" t="s">
        <v>46</v>
      </c>
      <c r="O676">
        <v>246</v>
      </c>
      <c r="P676" s="2" t="s">
        <v>80</v>
      </c>
    </row>
    <row r="677" spans="1:16" x14ac:dyDescent="0.25">
      <c r="A677" s="2" t="s">
        <v>25</v>
      </c>
      <c r="B677">
        <v>41.58</v>
      </c>
      <c r="C677">
        <v>1.04</v>
      </c>
      <c r="D677" s="2" t="s">
        <v>17</v>
      </c>
      <c r="E677" s="2" t="s">
        <v>18</v>
      </c>
      <c r="F677" s="2" t="s">
        <v>60</v>
      </c>
      <c r="G677" s="2" t="s">
        <v>20</v>
      </c>
      <c r="H677">
        <v>0.66500000000000004</v>
      </c>
      <c r="I677" s="2" t="s">
        <v>22</v>
      </c>
      <c r="J677" s="2" t="s">
        <v>22</v>
      </c>
      <c r="K677">
        <v>0</v>
      </c>
      <c r="L677" s="2" t="s">
        <v>22</v>
      </c>
      <c r="M677" s="2" t="s">
        <v>18</v>
      </c>
      <c r="N677" s="2" t="s">
        <v>66</v>
      </c>
      <c r="O677">
        <v>237</v>
      </c>
      <c r="P677" s="2" t="s">
        <v>80</v>
      </c>
    </row>
    <row r="678" spans="1:16" x14ac:dyDescent="0.25">
      <c r="A678" s="2" t="s">
        <v>25</v>
      </c>
      <c r="B678">
        <v>30.58</v>
      </c>
      <c r="C678">
        <v>10.664999999999999</v>
      </c>
      <c r="D678" s="2" t="s">
        <v>17</v>
      </c>
      <c r="E678" s="2" t="s">
        <v>18</v>
      </c>
      <c r="F678" s="2" t="s">
        <v>26</v>
      </c>
      <c r="G678" s="2" t="s">
        <v>27</v>
      </c>
      <c r="H678">
        <v>8.5000000000000006E-2</v>
      </c>
      <c r="I678" s="2" t="s">
        <v>22</v>
      </c>
      <c r="J678" s="2" t="s">
        <v>21</v>
      </c>
      <c r="K678">
        <v>12</v>
      </c>
      <c r="L678" s="2" t="s">
        <v>21</v>
      </c>
      <c r="M678" s="2" t="s">
        <v>18</v>
      </c>
      <c r="N678" s="2" t="s">
        <v>122</v>
      </c>
      <c r="O678">
        <v>3</v>
      </c>
      <c r="P678" s="2" t="s">
        <v>80</v>
      </c>
    </row>
    <row r="679" spans="1:16" x14ac:dyDescent="0.25">
      <c r="A679" s="2" t="s">
        <v>16</v>
      </c>
      <c r="B679">
        <v>19.420000000000002</v>
      </c>
      <c r="C679">
        <v>7.25</v>
      </c>
      <c r="D679" s="2" t="s">
        <v>17</v>
      </c>
      <c r="E679" s="2" t="s">
        <v>18</v>
      </c>
      <c r="F679" s="2" t="s">
        <v>33</v>
      </c>
      <c r="G679" s="2" t="s">
        <v>20</v>
      </c>
      <c r="H679">
        <v>0.04</v>
      </c>
      <c r="I679" s="2" t="s">
        <v>22</v>
      </c>
      <c r="J679" s="2" t="s">
        <v>21</v>
      </c>
      <c r="K679">
        <v>1</v>
      </c>
      <c r="L679" s="2" t="s">
        <v>22</v>
      </c>
      <c r="M679" s="2" t="s">
        <v>18</v>
      </c>
      <c r="N679" s="2" t="s">
        <v>30</v>
      </c>
      <c r="O679">
        <v>1</v>
      </c>
      <c r="P679" s="2" t="s">
        <v>80</v>
      </c>
    </row>
    <row r="680" spans="1:16" x14ac:dyDescent="0.25">
      <c r="A680" s="2" t="s">
        <v>25</v>
      </c>
      <c r="B680">
        <v>17.920000000000002</v>
      </c>
      <c r="C680">
        <v>10.210000000000001</v>
      </c>
      <c r="D680" s="2" t="s">
        <v>17</v>
      </c>
      <c r="E680" s="2" t="s">
        <v>18</v>
      </c>
      <c r="F680" s="2" t="s">
        <v>64</v>
      </c>
      <c r="G680" s="2" t="s">
        <v>64</v>
      </c>
      <c r="H680">
        <v>0</v>
      </c>
      <c r="I680" s="2" t="s">
        <v>22</v>
      </c>
      <c r="J680" s="2" t="s">
        <v>22</v>
      </c>
      <c r="K680">
        <v>0</v>
      </c>
      <c r="L680" s="2" t="s">
        <v>22</v>
      </c>
      <c r="M680" s="2" t="s">
        <v>18</v>
      </c>
      <c r="N680" s="2" t="s">
        <v>47</v>
      </c>
      <c r="O680">
        <v>50</v>
      </c>
      <c r="P680" s="2" t="s">
        <v>80</v>
      </c>
    </row>
    <row r="681" spans="1:16" x14ac:dyDescent="0.25">
      <c r="A681" s="2" t="s">
        <v>25</v>
      </c>
      <c r="B681">
        <v>20.079999999999998</v>
      </c>
      <c r="C681">
        <v>1.25</v>
      </c>
      <c r="D681" s="2" t="s">
        <v>17</v>
      </c>
      <c r="E681" s="2" t="s">
        <v>18</v>
      </c>
      <c r="F681" s="2" t="s">
        <v>44</v>
      </c>
      <c r="G681" s="2" t="s">
        <v>20</v>
      </c>
      <c r="H681">
        <v>0</v>
      </c>
      <c r="I681" s="2" t="s">
        <v>22</v>
      </c>
      <c r="J681" s="2" t="s">
        <v>22</v>
      </c>
      <c r="K681">
        <v>0</v>
      </c>
      <c r="L681" s="2" t="s">
        <v>22</v>
      </c>
      <c r="M681" s="2" t="s">
        <v>18</v>
      </c>
      <c r="N681" s="2" t="s">
        <v>47</v>
      </c>
      <c r="O681">
        <v>0</v>
      </c>
      <c r="P681" s="2" t="s">
        <v>80</v>
      </c>
    </row>
    <row r="682" spans="1:16" x14ac:dyDescent="0.25">
      <c r="A682" s="2" t="s">
        <v>16</v>
      </c>
      <c r="B682">
        <v>19.5</v>
      </c>
      <c r="C682">
        <v>0.28999999999999998</v>
      </c>
      <c r="D682" s="2" t="s">
        <v>17</v>
      </c>
      <c r="E682" s="2" t="s">
        <v>18</v>
      </c>
      <c r="F682" s="2" t="s">
        <v>41</v>
      </c>
      <c r="G682" s="2" t="s">
        <v>20</v>
      </c>
      <c r="H682">
        <v>0.28999999999999998</v>
      </c>
      <c r="I682" s="2" t="s">
        <v>22</v>
      </c>
      <c r="J682" s="2" t="s">
        <v>22</v>
      </c>
      <c r="K682">
        <v>0</v>
      </c>
      <c r="L682" s="2" t="s">
        <v>22</v>
      </c>
      <c r="M682" s="2" t="s">
        <v>18</v>
      </c>
      <c r="N682" s="2" t="s">
        <v>29</v>
      </c>
      <c r="O682">
        <v>364</v>
      </c>
      <c r="P682" s="2" t="s">
        <v>80</v>
      </c>
    </row>
    <row r="683" spans="1:16" x14ac:dyDescent="0.25">
      <c r="A683" s="2" t="s">
        <v>16</v>
      </c>
      <c r="B683">
        <v>27.83</v>
      </c>
      <c r="C683">
        <v>1</v>
      </c>
      <c r="D683" s="2" t="s">
        <v>39</v>
      </c>
      <c r="E683" s="2" t="s">
        <v>40</v>
      </c>
      <c r="F683" s="2" t="s">
        <v>50</v>
      </c>
      <c r="G683" s="2" t="s">
        <v>27</v>
      </c>
      <c r="H683">
        <v>3</v>
      </c>
      <c r="I683" s="2" t="s">
        <v>22</v>
      </c>
      <c r="J683" s="2" t="s">
        <v>22</v>
      </c>
      <c r="K683">
        <v>0</v>
      </c>
      <c r="L683" s="2" t="s">
        <v>22</v>
      </c>
      <c r="M683" s="2" t="s">
        <v>18</v>
      </c>
      <c r="N683" s="2" t="s">
        <v>98</v>
      </c>
      <c r="O683">
        <v>537</v>
      </c>
      <c r="P683" s="2" t="s">
        <v>80</v>
      </c>
    </row>
    <row r="684" spans="1:16" x14ac:dyDescent="0.25">
      <c r="A684" s="2" t="s">
        <v>16</v>
      </c>
      <c r="B684">
        <v>17.079999999999998</v>
      </c>
      <c r="C684">
        <v>3.29</v>
      </c>
      <c r="D684" s="2" t="s">
        <v>17</v>
      </c>
      <c r="E684" s="2" t="s">
        <v>18</v>
      </c>
      <c r="F684" s="2" t="s">
        <v>56</v>
      </c>
      <c r="G684" s="2" t="s">
        <v>20</v>
      </c>
      <c r="H684">
        <v>0.33500000000000002</v>
      </c>
      <c r="I684" s="2" t="s">
        <v>22</v>
      </c>
      <c r="J684" s="2" t="s">
        <v>22</v>
      </c>
      <c r="K684">
        <v>0</v>
      </c>
      <c r="L684" s="2" t="s">
        <v>21</v>
      </c>
      <c r="M684" s="2" t="s">
        <v>18</v>
      </c>
      <c r="N684" s="2" t="s">
        <v>84</v>
      </c>
      <c r="O684">
        <v>2</v>
      </c>
      <c r="P684" s="2" t="s">
        <v>80</v>
      </c>
    </row>
    <row r="685" spans="1:16" x14ac:dyDescent="0.25">
      <c r="A685" s="2" t="s">
        <v>16</v>
      </c>
      <c r="B685">
        <v>36.42</v>
      </c>
      <c r="C685">
        <v>0.75</v>
      </c>
      <c r="D685" s="2" t="s">
        <v>39</v>
      </c>
      <c r="E685" s="2" t="s">
        <v>40</v>
      </c>
      <c r="F685" s="2" t="s">
        <v>50</v>
      </c>
      <c r="G685" s="2" t="s">
        <v>20</v>
      </c>
      <c r="H685">
        <v>0.58499999999999996</v>
      </c>
      <c r="I685" s="2" t="s">
        <v>22</v>
      </c>
      <c r="J685" s="2" t="s">
        <v>22</v>
      </c>
      <c r="K685">
        <v>0</v>
      </c>
      <c r="L685" s="2" t="s">
        <v>22</v>
      </c>
      <c r="M685" s="2" t="s">
        <v>18</v>
      </c>
      <c r="N685" s="2" t="s">
        <v>66</v>
      </c>
      <c r="O685">
        <v>3</v>
      </c>
      <c r="P685" s="2" t="s">
        <v>80</v>
      </c>
    </row>
    <row r="686" spans="1:16" x14ac:dyDescent="0.25">
      <c r="A686" s="2" t="s">
        <v>16</v>
      </c>
      <c r="B686">
        <v>40.58</v>
      </c>
      <c r="C686">
        <v>3.29</v>
      </c>
      <c r="D686" s="2" t="s">
        <v>17</v>
      </c>
      <c r="E686" s="2" t="s">
        <v>18</v>
      </c>
      <c r="F686" s="2" t="s">
        <v>33</v>
      </c>
      <c r="G686" s="2" t="s">
        <v>20</v>
      </c>
      <c r="H686">
        <v>3.5</v>
      </c>
      <c r="I686" s="2" t="s">
        <v>22</v>
      </c>
      <c r="J686" s="2" t="s">
        <v>22</v>
      </c>
      <c r="K686">
        <v>0</v>
      </c>
      <c r="L686" s="2" t="s">
        <v>21</v>
      </c>
      <c r="M686" s="2" t="s">
        <v>31</v>
      </c>
      <c r="N686" s="2" t="s">
        <v>72</v>
      </c>
      <c r="O686">
        <v>0</v>
      </c>
      <c r="P686" s="2" t="s">
        <v>80</v>
      </c>
    </row>
    <row r="687" spans="1:16" x14ac:dyDescent="0.25">
      <c r="A687" s="2" t="s">
        <v>16</v>
      </c>
      <c r="B687">
        <v>21.08</v>
      </c>
      <c r="C687">
        <v>10.085000000000001</v>
      </c>
      <c r="D687" s="2" t="s">
        <v>39</v>
      </c>
      <c r="E687" s="2" t="s">
        <v>40</v>
      </c>
      <c r="F687" s="2" t="s">
        <v>58</v>
      </c>
      <c r="G687" s="2" t="s">
        <v>27</v>
      </c>
      <c r="H687">
        <v>1.25</v>
      </c>
      <c r="I687" s="2" t="s">
        <v>22</v>
      </c>
      <c r="J687" s="2" t="s">
        <v>22</v>
      </c>
      <c r="K687">
        <v>0</v>
      </c>
      <c r="L687" s="2" t="s">
        <v>22</v>
      </c>
      <c r="M687" s="2" t="s">
        <v>18</v>
      </c>
      <c r="N687" s="2" t="s">
        <v>46</v>
      </c>
      <c r="O687">
        <v>0</v>
      </c>
      <c r="P687" s="2" t="s">
        <v>80</v>
      </c>
    </row>
    <row r="688" spans="1:16" x14ac:dyDescent="0.25">
      <c r="A688" s="2" t="s">
        <v>25</v>
      </c>
      <c r="B688">
        <v>22.67</v>
      </c>
      <c r="C688">
        <v>0.75</v>
      </c>
      <c r="D688" s="2" t="s">
        <v>17</v>
      </c>
      <c r="E688" s="2" t="s">
        <v>18</v>
      </c>
      <c r="F688" s="2" t="s">
        <v>44</v>
      </c>
      <c r="G688" s="2" t="s">
        <v>20</v>
      </c>
      <c r="H688">
        <v>2</v>
      </c>
      <c r="I688" s="2" t="s">
        <v>22</v>
      </c>
      <c r="J688" s="2" t="s">
        <v>21</v>
      </c>
      <c r="K688">
        <v>2</v>
      </c>
      <c r="L688" s="2" t="s">
        <v>21</v>
      </c>
      <c r="M688" s="2" t="s">
        <v>18</v>
      </c>
      <c r="N688" s="2" t="s">
        <v>52</v>
      </c>
      <c r="O688">
        <v>394</v>
      </c>
      <c r="P688" s="2" t="s">
        <v>80</v>
      </c>
    </row>
    <row r="689" spans="1:16" x14ac:dyDescent="0.25">
      <c r="A689" s="2" t="s">
        <v>25</v>
      </c>
      <c r="B689">
        <v>25.25</v>
      </c>
      <c r="C689">
        <v>13.5</v>
      </c>
      <c r="D689" s="2" t="s">
        <v>39</v>
      </c>
      <c r="E689" s="2" t="s">
        <v>40</v>
      </c>
      <c r="F689" s="2" t="s">
        <v>64</v>
      </c>
      <c r="G689" s="2" t="s">
        <v>64</v>
      </c>
      <c r="H689">
        <v>2</v>
      </c>
      <c r="I689" s="2" t="s">
        <v>22</v>
      </c>
      <c r="J689" s="2" t="s">
        <v>21</v>
      </c>
      <c r="K689">
        <v>1</v>
      </c>
      <c r="L689" s="2" t="s">
        <v>21</v>
      </c>
      <c r="M689" s="2" t="s">
        <v>18</v>
      </c>
      <c r="N689" s="2" t="s">
        <v>52</v>
      </c>
      <c r="O689">
        <v>1</v>
      </c>
      <c r="P689" s="2" t="s">
        <v>80</v>
      </c>
    </row>
    <row r="690" spans="1:16" x14ac:dyDescent="0.25">
      <c r="A690" s="2" t="s">
        <v>16</v>
      </c>
      <c r="B690">
        <v>17.920000000000002</v>
      </c>
      <c r="C690">
        <v>0.20499999999999999</v>
      </c>
      <c r="D690" s="2" t="s">
        <v>17</v>
      </c>
      <c r="E690" s="2" t="s">
        <v>18</v>
      </c>
      <c r="F690" s="2" t="s">
        <v>60</v>
      </c>
      <c r="G690" s="2" t="s">
        <v>20</v>
      </c>
      <c r="H690">
        <v>0.04</v>
      </c>
      <c r="I690" s="2" t="s">
        <v>22</v>
      </c>
      <c r="J690" s="2" t="s">
        <v>22</v>
      </c>
      <c r="K690">
        <v>0</v>
      </c>
      <c r="L690" s="2" t="s">
        <v>22</v>
      </c>
      <c r="M690" s="2" t="s">
        <v>18</v>
      </c>
      <c r="N690" s="2" t="s">
        <v>29</v>
      </c>
      <c r="O690">
        <v>750</v>
      </c>
      <c r="P690" s="2" t="s">
        <v>80</v>
      </c>
    </row>
    <row r="691" spans="1:16" x14ac:dyDescent="0.25">
      <c r="A691" s="2" t="s">
        <v>16</v>
      </c>
      <c r="B691">
        <v>35</v>
      </c>
      <c r="C691">
        <v>3.375</v>
      </c>
      <c r="D691" s="2" t="s">
        <v>17</v>
      </c>
      <c r="E691" s="2" t="s">
        <v>18</v>
      </c>
      <c r="F691" s="2" t="s">
        <v>44</v>
      </c>
      <c r="G691" s="2" t="s">
        <v>27</v>
      </c>
      <c r="H691">
        <v>8.2899999999999991</v>
      </c>
      <c r="I691" s="2" t="s">
        <v>22</v>
      </c>
      <c r="J691" s="2" t="s">
        <v>22</v>
      </c>
      <c r="K691">
        <v>0</v>
      </c>
      <c r="L691" s="2" t="s">
        <v>21</v>
      </c>
      <c r="M691" s="2" t="s">
        <v>18</v>
      </c>
      <c r="N691" s="2" t="s">
        <v>47</v>
      </c>
      <c r="O691">
        <v>0</v>
      </c>
      <c r="P691" s="2" t="s">
        <v>80</v>
      </c>
    </row>
    <row r="692" spans="1:16" x14ac:dyDescent="0.25">
      <c r="A692" s="2"/>
      <c r="B692" s="2"/>
      <c r="D692" s="2"/>
      <c r="E692" s="2"/>
      <c r="F692" s="2"/>
      <c r="G692" s="2"/>
      <c r="I692" s="2"/>
      <c r="J692" s="2"/>
      <c r="L692" s="2"/>
      <c r="M692" s="2"/>
      <c r="N692" s="2"/>
      <c r="P69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89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3" max="4" width="15.140625" customWidth="1"/>
  </cols>
  <sheetData>
    <row r="1" spans="1:6" x14ac:dyDescent="0.25">
      <c r="A1" s="3" t="s">
        <v>221</v>
      </c>
      <c r="B1" s="3"/>
      <c r="C1" s="3"/>
      <c r="D1" s="3"/>
      <c r="E1" s="3"/>
    </row>
    <row r="2" spans="1:6" x14ac:dyDescent="0.25">
      <c r="A2" s="12" t="s">
        <v>222</v>
      </c>
      <c r="B2" s="12" t="s">
        <v>223</v>
      </c>
      <c r="C2" s="12"/>
      <c r="D2" s="12"/>
      <c r="E2" s="13"/>
      <c r="F2" s="5"/>
    </row>
    <row r="3" spans="1:6" x14ac:dyDescent="0.25">
      <c r="A3" s="14" t="s">
        <v>224</v>
      </c>
      <c r="B3" s="13">
        <f>MIN(crx[Column2])</f>
        <v>13.75</v>
      </c>
      <c r="C3" s="15"/>
      <c r="D3" s="15"/>
      <c r="E3" s="13"/>
      <c r="F3" s="5"/>
    </row>
    <row r="4" spans="1:6" x14ac:dyDescent="0.25">
      <c r="A4" s="14" t="s">
        <v>225</v>
      </c>
      <c r="B4" s="13">
        <f>MAX(crx[Column2])</f>
        <v>80.25</v>
      </c>
      <c r="C4" s="15"/>
      <c r="D4" s="15"/>
      <c r="E4" s="13"/>
      <c r="F4" s="5"/>
    </row>
    <row r="5" spans="1:6" x14ac:dyDescent="0.25">
      <c r="A5" s="14" t="s">
        <v>226</v>
      </c>
      <c r="B5" s="13">
        <v>10</v>
      </c>
      <c r="C5" s="15"/>
      <c r="D5" s="15"/>
      <c r="E5" s="13"/>
      <c r="F5" s="5"/>
    </row>
    <row r="6" spans="1:6" x14ac:dyDescent="0.25">
      <c r="A6" s="14" t="s">
        <v>227</v>
      </c>
      <c r="B6" s="16">
        <f>ROUNDUP((B4-B3)/B5,0)</f>
        <v>7</v>
      </c>
      <c r="C6" s="15"/>
      <c r="D6" s="15"/>
      <c r="E6" s="13"/>
      <c r="F6" s="5"/>
    </row>
    <row r="7" spans="1:6" x14ac:dyDescent="0.25">
      <c r="A7" s="14" t="s">
        <v>228</v>
      </c>
      <c r="B7" s="12" t="s">
        <v>236</v>
      </c>
      <c r="C7" s="15"/>
      <c r="D7" s="15"/>
      <c r="E7" s="13"/>
      <c r="F7" s="5"/>
    </row>
    <row r="8" spans="1:6" x14ac:dyDescent="0.25">
      <c r="A8" s="1"/>
    </row>
    <row r="9" spans="1:6" x14ac:dyDescent="0.25">
      <c r="A9" s="3" t="s">
        <v>237</v>
      </c>
      <c r="B9" s="3"/>
      <c r="C9" s="3"/>
      <c r="D9" s="3"/>
      <c r="E9" s="3"/>
    </row>
    <row r="10" spans="1:6" x14ac:dyDescent="0.25">
      <c r="A10" s="4" t="s">
        <v>229</v>
      </c>
      <c r="B10" s="4" t="s">
        <v>230</v>
      </c>
      <c r="C10" s="4" t="s">
        <v>231</v>
      </c>
      <c r="D10" s="4" t="s">
        <v>238</v>
      </c>
      <c r="E10" s="4" t="s">
        <v>232</v>
      </c>
    </row>
    <row r="11" spans="1:6" x14ac:dyDescent="0.25">
      <c r="A11" s="6">
        <v>1</v>
      </c>
      <c r="B11" s="8">
        <f>B3+B6-1</f>
        <v>19.75</v>
      </c>
      <c r="C11" s="7" t="str">
        <f>$B$3 &amp; "-" &amp; B11</f>
        <v>13.75-19.75</v>
      </c>
      <c r="D11" s="9">
        <f>(B3+B11)/2</f>
        <v>16.75</v>
      </c>
      <c r="E11" s="5">
        <f t="array" ref="E11:E20">FREQUENCY(data!B2:B691,B11:B20)</f>
        <v>84</v>
      </c>
    </row>
    <row r="12" spans="1:6" x14ac:dyDescent="0.25">
      <c r="A12" s="6">
        <v>2</v>
      </c>
      <c r="B12" s="8">
        <f>B11+$B$6</f>
        <v>26.75</v>
      </c>
      <c r="C12" s="7" t="str">
        <f>B11+0.01 &amp;"-"&amp; B12</f>
        <v>19.76-26.75</v>
      </c>
      <c r="D12" s="9">
        <f>(B11+B12)/2</f>
        <v>23.25</v>
      </c>
      <c r="E12" s="5">
        <v>216</v>
      </c>
    </row>
    <row r="13" spans="1:6" x14ac:dyDescent="0.25">
      <c r="A13" s="6">
        <v>3</v>
      </c>
      <c r="B13" s="8">
        <f t="shared" ref="B13:B20" si="0">B12+$B$6</f>
        <v>33.75</v>
      </c>
      <c r="C13" s="7" t="str">
        <f t="shared" ref="C13:C20" si="1">B12+0.01 &amp;"-"&amp; B13</f>
        <v>26.76-33.75</v>
      </c>
      <c r="D13" s="9">
        <f t="shared" ref="D13:D20" si="2">(B12+B13)/2</f>
        <v>30.25</v>
      </c>
      <c r="E13" s="5">
        <v>143</v>
      </c>
    </row>
    <row r="14" spans="1:6" x14ac:dyDescent="0.25">
      <c r="A14" s="6">
        <v>4</v>
      </c>
      <c r="B14" s="8">
        <f t="shared" si="0"/>
        <v>40.75</v>
      </c>
      <c r="C14" s="7" t="str">
        <f t="shared" si="1"/>
        <v>33.76-40.75</v>
      </c>
      <c r="D14" s="9">
        <f t="shared" si="2"/>
        <v>37.25</v>
      </c>
      <c r="E14" s="5">
        <v>100</v>
      </c>
    </row>
    <row r="15" spans="1:6" x14ac:dyDescent="0.25">
      <c r="A15" s="6">
        <v>5</v>
      </c>
      <c r="B15" s="8">
        <f t="shared" si="0"/>
        <v>47.75</v>
      </c>
      <c r="C15" s="7" t="str">
        <f t="shared" si="1"/>
        <v>40.76-47.75</v>
      </c>
      <c r="D15" s="9">
        <f t="shared" si="2"/>
        <v>44.25</v>
      </c>
      <c r="E15" s="5">
        <v>59</v>
      </c>
    </row>
    <row r="16" spans="1:6" x14ac:dyDescent="0.25">
      <c r="A16" s="6">
        <v>6</v>
      </c>
      <c r="B16" s="8">
        <f t="shared" si="0"/>
        <v>54.75</v>
      </c>
      <c r="C16" s="7" t="str">
        <f t="shared" si="1"/>
        <v>47.76-54.75</v>
      </c>
      <c r="D16" s="9">
        <f t="shared" si="2"/>
        <v>51.25</v>
      </c>
      <c r="E16" s="5">
        <v>38</v>
      </c>
    </row>
    <row r="17" spans="1:5" x14ac:dyDescent="0.25">
      <c r="A17" s="6">
        <v>7</v>
      </c>
      <c r="B17" s="8">
        <f t="shared" si="0"/>
        <v>61.75</v>
      </c>
      <c r="C17" s="7" t="str">
        <f t="shared" si="1"/>
        <v>54.76-61.75</v>
      </c>
      <c r="D17" s="9">
        <f t="shared" si="2"/>
        <v>58.25</v>
      </c>
      <c r="E17" s="5">
        <v>22</v>
      </c>
    </row>
    <row r="18" spans="1:5" x14ac:dyDescent="0.25">
      <c r="A18" s="6">
        <v>8</v>
      </c>
      <c r="B18" s="8">
        <f t="shared" si="0"/>
        <v>68.75</v>
      </c>
      <c r="C18" s="7" t="str">
        <f t="shared" si="1"/>
        <v>61.76-68.75</v>
      </c>
      <c r="D18" s="9">
        <f t="shared" si="2"/>
        <v>65.25</v>
      </c>
      <c r="E18" s="5">
        <v>9</v>
      </c>
    </row>
    <row r="19" spans="1:5" x14ac:dyDescent="0.25">
      <c r="A19" s="6">
        <v>9</v>
      </c>
      <c r="B19" s="8">
        <f t="shared" si="0"/>
        <v>75.75</v>
      </c>
      <c r="C19" s="7" t="str">
        <f t="shared" si="1"/>
        <v>68.76-75.75</v>
      </c>
      <c r="D19" s="9">
        <f t="shared" si="2"/>
        <v>72.25</v>
      </c>
      <c r="E19" s="5">
        <v>5</v>
      </c>
    </row>
    <row r="20" spans="1:5" x14ac:dyDescent="0.25">
      <c r="A20" s="6">
        <v>10</v>
      </c>
      <c r="B20" s="8">
        <f t="shared" si="0"/>
        <v>82.75</v>
      </c>
      <c r="C20" s="7" t="str">
        <f t="shared" si="1"/>
        <v>75.76-82.75</v>
      </c>
      <c r="D20" s="9">
        <f t="shared" si="2"/>
        <v>79.25</v>
      </c>
      <c r="E20" s="5">
        <v>2</v>
      </c>
    </row>
    <row r="21" spans="1:5" x14ac:dyDescent="0.25">
      <c r="A21" s="1"/>
      <c r="D21" t="s">
        <v>235</v>
      </c>
      <c r="E21">
        <f>SUM(E11:E20)</f>
        <v>678</v>
      </c>
    </row>
    <row r="22" spans="1:5" x14ac:dyDescent="0.25">
      <c r="A22" s="10" t="s">
        <v>240</v>
      </c>
      <c r="B22" s="11">
        <f>(D11*E11+D12*E12+D13*E13+D14*E14+D15*E15+D16*E16+D17*E17+D18*E18+D19*E19+D20*E20)/E21</f>
        <v>31.602507374631269</v>
      </c>
      <c r="D22" t="s">
        <v>233</v>
      </c>
      <c r="E22">
        <f>COUNTIF(crx[Column2],"?")</f>
        <v>12</v>
      </c>
    </row>
    <row r="23" spans="1:5" x14ac:dyDescent="0.25">
      <c r="A23" s="10" t="s">
        <v>239</v>
      </c>
      <c r="B23" s="10">
        <f>MEDIAN(crx[Column2])</f>
        <v>28.46</v>
      </c>
      <c r="D23" t="s">
        <v>234</v>
      </c>
      <c r="E23">
        <f>COUNTA(crx[Column2])</f>
        <v>690</v>
      </c>
    </row>
    <row r="24" spans="1:5" x14ac:dyDescent="0.25">
      <c r="A24" s="17" t="s">
        <v>241</v>
      </c>
    </row>
    <row r="25" spans="1:5" x14ac:dyDescent="0.25">
      <c r="A25" s="1"/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tabSelected="1" workbookViewId="0">
      <selection activeCell="C9" sqref="C9"/>
    </sheetView>
  </sheetViews>
  <sheetFormatPr defaultRowHeight="15" x14ac:dyDescent="0.25"/>
  <cols>
    <col min="1" max="1" width="14.5703125" customWidth="1"/>
  </cols>
  <sheetData>
    <row r="1" spans="1:5" x14ac:dyDescent="0.25">
      <c r="A1" s="3" t="s">
        <v>221</v>
      </c>
      <c r="B1" s="3"/>
      <c r="C1" s="3"/>
      <c r="D1" s="3"/>
      <c r="E1" s="3"/>
    </row>
    <row r="2" spans="1:5" x14ac:dyDescent="0.25">
      <c r="A2" s="12" t="s">
        <v>222</v>
      </c>
      <c r="B2" s="12" t="s">
        <v>223</v>
      </c>
      <c r="C2" s="12"/>
      <c r="D2" s="12"/>
      <c r="E2" s="13"/>
    </row>
    <row r="3" spans="1:5" x14ac:dyDescent="0.25">
      <c r="A3" s="14" t="s">
        <v>224</v>
      </c>
      <c r="B3" s="13">
        <f>MIN(crx[Column3])</f>
        <v>0</v>
      </c>
      <c r="C3" s="15"/>
      <c r="D3" s="15"/>
      <c r="E3" s="13"/>
    </row>
    <row r="4" spans="1:5" x14ac:dyDescent="0.25">
      <c r="A4" s="14" t="s">
        <v>225</v>
      </c>
      <c r="B4" s="13">
        <f>MAX(crx[Column3])</f>
        <v>28</v>
      </c>
      <c r="C4" s="15"/>
      <c r="D4" s="15"/>
      <c r="E4" s="13"/>
    </row>
    <row r="6" spans="1:5" x14ac:dyDescent="0.25">
      <c r="A6" t="s">
        <v>242</v>
      </c>
    </row>
    <row r="7" spans="1:5" x14ac:dyDescent="0.25">
      <c r="A7" t="s">
        <v>243</v>
      </c>
      <c r="B7">
        <v>10</v>
      </c>
    </row>
    <row r="8" spans="1:5" x14ac:dyDescent="0.25">
      <c r="A8" t="s">
        <v>244</v>
      </c>
      <c r="B8">
        <f>(B4-B3)/B7</f>
        <v>2.8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3E0288C-BDFE-4832-95CB-161C5EBAA774}">
  <ds:schemaRefs/>
</ds:datastoreItem>
</file>

<file path=customXml/itemProps2.xml><?xml version="1.0" encoding="utf-8"?>
<ds:datastoreItem xmlns:ds="http://schemas.openxmlformats.org/officeDocument/2006/customXml" ds:itemID="{9CD6CEC4-A9AB-43D8-A4B0-8DACBD6115E9}">
  <ds:schemaRefs/>
</ds:datastoreItem>
</file>

<file path=customXml/itemProps3.xml><?xml version="1.0" encoding="utf-8"?>
<ds:datastoreItem xmlns:ds="http://schemas.openxmlformats.org/officeDocument/2006/customXml" ds:itemID="{4E0096CF-4BF2-4FD4-A419-011565CA08AE}">
  <ds:schemaRefs/>
</ds:datastoreItem>
</file>

<file path=customXml/itemProps4.xml><?xml version="1.0" encoding="utf-8"?>
<ds:datastoreItem xmlns:ds="http://schemas.openxmlformats.org/officeDocument/2006/customXml" ds:itemID="{99FF5E2B-A9EE-4E1B-80EA-51B6D6C0C900}">
  <ds:schemaRefs/>
</ds:datastoreItem>
</file>

<file path=customXml/itemProps5.xml><?xml version="1.0" encoding="utf-8"?>
<ds:datastoreItem xmlns:ds="http://schemas.openxmlformats.org/officeDocument/2006/customXml" ds:itemID="{A60947B9-2A3B-456A-9A03-C2C1DA4A66BB}">
  <ds:schemaRefs/>
</ds:datastoreItem>
</file>

<file path=customXml/itemProps6.xml><?xml version="1.0" encoding="utf-8"?>
<ds:datastoreItem xmlns:ds="http://schemas.openxmlformats.org/officeDocument/2006/customXml" ds:itemID="{E7786BA5-4C1E-466D-9FD4-81711C459980}">
  <ds:schemaRefs/>
</ds:datastoreItem>
</file>

<file path=customXml/itemProps7.xml><?xml version="1.0" encoding="utf-8"?>
<ds:datastoreItem xmlns:ds="http://schemas.openxmlformats.org/officeDocument/2006/customXml" ds:itemID="{74B16272-2481-4EA9-9608-79D0560DFC76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1159FA69-7919-4F31-A953-98193E9EA732}">
  <ds:schemaRefs/>
</ds:datastoreItem>
</file>

<file path=customXml/itemProps9.xml><?xml version="1.0" encoding="utf-8"?>
<ds:datastoreItem xmlns:ds="http://schemas.openxmlformats.org/officeDocument/2006/customXml" ds:itemID="{EF818712-2B0B-447B-8349-984E70C161C6}">
  <ds:schemaRefs/>
</ds:datastoreItem>
</file>

<file path=customXml/itemProps10.xml><?xml version="1.0" encoding="utf-8"?>
<ds:datastoreItem xmlns:ds="http://schemas.openxmlformats.org/officeDocument/2006/customXml" ds:itemID="{8CF676A1-770F-4938-ABD7-46273BE6A383}">
  <ds:schemaRefs/>
</ds:datastoreItem>
</file>

<file path=customXml/itemProps11.xml><?xml version="1.0" encoding="utf-8"?>
<ds:datastoreItem xmlns:ds="http://schemas.openxmlformats.org/officeDocument/2006/customXml" ds:itemID="{D67D876A-A535-4E87-ACF2-C08C1074999D}">
  <ds:schemaRefs/>
</ds:datastoreItem>
</file>

<file path=customXml/itemProps12.xml><?xml version="1.0" encoding="utf-8"?>
<ds:datastoreItem xmlns:ds="http://schemas.openxmlformats.org/officeDocument/2006/customXml" ds:itemID="{7362315C-5577-434A-8623-6FA46B679B56}">
  <ds:schemaRefs/>
</ds:datastoreItem>
</file>

<file path=customXml/itemProps13.xml><?xml version="1.0" encoding="utf-8"?>
<ds:datastoreItem xmlns:ds="http://schemas.openxmlformats.org/officeDocument/2006/customXml" ds:itemID="{0B1C1C06-E456-4AF9-BC84-925E5EF68E85}">
  <ds:schemaRefs/>
</ds:datastoreItem>
</file>

<file path=customXml/itemProps14.xml><?xml version="1.0" encoding="utf-8"?>
<ds:datastoreItem xmlns:ds="http://schemas.openxmlformats.org/officeDocument/2006/customXml" ds:itemID="{74ADD543-570C-4321-8AFF-96F1CF5A64BF}">
  <ds:schemaRefs/>
</ds:datastoreItem>
</file>

<file path=customXml/itemProps15.xml><?xml version="1.0" encoding="utf-8"?>
<ds:datastoreItem xmlns:ds="http://schemas.openxmlformats.org/officeDocument/2006/customXml" ds:itemID="{D223E5DA-0459-4DD5-A157-32DF1929C5BC}">
  <ds:schemaRefs/>
</ds:datastoreItem>
</file>

<file path=customXml/itemProps16.xml><?xml version="1.0" encoding="utf-8"?>
<ds:datastoreItem xmlns:ds="http://schemas.openxmlformats.org/officeDocument/2006/customXml" ds:itemID="{ED1D0703-E4EF-4602-ADE4-C34DD0B9E2C9}">
  <ds:schemaRefs/>
</ds:datastoreItem>
</file>

<file path=customXml/itemProps17.xml><?xml version="1.0" encoding="utf-8"?>
<ds:datastoreItem xmlns:ds="http://schemas.openxmlformats.org/officeDocument/2006/customXml" ds:itemID="{71D9B909-847E-4893-914D-B9F3F5823A0D}">
  <ds:schemaRefs/>
</ds:datastoreItem>
</file>

<file path=customXml/itemProps18.xml><?xml version="1.0" encoding="utf-8"?>
<ds:datastoreItem xmlns:ds="http://schemas.openxmlformats.org/officeDocument/2006/customXml" ds:itemID="{5B2387EA-A5A8-4714-A961-735888452C5D}">
  <ds:schemaRefs/>
</ds:datastoreItem>
</file>

<file path=customXml/itemProps19.xml><?xml version="1.0" encoding="utf-8"?>
<ds:datastoreItem xmlns:ds="http://schemas.openxmlformats.org/officeDocument/2006/customXml" ds:itemID="{77D08397-109C-4835-8E39-88EA5AD8F90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Darunphop Pengkhamta</dc:creator>
  <cp:lastModifiedBy>Darunphop Pengkhamta</cp:lastModifiedBy>
  <dcterms:created xsi:type="dcterms:W3CDTF">2018-01-27T09:41:52Z</dcterms:created>
  <dcterms:modified xsi:type="dcterms:W3CDTF">2018-01-27T15:59:54Z</dcterms:modified>
</cp:coreProperties>
</file>