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425-ofimatica\BLOQUE 3-FUNCIÓN BUSCAR, BUSCARV, BUSCARH-20241014\"/>
    </mc:Choice>
  </mc:AlternateContent>
  <bookViews>
    <workbookView xWindow="0" yWindow="0" windowWidth="15345" windowHeight="4545" activeTab="1"/>
  </bookViews>
  <sheets>
    <sheet name="Actividades" sheetId="1" r:id="rId1"/>
    <sheet name="Socios" sheetId="2" r:id="rId2"/>
    <sheet name="Graficos" sheetId="3" r:id="rId3"/>
  </sheets>
  <calcPr calcId="162913"/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C5" i="2"/>
  <c r="C6" i="2"/>
  <c r="C7" i="2"/>
  <c r="C8" i="2"/>
  <c r="C9" i="2"/>
  <c r="C10" i="2"/>
  <c r="C11" i="2"/>
  <c r="C12" i="2"/>
  <c r="C13" i="2"/>
  <c r="C4" i="2"/>
  <c r="G5" i="2"/>
  <c r="G6" i="2"/>
  <c r="G7" i="2"/>
  <c r="G8" i="2"/>
  <c r="G9" i="2"/>
  <c r="G10" i="2"/>
  <c r="G11" i="2"/>
  <c r="G12" i="2"/>
  <c r="G13" i="2"/>
  <c r="G4" i="2"/>
  <c r="I4" i="2"/>
  <c r="E5" i="2" l="1"/>
  <c r="E6" i="2"/>
  <c r="E7" i="2"/>
  <c r="E8" i="2"/>
  <c r="E9" i="2"/>
  <c r="E10" i="2"/>
  <c r="E11" i="2"/>
  <c r="E12" i="2"/>
  <c r="E13" i="2"/>
  <c r="E4" i="2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<sst xmlns="http://schemas.openxmlformats.org/spreadsheetml/2006/main" count="144" uniqueCount="67">
  <si>
    <t>Aerobic</t>
  </si>
  <si>
    <t>Cardic</t>
  </si>
  <si>
    <t>Fitnes</t>
  </si>
  <si>
    <t>Karate</t>
  </si>
  <si>
    <t>Musculacion</t>
  </si>
  <si>
    <t>Actividad</t>
  </si>
  <si>
    <t>Entrada</t>
  </si>
  <si>
    <t>Salida</t>
  </si>
  <si>
    <t>Importe</t>
  </si>
  <si>
    <t>Dias
Semana</t>
  </si>
  <si>
    <t>HORARIOS DE MAÑANA</t>
  </si>
  <si>
    <t>Matricula</t>
  </si>
  <si>
    <t>HORARIOS DE TARDE</t>
  </si>
  <si>
    <t>Precio</t>
  </si>
  <si>
    <t>B.Truco</t>
  </si>
  <si>
    <t>Hidromasaje</t>
  </si>
  <si>
    <t>Masaje</t>
  </si>
  <si>
    <t>Sauna</t>
  </si>
  <si>
    <t>ACTIVIDADES EXTRAS</t>
  </si>
  <si>
    <t>Actividades
Totales</t>
  </si>
  <si>
    <t>La mas
 cara</t>
  </si>
  <si>
    <t>La mas 
barata</t>
  </si>
  <si>
    <t>Pr. Medio
Principales</t>
  </si>
  <si>
    <t>Pr. Medio
extras</t>
  </si>
  <si>
    <t>Condiciones especiales</t>
  </si>
  <si>
    <t>Si se realizan dos actividades principales:</t>
  </si>
  <si>
    <t>15 % Dto.</t>
  </si>
  <si>
    <t>Si se realizan dos actividades principales y una extra :</t>
  </si>
  <si>
    <t>20 % Dto.</t>
  </si>
  <si>
    <t>En los demas casos:</t>
  </si>
  <si>
    <t>10 % Dto.</t>
  </si>
  <si>
    <t>Alumno</t>
  </si>
  <si>
    <t>¿Nuevo?</t>
  </si>
  <si>
    <t>Primera
Actividad</t>
  </si>
  <si>
    <t>Segunda
Actividad</t>
  </si>
  <si>
    <t>Actividad 
Extra</t>
  </si>
  <si>
    <t>Descuento</t>
  </si>
  <si>
    <t>Recibo</t>
  </si>
  <si>
    <t>Antonio Fernandez</t>
  </si>
  <si>
    <t>Jesus Colinas</t>
  </si>
  <si>
    <t>Belen Valverde</t>
  </si>
  <si>
    <t>Esther Bilbao</t>
  </si>
  <si>
    <t>Carlos Arcos</t>
  </si>
  <si>
    <t>Yolanda Conde</t>
  </si>
  <si>
    <t>Pedro Molero</t>
  </si>
  <si>
    <t>Jesus Quiroga</t>
  </si>
  <si>
    <t>Sara Vispo</t>
  </si>
  <si>
    <t>Sergio Lopez</t>
  </si>
  <si>
    <t>N</t>
  </si>
  <si>
    <t>S</t>
  </si>
  <si>
    <t>HORARIO DE MAÑANA</t>
  </si>
  <si>
    <t>Total alumno:</t>
  </si>
  <si>
    <t>Total alumnonuevo:</t>
  </si>
  <si>
    <t>Ingresos pevistos:</t>
  </si>
  <si>
    <t>Totales 
para</t>
  </si>
  <si>
    <t>Actividad
Extra</t>
  </si>
  <si>
    <t>Begoña Molina</t>
  </si>
  <si>
    <t>Silvia Marin</t>
  </si>
  <si>
    <t>Mario Molero</t>
  </si>
  <si>
    <t>Agustin Bilbao</t>
  </si>
  <si>
    <t>Nuria Calleja</t>
  </si>
  <si>
    <t>Jon Fernandez</t>
  </si>
  <si>
    <t>Manolo Ruiz</t>
  </si>
  <si>
    <t>Angel Sanchez</t>
  </si>
  <si>
    <t>Jorge fernandez</t>
  </si>
  <si>
    <t>Susana alonso</t>
  </si>
  <si>
    <t>HORARIO DE TARDE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</si>
</sst>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\ &quot;€&quot;"/>
    <numFmt numFmtId="166" formatCode="#,##0.00\ &quot;€&quot;"/>
    <numFmt numFmtId="167" formatCode="0\ &quot;Dto&quot;"/>
    <numFmt numFmtId="168" formatCode="_-* #,##0.00\ &quot;€&quot;_-;\-* #,##0.00\ &quot;€&quot;_-;;_-@_-"/>
    <numFmt numFmtId="169" formatCode="_-* #,##0.00\ [$€-C0A]_-;\-* #,##0.00\ [$€-C0A]_-;_-* &quot;-&quot;??\ [$€-C0A]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/>
    <xf numFmtId="0" fontId="0" fillId="0" borderId="0" xfId="0" applyBorder="1" applyAlignment="1"/>
    <xf numFmtId="164" fontId="0" fillId="0" borderId="0" xfId="0" applyNumberFormat="1" applyBorder="1"/>
    <xf numFmtId="0" fontId="3" fillId="0" borderId="0" xfId="0" applyFont="1" applyBorder="1" applyAlignment="1">
      <alignment textRotation="180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8" fontId="0" fillId="0" borderId="0" xfId="0" applyNumberFormat="1" applyBorder="1"/>
    <xf numFmtId="3" fontId="0" fillId="0" borderId="0" xfId="0" applyNumberFormat="1" applyBorder="1"/>
    <xf numFmtId="0" fontId="1" fillId="0" borderId="1" xfId="0" applyFont="1" applyBorder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167" fontId="0" fillId="0" borderId="9" xfId="0" applyNumberFormat="1" applyBorder="1"/>
    <xf numFmtId="167" fontId="0" fillId="0" borderId="10" xfId="0" applyNumberFormat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2" borderId="1" xfId="0" applyFont="1" applyFill="1" applyBorder="1"/>
    <xf numFmtId="169" fontId="0" fillId="0" borderId="1" xfId="0" applyNumberFormat="1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9" fontId="0" fillId="0" borderId="0" xfId="0" applyNumberFormat="1"/>
  </cellXfs>
  <cellStyles count="1">
    <cellStyle name="Normal" xfId="0" builtinId="0"/>
  </cellStyles>
  <dxfs count="36">
    <dxf>
      <font>
        <color theme="0"/>
      </font>
      <fill>
        <patternFill>
          <fgColor theme="0"/>
        </patternFill>
      </fill>
    </dxf>
    <dxf>
      <fill>
        <patternFill patternType="solid">
          <fgColor theme="0"/>
          <bgColor auto="1"/>
        </patternFill>
      </fill>
    </dxf>
    <dxf>
      <font>
        <color theme="0"/>
      </font>
      <fill>
        <patternFill>
          <fgColor theme="0"/>
        </patternFill>
      </fill>
    </dxf>
    <dxf>
      <fill>
        <patternFill patternType="solid">
          <fgColor theme="0"/>
          <bgColor auto="1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 patternType="solid">
          <fgColor theme="0"/>
          <bgColor auto="1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 patternType="solid">
          <fgColor theme="0"/>
          <bgColor auto="1"/>
        </patternFill>
      </fill>
    </dxf>
    <dxf>
      <font>
        <color theme="0"/>
      </font>
      <fill>
        <patternFill>
          <fgColor theme="0"/>
        </patternFill>
      </fill>
    </dxf>
    <dxf>
      <fill>
        <patternFill patternType="solid">
          <fgColor theme="0"/>
          <bgColor auto="1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 patternType="solid">
          <fgColor theme="0"/>
          <bgColor auto="1"/>
        </patternFill>
      </fill>
    </dxf>
    <dxf>
      <font>
        <color theme="0"/>
      </font>
      <fill>
        <patternFill>
          <fgColor theme="0"/>
        </patternFill>
      </fill>
    </dxf>
    <dxf>
      <fill>
        <patternFill patternType="solid">
          <fgColor theme="0"/>
          <bgColor auto="1"/>
        </patternFill>
      </fill>
    </dxf>
    <dxf>
      <font>
        <color theme="0"/>
      </font>
      <fill>
        <patternFill>
          <fgColor theme="0"/>
        </patternFill>
      </fill>
    </dxf>
    <dxf>
      <fill>
        <patternFill patternType="solid">
          <fgColor theme="0"/>
          <bgColor auto="1"/>
        </patternFill>
      </fill>
    </dxf>
    <dxf>
      <font>
        <color theme="0"/>
      </font>
      <fill>
        <patternFill>
          <fgColor theme="0"/>
        </patternFill>
      </fill>
    </dxf>
    <dxf>
      <fill>
        <patternFill patternType="solid">
          <fgColor theme="0"/>
          <bgColor auto="1"/>
        </patternFill>
      </fill>
    </dxf>
    <dxf>
      <font>
        <color theme="0"/>
      </font>
      <fill>
        <patternFill>
          <fgColor theme="0"/>
        </patternFill>
      </fill>
    </dxf>
    <dxf>
      <fill>
        <patternFill patternType="solid">
          <fgColor theme="0"/>
          <bgColor auto="1"/>
        </patternFill>
      </fill>
    </dxf>
    <dxf>
      <font>
        <color theme="0"/>
      </font>
      <fill>
        <patternFill>
          <fgColor theme="0"/>
        </patternFill>
      </fill>
    </dxf>
    <dxf>
      <fill>
        <patternFill patternType="solid">
          <fgColor theme="0"/>
          <bgColor auto="1"/>
        </patternFill>
      </fill>
    </dxf>
    <dxf>
      <font>
        <color theme="0"/>
      </font>
      <fill>
        <patternFill>
          <fgColor theme="0"/>
        </patternFill>
      </fill>
    </dxf>
    <dxf>
      <fill>
        <patternFill patternType="solid">
          <fgColor theme="0"/>
          <bgColor auto="1"/>
        </patternFill>
      </fill>
    </dxf>
    <dxf>
      <font>
        <color theme="0"/>
      </font>
      <fill>
        <patternFill>
          <fgColor theme="0"/>
        </patternFill>
      </fill>
    </dxf>
    <dxf>
      <fill>
        <patternFill patternType="solid">
          <fgColor theme="0"/>
          <bgColor auto="1"/>
        </patternFill>
      </fill>
    </dxf>
    <dxf>
      <font>
        <color theme="0"/>
      </font>
      <fill>
        <patternFill>
          <fgColor theme="0"/>
        </patternFill>
      </fill>
    </dxf>
    <dxf>
      <fill>
        <patternFill patternType="solid">
          <fgColor theme="0"/>
          <bgColor auto="1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 patternType="solid">
          <fgColor theme="0"/>
          <bgColor auto="1"/>
        </patternFill>
      </fill>
    </dxf>
    <dxf>
      <fill>
        <patternFill patternType="solid">
          <fgColor theme="0"/>
          <bgColor auto="1"/>
        </patternFill>
      </fill>
    </dxf>
    <dxf>
      <fill>
        <patternFill patternType="solid">
          <fgColor theme="0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90" zoomScaleNormal="90" workbookViewId="0">
      <selection activeCell="B8" sqref="B8"/>
    </sheetView>
  </sheetViews>
  <sheetFormatPr baseColWidth="10" defaultRowHeight="15" x14ac:dyDescent="0.25"/>
  <cols>
    <col min="1" max="1" width="5.7109375" customWidth="1"/>
    <col min="7" max="7" width="5.7109375" customWidth="1"/>
  </cols>
  <sheetData>
    <row r="1" spans="1:11" x14ac:dyDescent="0.25">
      <c r="A1" s="1"/>
      <c r="B1" s="29" t="s">
        <v>11</v>
      </c>
      <c r="C1" s="19">
        <v>35</v>
      </c>
      <c r="D1" s="1"/>
      <c r="E1" s="1"/>
      <c r="F1" s="1"/>
      <c r="G1" s="1"/>
      <c r="H1" s="1"/>
      <c r="I1" s="1"/>
      <c r="J1" s="1"/>
      <c r="K1" s="1"/>
    </row>
    <row r="2" spans="1:11" ht="15.75" customHeight="1" x14ac:dyDescent="0.25">
      <c r="A2" s="1"/>
      <c r="B2" s="1"/>
      <c r="C2" s="1"/>
      <c r="D2" s="1"/>
      <c r="E2" s="1"/>
      <c r="F2" s="1"/>
      <c r="G2" s="1"/>
      <c r="H2" s="2"/>
      <c r="I2" s="1"/>
      <c r="J2" s="1"/>
      <c r="K2" s="1"/>
    </row>
    <row r="3" spans="1:11" ht="26.25" customHeight="1" x14ac:dyDescent="0.25">
      <c r="A3" s="1"/>
      <c r="B3" s="37" t="s">
        <v>10</v>
      </c>
      <c r="C3" s="38"/>
      <c r="D3" s="38"/>
      <c r="E3" s="38"/>
      <c r="F3" s="39"/>
      <c r="G3" s="1"/>
      <c r="H3" s="4"/>
      <c r="I3" s="1"/>
      <c r="J3" s="1"/>
      <c r="K3" s="1"/>
    </row>
    <row r="4" spans="1:11" ht="15" customHeight="1" x14ac:dyDescent="0.25">
      <c r="A4" s="1"/>
      <c r="B4" s="40"/>
      <c r="C4" s="41"/>
      <c r="D4" s="41"/>
      <c r="E4" s="41"/>
      <c r="F4" s="42"/>
      <c r="G4" s="1"/>
      <c r="H4" s="4"/>
      <c r="I4" s="1"/>
      <c r="J4" s="1"/>
      <c r="K4" s="1"/>
    </row>
    <row r="5" spans="1:11" ht="30" x14ac:dyDescent="0.25">
      <c r="A5" s="1"/>
      <c r="B5" s="20" t="s">
        <v>5</v>
      </c>
      <c r="C5" s="20" t="s">
        <v>6</v>
      </c>
      <c r="D5" s="20" t="s">
        <v>7</v>
      </c>
      <c r="E5" s="20" t="s">
        <v>8</v>
      </c>
      <c r="F5" s="21" t="s">
        <v>9</v>
      </c>
      <c r="G5" s="1"/>
      <c r="H5" s="4"/>
      <c r="I5" s="1"/>
      <c r="J5" s="1"/>
      <c r="K5" s="1"/>
    </row>
    <row r="6" spans="1:11" ht="15.75" x14ac:dyDescent="0.25">
      <c r="A6" s="1"/>
      <c r="B6" s="16" t="s">
        <v>0</v>
      </c>
      <c r="C6" s="17">
        <v>0.5</v>
      </c>
      <c r="D6" s="17">
        <v>0.5625</v>
      </c>
      <c r="E6" s="18">
        <v>35</v>
      </c>
      <c r="F6" s="8">
        <v>3</v>
      </c>
      <c r="G6" s="1"/>
      <c r="H6" s="4"/>
      <c r="I6" s="1"/>
      <c r="J6" s="1"/>
      <c r="K6" s="1"/>
    </row>
    <row r="7" spans="1:11" x14ac:dyDescent="0.25">
      <c r="A7" s="1"/>
      <c r="B7" s="7" t="s">
        <v>1</v>
      </c>
      <c r="C7" s="17">
        <v>0.5</v>
      </c>
      <c r="D7" s="17">
        <v>0.5625</v>
      </c>
      <c r="E7" s="18">
        <v>30</v>
      </c>
      <c r="F7" s="8">
        <v>2</v>
      </c>
      <c r="G7" s="1"/>
      <c r="H7" s="4"/>
      <c r="I7" s="1"/>
      <c r="J7" s="1"/>
      <c r="K7" s="1"/>
    </row>
    <row r="8" spans="1:11" x14ac:dyDescent="0.25">
      <c r="A8" s="1"/>
      <c r="B8" s="7" t="s">
        <v>2</v>
      </c>
      <c r="C8" s="17">
        <v>0.45833333333333331</v>
      </c>
      <c r="D8" s="17">
        <v>0.54166666666666663</v>
      </c>
      <c r="E8" s="18">
        <v>40</v>
      </c>
      <c r="F8" s="8">
        <v>4</v>
      </c>
      <c r="G8" s="1"/>
      <c r="H8" s="4"/>
      <c r="I8" s="1"/>
      <c r="J8" s="1"/>
      <c r="K8" s="15"/>
    </row>
    <row r="9" spans="1:11" x14ac:dyDescent="0.25">
      <c r="A9" s="1"/>
      <c r="B9" s="7" t="s">
        <v>3</v>
      </c>
      <c r="C9" s="17">
        <v>0.45833333333333331</v>
      </c>
      <c r="D9" s="17">
        <v>0.54166666666666663</v>
      </c>
      <c r="E9" s="18">
        <v>45</v>
      </c>
      <c r="F9" s="8">
        <v>3</v>
      </c>
      <c r="G9" s="1"/>
      <c r="H9" s="4"/>
      <c r="I9" s="1"/>
      <c r="J9" s="1"/>
      <c r="K9" s="1"/>
    </row>
    <row r="10" spans="1:11" x14ac:dyDescent="0.25">
      <c r="A10" s="1"/>
      <c r="B10" s="7" t="s">
        <v>4</v>
      </c>
      <c r="C10" s="17">
        <v>0.41666666666666669</v>
      </c>
      <c r="D10" s="17">
        <v>0.5</v>
      </c>
      <c r="E10" s="18">
        <v>25</v>
      </c>
      <c r="F10" s="8">
        <v>2</v>
      </c>
      <c r="G10" s="1"/>
      <c r="H10" s="4"/>
      <c r="I10" s="1"/>
      <c r="J10" s="1"/>
      <c r="K10" s="1"/>
    </row>
    <row r="11" spans="1:11" x14ac:dyDescent="0.25">
      <c r="A11" s="1"/>
      <c r="B11" s="1"/>
      <c r="C11" s="1"/>
      <c r="D11" s="3"/>
      <c r="E11" s="1"/>
      <c r="F11" s="1"/>
      <c r="G11" s="1"/>
      <c r="H11" s="4"/>
      <c r="I11" s="1"/>
      <c r="J11" s="1"/>
      <c r="K11" s="1"/>
    </row>
    <row r="12" spans="1:11" x14ac:dyDescent="0.25">
      <c r="A12" s="1"/>
      <c r="B12" s="1"/>
      <c r="C12" s="1"/>
      <c r="D12" s="1"/>
      <c r="E12" s="1"/>
      <c r="F12" s="1"/>
      <c r="G12" s="1"/>
      <c r="H12" s="4"/>
      <c r="I12" s="1"/>
      <c r="J12" s="1"/>
      <c r="K12" s="1"/>
    </row>
    <row r="13" spans="1:11" x14ac:dyDescent="0.25">
      <c r="A13" s="1"/>
      <c r="B13" s="37" t="s">
        <v>12</v>
      </c>
      <c r="C13" s="38"/>
      <c r="D13" s="38"/>
      <c r="E13" s="38"/>
      <c r="F13" s="39"/>
      <c r="G13" s="1"/>
      <c r="H13" s="4"/>
      <c r="I13" s="1"/>
      <c r="J13" s="1"/>
      <c r="K13" s="1"/>
    </row>
    <row r="14" spans="1:11" ht="15" customHeight="1" x14ac:dyDescent="0.25">
      <c r="A14" s="1"/>
      <c r="B14" s="40"/>
      <c r="C14" s="41"/>
      <c r="D14" s="41"/>
      <c r="E14" s="41"/>
      <c r="F14" s="42"/>
      <c r="G14" s="1"/>
      <c r="H14" s="4"/>
      <c r="I14" s="1"/>
      <c r="J14" s="14"/>
      <c r="K14" s="1"/>
    </row>
    <row r="15" spans="1:11" ht="30" x14ac:dyDescent="0.25">
      <c r="A15" s="1"/>
      <c r="B15" s="20" t="s">
        <v>5</v>
      </c>
      <c r="C15" s="20" t="s">
        <v>6</v>
      </c>
      <c r="D15" s="20" t="s">
        <v>7</v>
      </c>
      <c r="E15" s="20" t="s">
        <v>8</v>
      </c>
      <c r="F15" s="21" t="s">
        <v>9</v>
      </c>
      <c r="G15" s="1"/>
      <c r="H15" s="4"/>
      <c r="I15" s="1"/>
      <c r="J15" s="14"/>
      <c r="K15" s="1"/>
    </row>
    <row r="16" spans="1:11" ht="15.75" x14ac:dyDescent="0.25">
      <c r="A16" s="1"/>
      <c r="B16" s="16" t="s">
        <v>0</v>
      </c>
      <c r="C16" s="17">
        <v>0.66666666666666663</v>
      </c>
      <c r="D16" s="17">
        <v>0.72916666666666663</v>
      </c>
      <c r="E16" s="18">
        <v>40</v>
      </c>
      <c r="F16" s="8">
        <v>3</v>
      </c>
      <c r="G16" s="1"/>
      <c r="H16" s="4"/>
      <c r="I16" s="1"/>
      <c r="J16" s="1"/>
      <c r="K16" s="1"/>
    </row>
    <row r="17" spans="1:11" x14ac:dyDescent="0.25">
      <c r="A17" s="1"/>
      <c r="B17" s="7" t="s">
        <v>1</v>
      </c>
      <c r="C17" s="17">
        <v>0.66666666666666663</v>
      </c>
      <c r="D17" s="17">
        <v>0.72916666666666663</v>
      </c>
      <c r="E17" s="18">
        <v>25</v>
      </c>
      <c r="F17" s="8">
        <v>2</v>
      </c>
      <c r="G17" s="1"/>
      <c r="H17" s="4"/>
      <c r="I17" s="1"/>
      <c r="J17" s="1"/>
      <c r="K17" s="1"/>
    </row>
    <row r="18" spans="1:11" x14ac:dyDescent="0.25">
      <c r="A18" s="1"/>
      <c r="B18" s="7" t="s">
        <v>2</v>
      </c>
      <c r="C18" s="17">
        <v>0.70833333333333337</v>
      </c>
      <c r="D18" s="17">
        <v>0.79166666666666663</v>
      </c>
      <c r="E18" s="18">
        <v>45</v>
      </c>
      <c r="F18" s="8">
        <v>4</v>
      </c>
      <c r="G18" s="1"/>
      <c r="H18" s="4"/>
      <c r="I18" s="1"/>
      <c r="J18" s="1"/>
      <c r="K18" s="1"/>
    </row>
    <row r="19" spans="1:11" x14ac:dyDescent="0.25">
      <c r="A19" s="1"/>
      <c r="B19" s="7" t="s">
        <v>3</v>
      </c>
      <c r="C19" s="17">
        <v>7.416666666666667</v>
      </c>
      <c r="D19" s="17">
        <v>0.54166666666666663</v>
      </c>
      <c r="E19" s="18">
        <v>50</v>
      </c>
      <c r="F19" s="8">
        <v>3</v>
      </c>
      <c r="G19" s="1"/>
      <c r="H19" s="4"/>
      <c r="I19" s="1"/>
      <c r="J19" s="1"/>
      <c r="K19" s="1"/>
    </row>
    <row r="20" spans="1:11" x14ac:dyDescent="0.25">
      <c r="A20" s="1"/>
      <c r="B20" s="7" t="s">
        <v>4</v>
      </c>
      <c r="C20" s="17">
        <v>0.79166666666666663</v>
      </c>
      <c r="D20" s="17">
        <v>0.5</v>
      </c>
      <c r="E20" s="18">
        <v>30</v>
      </c>
      <c r="F20" s="8">
        <v>2</v>
      </c>
      <c r="G20" s="1"/>
      <c r="H20" s="4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37" t="s">
        <v>18</v>
      </c>
      <c r="C22" s="38"/>
      <c r="D22" s="38"/>
      <c r="E22" s="38"/>
      <c r="F22" s="39"/>
      <c r="G22" s="1"/>
      <c r="H22" s="1"/>
      <c r="I22" s="1"/>
      <c r="J22" s="1"/>
      <c r="K22" s="1"/>
    </row>
    <row r="23" spans="1:11" ht="15" customHeight="1" x14ac:dyDescent="0.25">
      <c r="A23" s="1"/>
      <c r="B23" s="40"/>
      <c r="C23" s="41"/>
      <c r="D23" s="41"/>
      <c r="E23" s="41"/>
      <c r="F23" s="42"/>
      <c r="G23" s="1"/>
      <c r="H23" s="1"/>
      <c r="I23" s="1"/>
      <c r="J23" s="1"/>
      <c r="K23" s="1"/>
    </row>
    <row r="24" spans="1:11" x14ac:dyDescent="0.25">
      <c r="A24" s="1"/>
      <c r="B24" s="20" t="s">
        <v>5</v>
      </c>
      <c r="C24" s="20" t="s">
        <v>14</v>
      </c>
      <c r="D24" s="20" t="s">
        <v>15</v>
      </c>
      <c r="E24" s="20" t="s">
        <v>16</v>
      </c>
      <c r="F24" s="21" t="s">
        <v>17</v>
      </c>
      <c r="G24" s="1"/>
      <c r="H24" s="1"/>
      <c r="I24" s="1"/>
      <c r="J24" s="1"/>
      <c r="K24" s="1"/>
    </row>
    <row r="25" spans="1:11" ht="15.75" x14ac:dyDescent="0.25">
      <c r="A25" s="1"/>
      <c r="B25" s="16" t="s">
        <v>13</v>
      </c>
      <c r="C25" s="17">
        <v>10</v>
      </c>
      <c r="D25" s="17">
        <v>6</v>
      </c>
      <c r="E25" s="18">
        <v>18</v>
      </c>
      <c r="F25" s="8">
        <v>3</v>
      </c>
      <c r="G25" s="1"/>
      <c r="H25" s="1"/>
      <c r="I25" s="1"/>
      <c r="J25" s="1"/>
      <c r="K25" s="1"/>
    </row>
    <row r="26" spans="1:11" x14ac:dyDescent="0.25">
      <c r="A26" s="1"/>
      <c r="B26" s="7"/>
      <c r="C26" s="17"/>
      <c r="D26" s="17"/>
      <c r="E26" s="18"/>
      <c r="F26" s="8"/>
      <c r="G26" s="1"/>
      <c r="H26" s="1"/>
      <c r="I26" s="1"/>
      <c r="J26" s="1"/>
      <c r="K26" s="1"/>
    </row>
    <row r="27" spans="1:11" x14ac:dyDescent="0.25">
      <c r="A27" s="1"/>
      <c r="B27" s="7"/>
      <c r="C27" s="17"/>
      <c r="D27" s="17"/>
      <c r="E27" s="18"/>
      <c r="F27" s="8"/>
      <c r="G27" s="1"/>
      <c r="H27" s="1"/>
      <c r="I27" s="1"/>
      <c r="J27" s="1"/>
      <c r="K27" s="1"/>
    </row>
    <row r="28" spans="1:11" x14ac:dyDescent="0.25">
      <c r="A28" s="1"/>
      <c r="B28" s="7"/>
      <c r="C28" s="17"/>
      <c r="D28" s="17"/>
      <c r="E28" s="18"/>
      <c r="F28" s="8"/>
      <c r="G28" s="1"/>
      <c r="H28" s="1"/>
      <c r="I28" s="1"/>
      <c r="J28" s="1"/>
      <c r="K28" s="1"/>
    </row>
    <row r="29" spans="1:11" x14ac:dyDescent="0.25">
      <c r="A29" s="1"/>
      <c r="B29" s="7"/>
      <c r="C29" s="17"/>
      <c r="D29" s="17"/>
      <c r="E29" s="18"/>
      <c r="F29" s="8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30" x14ac:dyDescent="0.25">
      <c r="A31" s="1"/>
      <c r="B31" s="22" t="s">
        <v>19</v>
      </c>
      <c r="C31" s="22" t="s">
        <v>20</v>
      </c>
      <c r="D31" s="22" t="s">
        <v>21</v>
      </c>
      <c r="E31" s="22" t="s">
        <v>22</v>
      </c>
      <c r="F31" s="22" t="s">
        <v>23</v>
      </c>
      <c r="G31" s="1"/>
      <c r="H31" s="1"/>
      <c r="I31" s="1"/>
      <c r="J31" s="1"/>
      <c r="K31" s="1"/>
    </row>
    <row r="32" spans="1:11" x14ac:dyDescent="0.25">
      <c r="A32" s="1"/>
      <c r="B32" s="8">
        <f>COUNTA(B6:B10,B16:B20,B25:B29)</f>
        <v>11</v>
      </c>
      <c r="C32" s="18">
        <f>MAX(E6:E10,E16:E20,E25:E29)</f>
        <v>50</v>
      </c>
      <c r="D32" s="18">
        <f>MIN(E6:E10,E16:E20,E25:E29)</f>
        <v>18</v>
      </c>
      <c r="E32" s="18">
        <f>AVERAGE(E6:E10,E16:E20,E25:E29)</f>
        <v>34.81818181818182</v>
      </c>
      <c r="F32" s="18">
        <f>AVERAGE(F25:F29)</f>
        <v>3</v>
      </c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" customHeight="1" x14ac:dyDescent="0.25">
      <c r="A36" s="1"/>
      <c r="B36" s="43" t="s">
        <v>24</v>
      </c>
      <c r="C36" s="43"/>
      <c r="D36" s="43"/>
      <c r="E36" s="43"/>
      <c r="F36" s="43"/>
      <c r="G36" s="1"/>
      <c r="H36" s="1"/>
      <c r="I36" s="1"/>
      <c r="J36" s="1"/>
      <c r="K36" s="1"/>
    </row>
    <row r="37" spans="1:11" ht="15" customHeight="1" x14ac:dyDescent="0.25">
      <c r="A37" s="1"/>
      <c r="B37" s="43"/>
      <c r="C37" s="43"/>
      <c r="D37" s="43"/>
      <c r="E37" s="43"/>
      <c r="F37" s="43"/>
      <c r="G37" s="1"/>
      <c r="H37" s="1"/>
      <c r="I37" s="1"/>
      <c r="J37" s="1"/>
      <c r="K37" s="1"/>
    </row>
    <row r="38" spans="1:11" x14ac:dyDescent="0.25">
      <c r="A38" s="1"/>
      <c r="B38" s="26" t="s">
        <v>25</v>
      </c>
      <c r="C38" s="27"/>
      <c r="D38" s="27"/>
      <c r="E38" s="28"/>
      <c r="F38" s="23" t="s">
        <v>26</v>
      </c>
      <c r="G38" s="1"/>
      <c r="H38" s="1"/>
      <c r="I38" s="1"/>
      <c r="J38" s="1"/>
      <c r="K38" s="1"/>
    </row>
    <row r="39" spans="1:11" x14ac:dyDescent="0.25">
      <c r="A39" s="1"/>
      <c r="B39" s="31" t="s">
        <v>27</v>
      </c>
      <c r="C39" s="32"/>
      <c r="D39" s="32"/>
      <c r="E39" s="33"/>
      <c r="F39" s="24" t="s">
        <v>28</v>
      </c>
      <c r="G39" s="1"/>
      <c r="H39" s="1"/>
      <c r="I39" s="1"/>
      <c r="J39" s="1"/>
      <c r="K39" s="1"/>
    </row>
    <row r="40" spans="1:11" x14ac:dyDescent="0.25">
      <c r="A40" s="1"/>
      <c r="B40" s="34" t="s">
        <v>29</v>
      </c>
      <c r="C40" s="35"/>
      <c r="D40" s="35"/>
      <c r="E40" s="36"/>
      <c r="F40" s="25" t="s">
        <v>30</v>
      </c>
      <c r="G40" s="1"/>
      <c r="H40" s="1"/>
      <c r="I40" s="1"/>
      <c r="J40" s="1"/>
      <c r="K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</sheetData>
  <mergeCells count="6">
    <mergeCell ref="B39:E39"/>
    <mergeCell ref="B40:E40"/>
    <mergeCell ref="B3:F4"/>
    <mergeCell ref="B13:F14"/>
    <mergeCell ref="B22:F23"/>
    <mergeCell ref="B36:F37"/>
  </mergeCells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E13" sqref="E4:E13"/>
    </sheetView>
  </sheetViews>
  <sheetFormatPr baseColWidth="10" defaultRowHeight="15" x14ac:dyDescent="0.25"/>
  <cols>
    <col min="1" max="1" width="18" bestFit="1" customWidth="1"/>
    <col min="4" max="4" width="12" bestFit="1" customWidth="1"/>
    <col min="9" max="9" width="12" bestFit="1" customWidth="1"/>
  </cols>
  <sheetData>
    <row r="1" spans="1:14" ht="26.25" x14ac:dyDescent="0.25">
      <c r="A1" s="11" t="s">
        <v>50</v>
      </c>
      <c r="B1" s="11"/>
      <c r="C1" s="11"/>
    </row>
    <row r="2" spans="1:14" ht="15.75" customHeight="1" x14ac:dyDescent="0.25">
      <c r="A2" s="13"/>
      <c r="B2" s="13"/>
      <c r="C2" s="13"/>
    </row>
    <row r="3" spans="1:14" ht="30" x14ac:dyDescent="0.25">
      <c r="A3" s="5" t="s">
        <v>31</v>
      </c>
      <c r="B3" s="5" t="s">
        <v>32</v>
      </c>
      <c r="C3" s="5" t="s">
        <v>11</v>
      </c>
      <c r="D3" s="6" t="s">
        <v>33</v>
      </c>
      <c r="E3" s="5" t="s">
        <v>13</v>
      </c>
      <c r="F3" s="6" t="s">
        <v>34</v>
      </c>
      <c r="G3" s="5" t="s">
        <v>13</v>
      </c>
      <c r="H3" s="6" t="s">
        <v>35</v>
      </c>
      <c r="I3" s="5" t="s">
        <v>13</v>
      </c>
      <c r="J3" s="6" t="s">
        <v>36</v>
      </c>
      <c r="K3" s="5" t="s">
        <v>37</v>
      </c>
    </row>
    <row r="4" spans="1:14" x14ac:dyDescent="0.25">
      <c r="A4" s="7" t="s">
        <v>38</v>
      </c>
      <c r="B4" s="8" t="s">
        <v>48</v>
      </c>
      <c r="C4" s="30">
        <f>IF(B4="S",Actividades!$C$1,0)</f>
        <v>0</v>
      </c>
      <c r="D4" s="7" t="s">
        <v>4</v>
      </c>
      <c r="E4" s="30">
        <f>VLOOKUP(D4,Actividades!$B$6:$F$10,4)</f>
        <v>25</v>
      </c>
      <c r="F4" s="7"/>
      <c r="G4" s="30">
        <f>IF(F4="",0,VLOOKUP(F4,Actividades!$B$6:$F$10,4))</f>
        <v>0</v>
      </c>
      <c r="H4" s="7" t="s">
        <v>4</v>
      </c>
      <c r="I4" s="30">
        <f>VLOOKUP(H4,Actividades!$B$6:$F$10,4)</f>
        <v>25</v>
      </c>
      <c r="J4" s="7"/>
      <c r="K4" s="7"/>
    </row>
    <row r="5" spans="1:14" x14ac:dyDescent="0.25">
      <c r="A5" s="7" t="s">
        <v>39</v>
      </c>
      <c r="B5" s="8" t="s">
        <v>48</v>
      </c>
      <c r="C5" s="30">
        <f>IF(B5="S",Actividades!$C$1,0)</f>
        <v>0</v>
      </c>
      <c r="D5" s="7" t="s">
        <v>3</v>
      </c>
      <c r="E5" s="30">
        <f>VLOOKUP(D5,Actividades!$B$6:$F$10,4)</f>
        <v>45</v>
      </c>
      <c r="F5" s="7" t="s">
        <v>0</v>
      </c>
      <c r="G5" s="30">
        <f>IF(F5="",0,VLOOKUP(F5,Actividades!$B$6:$F$10,4))</f>
        <v>35</v>
      </c>
      <c r="H5" s="7" t="s">
        <v>3</v>
      </c>
      <c r="I5" s="30">
        <f>VLOOKUP(H5,Actividades!$B$6:$F$10,4)</f>
        <v>45</v>
      </c>
      <c r="J5" s="7"/>
      <c r="K5" s="7"/>
      <c r="N5" s="48"/>
    </row>
    <row r="6" spans="1:14" x14ac:dyDescent="0.25">
      <c r="A6" s="7" t="s">
        <v>40</v>
      </c>
      <c r="B6" s="8" t="s">
        <v>48</v>
      </c>
      <c r="C6" s="30">
        <f>IF(B6="S",Actividades!$C$1,0)</f>
        <v>0</v>
      </c>
      <c r="D6" s="7" t="s">
        <v>1</v>
      </c>
      <c r="E6" s="30">
        <f>VLOOKUP(D6,Actividades!$B$6:$F$10,4)</f>
        <v>30</v>
      </c>
      <c r="F6" s="7" t="s">
        <v>2</v>
      </c>
      <c r="G6" s="30">
        <f>IF(F6="",0,VLOOKUP(F6,Actividades!$B$6:$F$10,4))</f>
        <v>40</v>
      </c>
      <c r="H6" s="7" t="s">
        <v>1</v>
      </c>
      <c r="I6" s="30">
        <f>VLOOKUP(H6,Actividades!$B$6:$F$10,4)</f>
        <v>30</v>
      </c>
      <c r="J6" s="7"/>
      <c r="K6" s="7"/>
      <c r="N6" s="48"/>
    </row>
    <row r="7" spans="1:14" x14ac:dyDescent="0.25">
      <c r="A7" s="7" t="s">
        <v>41</v>
      </c>
      <c r="B7" s="8" t="s">
        <v>48</v>
      </c>
      <c r="C7" s="30">
        <f>IF(B7="S",Actividades!$C$1,0)</f>
        <v>0</v>
      </c>
      <c r="D7" s="7" t="s">
        <v>3</v>
      </c>
      <c r="E7" s="30">
        <f>VLOOKUP(D7,Actividades!$B$6:$F$10,4)</f>
        <v>45</v>
      </c>
      <c r="F7" s="7"/>
      <c r="G7" s="30">
        <f>IF(F7="",0,VLOOKUP(F7,Actividades!$B$6:$F$10,4))</f>
        <v>0</v>
      </c>
      <c r="H7" s="7"/>
      <c r="I7" s="30" t="e">
        <f>VLOOKUP(H7,Actividades!$B$6:$F$10,4)</f>
        <v>#N/A</v>
      </c>
      <c r="J7" s="7"/>
      <c r="K7" s="7"/>
      <c r="N7" s="48"/>
    </row>
    <row r="8" spans="1:14" x14ac:dyDescent="0.25">
      <c r="A8" s="7" t="s">
        <v>42</v>
      </c>
      <c r="B8" s="8" t="s">
        <v>48</v>
      </c>
      <c r="C8" s="30">
        <f>IF(B8="S",Actividades!$C$1,0)</f>
        <v>0</v>
      </c>
      <c r="D8" s="7" t="s">
        <v>4</v>
      </c>
      <c r="E8" s="30">
        <f>VLOOKUP(D8,Actividades!$B$6:$F$10,4)</f>
        <v>25</v>
      </c>
      <c r="F8" s="7" t="s">
        <v>4</v>
      </c>
      <c r="G8" s="30">
        <f>IF(F8="",0,VLOOKUP(F8,Actividades!$B$6:$F$10,4))</f>
        <v>25</v>
      </c>
      <c r="H8" s="7" t="s">
        <v>4</v>
      </c>
      <c r="I8" s="30">
        <f>VLOOKUP(H8,Actividades!$B$6:$F$10,4)</f>
        <v>25</v>
      </c>
      <c r="J8" s="7"/>
      <c r="K8" s="7"/>
      <c r="N8" s="48"/>
    </row>
    <row r="9" spans="1:14" x14ac:dyDescent="0.25">
      <c r="A9" s="7" t="s">
        <v>43</v>
      </c>
      <c r="B9" s="8" t="s">
        <v>48</v>
      </c>
      <c r="C9" s="30">
        <f>IF(B9="S",Actividades!$C$1,0)</f>
        <v>0</v>
      </c>
      <c r="D9" s="7" t="s">
        <v>4</v>
      </c>
      <c r="E9" s="30">
        <f>VLOOKUP(D9,Actividades!$B$6:$F$10,4)</f>
        <v>25</v>
      </c>
      <c r="F9" s="7"/>
      <c r="G9" s="30">
        <f>IF(F9="",0,VLOOKUP(F9,Actividades!$B$6:$F$10,4))</f>
        <v>0</v>
      </c>
      <c r="H9" s="7" t="s">
        <v>4</v>
      </c>
      <c r="I9" s="30">
        <f>VLOOKUP(H9,Actividades!$B$6:$F$10,4)</f>
        <v>25</v>
      </c>
      <c r="J9" s="7"/>
      <c r="K9" s="7"/>
      <c r="N9" s="48"/>
    </row>
    <row r="10" spans="1:14" x14ac:dyDescent="0.25">
      <c r="A10" s="7" t="s">
        <v>44</v>
      </c>
      <c r="B10" s="8" t="s">
        <v>48</v>
      </c>
      <c r="C10" s="30">
        <f>IF(B10="S",Actividades!$C$1,0)</f>
        <v>0</v>
      </c>
      <c r="D10" s="7"/>
      <c r="E10" s="30" t="e">
        <f>VLOOKUP(D10,Actividades!$B$6:$F$10,4)</f>
        <v>#N/A</v>
      </c>
      <c r="F10" s="7" t="s">
        <v>1</v>
      </c>
      <c r="G10" s="30">
        <f>IF(F10="",0,VLOOKUP(F10,Actividades!$B$6:$F$10,4))</f>
        <v>30</v>
      </c>
      <c r="H10" s="7" t="s">
        <v>0</v>
      </c>
      <c r="I10" s="30">
        <f>VLOOKUP(H10,Actividades!$B$6:$F$10,4)</f>
        <v>35</v>
      </c>
      <c r="J10" s="7"/>
      <c r="K10" s="7"/>
      <c r="N10" s="48"/>
    </row>
    <row r="11" spans="1:14" x14ac:dyDescent="0.25">
      <c r="A11" s="7" t="s">
        <v>45</v>
      </c>
      <c r="B11" s="8" t="s">
        <v>49</v>
      </c>
      <c r="C11" s="30">
        <f>IF(B11="S",Actividades!$C$1,0)</f>
        <v>35</v>
      </c>
      <c r="D11" s="7" t="s">
        <v>2</v>
      </c>
      <c r="E11" s="30">
        <f>VLOOKUP(D11,Actividades!$B$6:$F$10,4)</f>
        <v>40</v>
      </c>
      <c r="F11" s="7"/>
      <c r="G11" s="30">
        <f>IF(F11="",0,VLOOKUP(F11,Actividades!$B$6:$F$10,4))</f>
        <v>0</v>
      </c>
      <c r="H11" s="7" t="s">
        <v>2</v>
      </c>
      <c r="I11" s="30">
        <f>VLOOKUP(H11,Actividades!$B$6:$F$10,4)</f>
        <v>40</v>
      </c>
      <c r="J11" s="7"/>
      <c r="K11" s="7"/>
      <c r="N11" s="48"/>
    </row>
    <row r="12" spans="1:14" x14ac:dyDescent="0.25">
      <c r="A12" s="7" t="s">
        <v>46</v>
      </c>
      <c r="B12" s="8" t="s">
        <v>49</v>
      </c>
      <c r="C12" s="30">
        <f>IF(B12="S",Actividades!$C$1,0)</f>
        <v>35</v>
      </c>
      <c r="D12" s="7" t="s">
        <v>3</v>
      </c>
      <c r="E12" s="30">
        <f>VLOOKUP(D12,Actividades!$B$6:$F$10,4)</f>
        <v>45</v>
      </c>
      <c r="F12" s="7" t="s">
        <v>0</v>
      </c>
      <c r="G12" s="30">
        <f>IF(F12="",0,VLOOKUP(F12,Actividades!$B$6:$F$10,4))</f>
        <v>35</v>
      </c>
      <c r="H12" s="7" t="s">
        <v>3</v>
      </c>
      <c r="I12" s="30">
        <f>VLOOKUP(H12,Actividades!$B$6:$F$10,4)</f>
        <v>45</v>
      </c>
      <c r="J12" s="7"/>
      <c r="K12" s="7"/>
      <c r="N12" s="48"/>
    </row>
    <row r="13" spans="1:14" x14ac:dyDescent="0.25">
      <c r="A13" s="7" t="s">
        <v>47</v>
      </c>
      <c r="B13" s="8" t="s">
        <v>49</v>
      </c>
      <c r="C13" s="30">
        <f>IF(B13="S",Actividades!$C$1,0)</f>
        <v>35</v>
      </c>
      <c r="D13" s="7" t="s">
        <v>0</v>
      </c>
      <c r="E13" s="30">
        <f>VLOOKUP(D13,Actividades!$B$6:$F$10,4)</f>
        <v>35</v>
      </c>
      <c r="F13" s="7" t="s">
        <v>4</v>
      </c>
      <c r="G13" s="30">
        <f>IF(F13="",0,VLOOKUP(F13,Actividades!$B$6:$F$10,4))</f>
        <v>25</v>
      </c>
      <c r="H13" s="7" t="s">
        <v>0</v>
      </c>
      <c r="I13" s="30">
        <f>VLOOKUP(H13,Actividades!$B$6:$F$10,4)</f>
        <v>35</v>
      </c>
      <c r="J13" s="7"/>
      <c r="K13" s="7"/>
      <c r="N13" s="48"/>
    </row>
    <row r="14" spans="1:14" x14ac:dyDescent="0.25">
      <c r="N14" s="48"/>
    </row>
    <row r="15" spans="1:14" x14ac:dyDescent="0.25">
      <c r="A15" s="1" t="s">
        <v>51</v>
      </c>
      <c r="B15" s="1"/>
      <c r="D15" s="45" t="s">
        <v>54</v>
      </c>
      <c r="E15" s="47" t="s">
        <v>33</v>
      </c>
      <c r="F15" s="44"/>
      <c r="G15" s="47" t="s">
        <v>34</v>
      </c>
      <c r="H15" s="44"/>
      <c r="I15" s="47" t="s">
        <v>55</v>
      </c>
      <c r="J15" s="44"/>
    </row>
    <row r="16" spans="1:14" x14ac:dyDescent="0.25">
      <c r="A16" s="1" t="s">
        <v>52</v>
      </c>
      <c r="B16" s="1"/>
      <c r="D16" s="46"/>
      <c r="E16" s="44"/>
      <c r="F16" s="44"/>
      <c r="G16" s="44"/>
      <c r="H16" s="44"/>
      <c r="I16" s="44"/>
      <c r="J16" s="44"/>
    </row>
    <row r="17" spans="1:11" x14ac:dyDescent="0.25">
      <c r="A17" s="1" t="s">
        <v>53</v>
      </c>
      <c r="B17" s="1"/>
    </row>
    <row r="20" spans="1:11" ht="26.25" x14ac:dyDescent="0.25">
      <c r="A20" s="11" t="s">
        <v>66</v>
      </c>
      <c r="B20" s="11"/>
      <c r="C20" s="11"/>
    </row>
    <row r="21" spans="1:11" ht="15" customHeight="1" x14ac:dyDescent="0.25">
      <c r="A21" s="12"/>
      <c r="B21" s="12"/>
      <c r="C21" s="12"/>
    </row>
    <row r="22" spans="1:11" ht="30" x14ac:dyDescent="0.25">
      <c r="A22" s="5" t="s">
        <v>31</v>
      </c>
      <c r="B22" s="5" t="s">
        <v>32</v>
      </c>
      <c r="C22" s="5" t="s">
        <v>11</v>
      </c>
      <c r="D22" s="6" t="s">
        <v>33</v>
      </c>
      <c r="E22" s="5" t="s">
        <v>13</v>
      </c>
      <c r="F22" s="6" t="s">
        <v>34</v>
      </c>
      <c r="G22" s="5" t="s">
        <v>13</v>
      </c>
      <c r="H22" s="6" t="s">
        <v>35</v>
      </c>
      <c r="I22" s="5" t="s">
        <v>13</v>
      </c>
      <c r="J22" s="6" t="s">
        <v>36</v>
      </c>
      <c r="K22" s="5" t="s">
        <v>37</v>
      </c>
    </row>
    <row r="23" spans="1:11" x14ac:dyDescent="0.25">
      <c r="A23" s="7" t="s">
        <v>56</v>
      </c>
      <c r="B23" s="8" t="s">
        <v>48</v>
      </c>
      <c r="C23" s="7"/>
      <c r="D23" s="7"/>
      <c r="E23" s="9"/>
      <c r="F23" s="7"/>
      <c r="G23" s="7"/>
      <c r="H23" s="7"/>
      <c r="I23" s="7"/>
      <c r="J23" s="7"/>
      <c r="K23" s="7"/>
    </row>
    <row r="24" spans="1:11" x14ac:dyDescent="0.25">
      <c r="A24" s="7" t="s">
        <v>57</v>
      </c>
      <c r="B24" s="8" t="s">
        <v>48</v>
      </c>
      <c r="C24" s="7"/>
      <c r="D24" s="7"/>
      <c r="E24" s="9"/>
      <c r="F24" s="7"/>
      <c r="G24" s="7"/>
      <c r="H24" s="7"/>
      <c r="I24" s="7"/>
      <c r="J24" s="7"/>
      <c r="K24" s="7"/>
    </row>
    <row r="25" spans="1:11" x14ac:dyDescent="0.25">
      <c r="A25" s="7" t="s">
        <v>58</v>
      </c>
      <c r="B25" s="8" t="s">
        <v>48</v>
      </c>
      <c r="C25" s="7"/>
      <c r="D25" s="7"/>
      <c r="E25" s="9"/>
      <c r="F25" s="7"/>
      <c r="G25" s="7"/>
      <c r="H25" s="7"/>
      <c r="I25" s="7"/>
      <c r="J25" s="7"/>
      <c r="K25" s="7"/>
    </row>
    <row r="26" spans="1:11" x14ac:dyDescent="0.25">
      <c r="A26" s="7" t="s">
        <v>59</v>
      </c>
      <c r="B26" s="8" t="s">
        <v>48</v>
      </c>
      <c r="C26" s="7"/>
      <c r="D26" s="7"/>
      <c r="E26" s="9"/>
      <c r="F26" s="7"/>
      <c r="G26" s="7"/>
      <c r="H26" s="7"/>
      <c r="I26" s="7"/>
      <c r="J26" s="7"/>
      <c r="K26" s="7"/>
    </row>
    <row r="27" spans="1:11" x14ac:dyDescent="0.25">
      <c r="A27" s="7" t="s">
        <v>60</v>
      </c>
      <c r="B27" s="8" t="s">
        <v>48</v>
      </c>
      <c r="C27" s="7"/>
      <c r="D27" s="7"/>
      <c r="E27" s="9"/>
      <c r="F27" s="7"/>
      <c r="G27" s="7"/>
      <c r="H27" s="7"/>
      <c r="I27" s="7"/>
      <c r="J27" s="7"/>
      <c r="K27" s="7"/>
    </row>
    <row r="28" spans="1:11" x14ac:dyDescent="0.25">
      <c r="A28" s="7" t="s">
        <v>61</v>
      </c>
      <c r="B28" s="8" t="s">
        <v>48</v>
      </c>
      <c r="C28" s="7"/>
      <c r="D28" s="7"/>
      <c r="E28" s="9"/>
      <c r="F28" s="7"/>
      <c r="G28" s="7"/>
      <c r="H28" s="7"/>
      <c r="I28" s="7"/>
      <c r="J28" s="7"/>
      <c r="K28" s="7"/>
    </row>
    <row r="29" spans="1:11" x14ac:dyDescent="0.25">
      <c r="A29" s="7" t="s">
        <v>62</v>
      </c>
      <c r="B29" s="8" t="s">
        <v>48</v>
      </c>
      <c r="C29" s="7"/>
      <c r="D29" s="7"/>
      <c r="E29" s="9"/>
      <c r="F29" s="7"/>
      <c r="G29" s="7"/>
      <c r="H29" s="7"/>
      <c r="I29" s="7"/>
      <c r="J29" s="7"/>
      <c r="K29" s="7"/>
    </row>
    <row r="30" spans="1:11" x14ac:dyDescent="0.25">
      <c r="A30" s="7" t="s">
        <v>63</v>
      </c>
      <c r="B30" s="8" t="s">
        <v>49</v>
      </c>
      <c r="C30" s="10"/>
      <c r="D30" s="7"/>
      <c r="E30" s="9"/>
      <c r="F30" s="7"/>
      <c r="G30" s="7"/>
      <c r="H30" s="7"/>
      <c r="I30" s="7"/>
      <c r="J30" s="7"/>
      <c r="K30" s="7"/>
    </row>
    <row r="31" spans="1:11" x14ac:dyDescent="0.25">
      <c r="A31" s="7" t="s">
        <v>64</v>
      </c>
      <c r="B31" s="8" t="s">
        <v>49</v>
      </c>
      <c r="C31" s="10"/>
      <c r="D31" s="7"/>
      <c r="E31" s="9"/>
      <c r="F31" s="7"/>
      <c r="G31" s="7"/>
      <c r="H31" s="7"/>
      <c r="I31" s="7"/>
      <c r="J31" s="7"/>
      <c r="K31" s="7"/>
    </row>
    <row r="32" spans="1:11" x14ac:dyDescent="0.25">
      <c r="A32" s="7" t="s">
        <v>65</v>
      </c>
      <c r="B32" s="8" t="s">
        <v>49</v>
      </c>
      <c r="C32" s="10"/>
      <c r="D32" s="7"/>
      <c r="E32" s="9"/>
      <c r="F32" s="7"/>
      <c r="G32" s="7"/>
      <c r="H32" s="7"/>
      <c r="I32" s="7"/>
      <c r="J32" s="7"/>
      <c r="K32" s="7"/>
    </row>
    <row r="34" spans="1:10" x14ac:dyDescent="0.25">
      <c r="A34" s="1" t="s">
        <v>51</v>
      </c>
      <c r="B34" s="1"/>
      <c r="D34" s="45" t="s">
        <v>54</v>
      </c>
      <c r="E34" s="47" t="s">
        <v>33</v>
      </c>
      <c r="F34" s="44"/>
      <c r="G34" s="47" t="s">
        <v>34</v>
      </c>
      <c r="H34" s="44"/>
      <c r="I34" s="47" t="s">
        <v>55</v>
      </c>
      <c r="J34" s="44"/>
    </row>
    <row r="35" spans="1:10" x14ac:dyDescent="0.25">
      <c r="A35" s="1" t="s">
        <v>52</v>
      </c>
      <c r="B35" s="1"/>
      <c r="D35" s="46"/>
      <c r="E35" s="44"/>
      <c r="F35" s="44"/>
      <c r="G35" s="44"/>
      <c r="H35" s="44"/>
      <c r="I35" s="44"/>
      <c r="J35" s="44"/>
    </row>
    <row r="36" spans="1:10" x14ac:dyDescent="0.25">
      <c r="A36" s="1" t="s">
        <v>53</v>
      </c>
      <c r="B36" s="1"/>
    </row>
  </sheetData>
  <mergeCells count="14">
    <mergeCell ref="J15:J16"/>
    <mergeCell ref="D34:D35"/>
    <mergeCell ref="E34:E35"/>
    <mergeCell ref="F34:F35"/>
    <mergeCell ref="G34:G35"/>
    <mergeCell ref="H34:H35"/>
    <mergeCell ref="I34:I35"/>
    <mergeCell ref="J34:J35"/>
    <mergeCell ref="H15:H16"/>
    <mergeCell ref="D15:D16"/>
    <mergeCell ref="E15:E16"/>
    <mergeCell ref="F15:F16"/>
    <mergeCell ref="G15:G16"/>
    <mergeCell ref="I15:I16"/>
  </mergeCells>
  <conditionalFormatting sqref="C4:C13">
    <cfRule type="expression" dxfId="14" priority="23">
      <formula>IF(C4=0,TRUE,FALSE)</formula>
    </cfRule>
    <cfRule type="expression" priority="22">
      <formula>IF(C4=0,TRUE,FALSE)</formula>
    </cfRule>
    <cfRule type="expression" dxfId="13" priority="20">
      <formula>IF(C4=0,TRUE,FALSE)</formula>
    </cfRule>
  </conditionalFormatting>
  <conditionalFormatting sqref="G4:G13">
    <cfRule type="expression" dxfId="12" priority="8">
      <formula>IF(G4=0,TRUE,FALSE)</formula>
    </cfRule>
    <cfRule type="expression" priority="9">
      <formula>IF(G4=0,TRUE,FALSE)</formula>
    </cfRule>
    <cfRule type="expression" dxfId="11" priority="10">
      <formula>IF(G4=0,TRUE,FALSE)</formula>
    </cfRule>
  </conditionalFormatting>
  <conditionalFormatting sqref="I4:I13">
    <cfRule type="expression" dxfId="10" priority="5">
      <formula>IF(I4=0,TRUE,FALSE)</formula>
    </cfRule>
    <cfRule type="expression" priority="6">
      <formula>IF(I4=0,TRUE,FALSE)</formula>
    </cfRule>
    <cfRule type="expression" dxfId="9" priority="7">
      <formula>IF(I4=0,TRUE,FALSE)</formula>
    </cfRule>
  </conditionalFormatting>
  <conditionalFormatting sqref="E4:E13">
    <cfRule type="expression" dxfId="8" priority="2">
      <formula>IF(E4=0,TRUE,FALSE)</formula>
    </cfRule>
    <cfRule type="expression" dxfId="7" priority="1">
      <formula>IF(E1048571=0,TRUE,FALSE)</formula>
    </cfRule>
  </conditionalFormatting>
  <pageMargins left="0.7" right="0.7" top="0.75" bottom="0.75" header="0.3" footer="0.3"/>
  <pageSetup paperSize="9" orientation="portrait" horizontalDpi="200" verticalDpi="200" copies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Actividades!$B$6:$B$10</xm:f>
          </x14:formula1>
          <xm:sqref>D4:D13 F4:F13 H4:H13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5" sqref="C2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Actividades</vt:lpstr>
      <vt:lpstr>Socios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PC20 1SMRA</cp:lastModifiedBy>
  <dcterms:created xsi:type="dcterms:W3CDTF">2014-02-08T13:10:42Z</dcterms:created>
  <dcterms:modified xsi:type="dcterms:W3CDTF">2024-10-28T12:05:57Z</dcterms:modified>
</cp:coreProperties>
</file>