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425-ofimatica\Hoja de calculo\"/>
    </mc:Choice>
  </mc:AlternateContent>
  <bookViews>
    <workbookView xWindow="-120" yWindow="-120" windowWidth="29040" windowHeight="1572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F14" i="3"/>
  <c r="F15" i="3"/>
  <c r="F12" i="3"/>
  <c r="F17" i="3" s="1"/>
  <c r="D11" i="2"/>
  <c r="D12" i="2"/>
  <c r="D13" i="2"/>
  <c r="D14" i="2"/>
  <c r="D6" i="2"/>
  <c r="F18" i="3" l="1"/>
  <c r="F19" i="3" s="1"/>
  <c r="B22" i="3" s="1"/>
  <c r="D10" i="2"/>
  <c r="D9" i="2"/>
  <c r="D8" i="2"/>
  <c r="D7" i="2"/>
  <c r="E15" i="1"/>
  <c r="E16" i="1"/>
  <c r="E17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<sst xmlns="http://schemas.openxmlformats.org/spreadsheetml/2006/main" count="52" uniqueCount="51">
  <si>
    <t>GASTOS DE ENVIO</t>
  </si>
  <si>
    <t>PRECIO/KM</t>
  </si>
  <si>
    <t>CLIENTE</t>
  </si>
  <si>
    <t>KM</t>
  </si>
  <si>
    <t>TOTAL</t>
  </si>
  <si>
    <t>BES</t>
  </si>
  <si>
    <t>DÍAZ</t>
  </si>
  <si>
    <t>FRUITY</t>
  </si>
  <si>
    <t>JIMÉNES</t>
  </si>
  <si>
    <t>LAMBERT</t>
  </si>
  <si>
    <t>MIÑIZ</t>
  </si>
  <si>
    <t>PÉRES</t>
  </si>
  <si>
    <t>PIERA</t>
  </si>
  <si>
    <t>PRIETO</t>
  </si>
  <si>
    <t>RENÁN</t>
  </si>
  <si>
    <t>RIBERO</t>
  </si>
  <si>
    <t>CALCULO DE AUMENTOS</t>
  </si>
  <si>
    <t>PORCENTAJE DE AUMENTOS</t>
  </si>
  <si>
    <t>Empleado</t>
  </si>
  <si>
    <t>Salario</t>
  </si>
  <si>
    <t>NUEVO SALARIO</t>
  </si>
  <si>
    <t>Alberto</t>
  </si>
  <si>
    <t>Arilla</t>
  </si>
  <si>
    <t>Colina</t>
  </si>
  <si>
    <t>Cruz</t>
  </si>
  <si>
    <t>Mateus</t>
  </si>
  <si>
    <t>Muñoz</t>
  </si>
  <si>
    <t>Simancas</t>
  </si>
  <si>
    <t>Walker</t>
  </si>
  <si>
    <t>Suáres</t>
  </si>
  <si>
    <t>EL CORTE CROISSANT</t>
  </si>
  <si>
    <t>NUM. Factura</t>
  </si>
  <si>
    <t>NUM. Vendedor</t>
  </si>
  <si>
    <t>Cód. Articulo</t>
  </si>
  <si>
    <t>Artículo</t>
  </si>
  <si>
    <t>Cantidad</t>
  </si>
  <si>
    <t>Precio artículo</t>
  </si>
  <si>
    <t>Total</t>
  </si>
  <si>
    <t>CD Musíca</t>
  </si>
  <si>
    <t>Cinta video GHR</t>
  </si>
  <si>
    <t>Pantalon Coreano</t>
  </si>
  <si>
    <t>Camiseta interior</t>
  </si>
  <si>
    <t>Subtotal</t>
  </si>
  <si>
    <t>I.V.A (16%)</t>
  </si>
  <si>
    <t>Total Factura</t>
  </si>
  <si>
    <t>TOTAL A PAGAR CON UN 20% DE DESCUENTO</t>
  </si>
  <si>
    <t>DNI</t>
  </si>
  <si>
    <t>Localidad</t>
  </si>
  <si>
    <t>Dirección</t>
  </si>
  <si>
    <t>C\ Floripondio, n°7</t>
  </si>
  <si>
    <t>Huelva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</si>
</sst>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&quot;€&quot;"/>
    <numFmt numFmtId="165" formatCode="#,##0.00\ [$€-C0A]"/>
    <numFmt numFmtId="166" formatCode="_-* #,##0.00\ [$€-C0A]_-;\-* #,##0.00\ [$€-C0A]_-;_-* &quot;-&quot;??\ [$€-C0A]_-;_-@_-"/>
    <numFmt numFmtId="167" formatCode="_-* #,##0.0\ [$€-C0A]_-;\-* #,##0.0\ [$€-C0A]_-;_-* &quot;-&quot;??\ [$€-C0A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Freestyle Script"/>
      <family val="4"/>
    </font>
    <font>
      <b/>
      <sz val="11"/>
      <color theme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3F4E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4" borderId="20" applyNumberFormat="0" applyAlignment="0" applyProtection="0"/>
  </cellStyleXfs>
  <cellXfs count="4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9" fontId="0" fillId="0" borderId="1" xfId="1" applyFont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16" xfId="0" applyFont="1" applyFill="1" applyBorder="1"/>
    <xf numFmtId="0" fontId="3" fillId="3" borderId="16" xfId="0" applyFont="1" applyFill="1" applyBorder="1"/>
    <xf numFmtId="0" fontId="2" fillId="0" borderId="17" xfId="0" applyFont="1" applyBorder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18" xfId="0" applyFont="1" applyBorder="1"/>
    <xf numFmtId="9" fontId="2" fillId="0" borderId="18" xfId="1" applyFont="1" applyBorder="1"/>
    <xf numFmtId="166" fontId="0" fillId="0" borderId="19" xfId="0" applyNumberFormat="1" applyBorder="1"/>
    <xf numFmtId="0" fontId="0" fillId="0" borderId="1" xfId="0" applyBorder="1" applyAlignment="1">
      <alignment horizontal="center"/>
    </xf>
    <xf numFmtId="0" fontId="4" fillId="0" borderId="15" xfId="0" applyFont="1" applyBorder="1" applyAlignment="1">
      <alignment horizontal="left"/>
    </xf>
    <xf numFmtId="0" fontId="0" fillId="0" borderId="15" xfId="0" applyBorder="1"/>
    <xf numFmtId="0" fontId="0" fillId="0" borderId="21" xfId="0" applyBorder="1"/>
    <xf numFmtId="0" fontId="6" fillId="0" borderId="18" xfId="0" applyFont="1" applyBorder="1"/>
    <xf numFmtId="0" fontId="6" fillId="0" borderId="15" xfId="0" applyFont="1" applyBorder="1"/>
    <xf numFmtId="0" fontId="6" fillId="0" borderId="21" xfId="0" applyFont="1" applyBorder="1"/>
    <xf numFmtId="166" fontId="0" fillId="0" borderId="18" xfId="0" applyNumberFormat="1" applyBorder="1"/>
    <xf numFmtId="0" fontId="0" fillId="0" borderId="22" xfId="0" applyBorder="1"/>
    <xf numFmtId="0" fontId="0" fillId="0" borderId="23" xfId="0" applyBorder="1"/>
    <xf numFmtId="0" fontId="7" fillId="0" borderId="23" xfId="0" applyFont="1" applyBorder="1"/>
    <xf numFmtId="0" fontId="0" fillId="0" borderId="24" xfId="0" applyBorder="1" applyAlignment="1">
      <alignment horizontal="right"/>
    </xf>
    <xf numFmtId="0" fontId="5" fillId="4" borderId="22" xfId="2" applyBorder="1"/>
    <xf numFmtId="0" fontId="5" fillId="4" borderId="23" xfId="2" applyBorder="1"/>
    <xf numFmtId="0" fontId="5" fillId="4" borderId="24" xfId="2" applyBorder="1"/>
  </cellXfs>
  <cellStyles count="3">
    <cellStyle name="Celda de comprobación" xfId="2" builtinId="23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8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J12" sqref="J12"/>
    </sheetView>
  </sheetViews>
  <sheetFormatPr baseColWidth="10" defaultRowHeight="15" x14ac:dyDescent="0.25"/>
  <sheetData>
    <row r="2" spans="2:6" x14ac:dyDescent="0.25">
      <c r="B2" s="7" t="s">
        <v>0</v>
      </c>
      <c r="C2" s="8"/>
      <c r="D2" s="8"/>
      <c r="E2" s="8"/>
      <c r="F2" s="9"/>
    </row>
    <row r="3" spans="2:6" x14ac:dyDescent="0.25">
      <c r="B3" s="10"/>
      <c r="C3" s="6"/>
      <c r="D3" s="6"/>
      <c r="E3" s="6"/>
      <c r="F3" s="11"/>
    </row>
    <row r="4" spans="2:6" x14ac:dyDescent="0.25">
      <c r="B4" s="10"/>
      <c r="C4" s="29" t="s">
        <v>1</v>
      </c>
      <c r="D4" s="29"/>
      <c r="E4" s="4">
        <v>0.47</v>
      </c>
      <c r="F4" s="11"/>
    </row>
    <row r="5" spans="2:6" x14ac:dyDescent="0.25">
      <c r="B5" s="10"/>
      <c r="C5" s="3"/>
      <c r="D5" s="3"/>
      <c r="E5" s="3"/>
      <c r="F5" s="11"/>
    </row>
    <row r="6" spans="2:6" x14ac:dyDescent="0.25">
      <c r="B6" s="10"/>
      <c r="C6" s="5" t="s">
        <v>2</v>
      </c>
      <c r="D6" s="5" t="s">
        <v>3</v>
      </c>
      <c r="E6" s="5" t="s">
        <v>4</v>
      </c>
      <c r="F6" s="11"/>
    </row>
    <row r="7" spans="2:6" x14ac:dyDescent="0.25">
      <c r="B7" s="10"/>
      <c r="C7" s="1" t="s">
        <v>5</v>
      </c>
      <c r="D7" s="1">
        <v>63</v>
      </c>
      <c r="E7" s="2">
        <f>D7*E4</f>
        <v>29.61</v>
      </c>
      <c r="F7" s="11"/>
    </row>
    <row r="8" spans="2:6" x14ac:dyDescent="0.25">
      <c r="B8" s="10"/>
      <c r="C8" s="1" t="s">
        <v>6</v>
      </c>
      <c r="D8" s="1">
        <v>56</v>
      </c>
      <c r="E8" s="2">
        <f>D8*E4</f>
        <v>26.32</v>
      </c>
      <c r="F8" s="11"/>
    </row>
    <row r="9" spans="2:6" x14ac:dyDescent="0.25">
      <c r="B9" s="10"/>
      <c r="C9" s="1" t="s">
        <v>7</v>
      </c>
      <c r="D9" s="1">
        <v>223</v>
      </c>
      <c r="E9" s="2">
        <f>D9*E4</f>
        <v>104.80999999999999</v>
      </c>
      <c r="F9" s="11"/>
    </row>
    <row r="10" spans="2:6" x14ac:dyDescent="0.25">
      <c r="B10" s="10"/>
      <c r="C10" s="1" t="s">
        <v>8</v>
      </c>
      <c r="D10" s="1">
        <v>330</v>
      </c>
      <c r="E10" s="2">
        <f>D10*E4</f>
        <v>155.1</v>
      </c>
      <c r="F10" s="11"/>
    </row>
    <row r="11" spans="2:6" x14ac:dyDescent="0.25">
      <c r="B11" s="10"/>
      <c r="C11" s="1" t="s">
        <v>9</v>
      </c>
      <c r="D11" s="1">
        <v>528</v>
      </c>
      <c r="E11" s="2">
        <f>D11*E4</f>
        <v>248.16</v>
      </c>
      <c r="F11" s="11"/>
    </row>
    <row r="12" spans="2:6" x14ac:dyDescent="0.25">
      <c r="B12" s="10"/>
      <c r="C12" s="1" t="s">
        <v>10</v>
      </c>
      <c r="D12" s="1">
        <v>432</v>
      </c>
      <c r="E12" s="2">
        <f>D12*E4</f>
        <v>203.04</v>
      </c>
      <c r="F12" s="11"/>
    </row>
    <row r="13" spans="2:6" x14ac:dyDescent="0.25">
      <c r="B13" s="10"/>
      <c r="C13" s="1" t="s">
        <v>11</v>
      </c>
      <c r="D13" s="1">
        <v>189</v>
      </c>
      <c r="E13" s="2">
        <f>D13*E4</f>
        <v>88.83</v>
      </c>
      <c r="F13" s="11"/>
    </row>
    <row r="14" spans="2:6" x14ac:dyDescent="0.25">
      <c r="B14" s="10"/>
      <c r="C14" s="1" t="s">
        <v>12</v>
      </c>
      <c r="D14" s="1">
        <v>332</v>
      </c>
      <c r="E14" s="2">
        <f>D14*E4</f>
        <v>156.04</v>
      </c>
      <c r="F14" s="11"/>
    </row>
    <row r="15" spans="2:6" x14ac:dyDescent="0.25">
      <c r="B15" s="10"/>
      <c r="C15" s="1" t="s">
        <v>13</v>
      </c>
      <c r="D15" s="1">
        <v>453</v>
      </c>
      <c r="E15" s="2">
        <f>D15*E4</f>
        <v>212.91</v>
      </c>
      <c r="F15" s="11"/>
    </row>
    <row r="16" spans="2:6" x14ac:dyDescent="0.25">
      <c r="B16" s="10"/>
      <c r="C16" s="1" t="s">
        <v>14</v>
      </c>
      <c r="D16" s="1">
        <v>228</v>
      </c>
      <c r="E16" s="2">
        <f>D16*E4</f>
        <v>107.16</v>
      </c>
      <c r="F16" s="11"/>
    </row>
    <row r="17" spans="2:6" x14ac:dyDescent="0.25">
      <c r="B17" s="10"/>
      <c r="C17" s="1" t="s">
        <v>15</v>
      </c>
      <c r="D17" s="1">
        <v>590</v>
      </c>
      <c r="E17" s="2">
        <f>D17*E4</f>
        <v>277.3</v>
      </c>
      <c r="F17" s="11"/>
    </row>
    <row r="18" spans="2:6" x14ac:dyDescent="0.25">
      <c r="B18" s="10"/>
      <c r="C18" s="6"/>
      <c r="D18" s="6"/>
      <c r="E18" s="6"/>
      <c r="F18" s="11"/>
    </row>
    <row r="19" spans="2:6" x14ac:dyDescent="0.25">
      <c r="B19" s="12"/>
      <c r="C19" s="13"/>
      <c r="D19" s="13"/>
      <c r="E19" s="13"/>
      <c r="F19" s="14"/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H8" sqref="H8"/>
    </sheetView>
  </sheetViews>
  <sheetFormatPr baseColWidth="10" defaultRowHeight="15" x14ac:dyDescent="0.25"/>
  <cols>
    <col min="2" max="2" width="25.85546875" bestFit="1" customWidth="1"/>
    <col min="3" max="3" width="9.5703125" bestFit="1" customWidth="1"/>
    <col min="4" max="4" width="15.42578125" bestFit="1" customWidth="1"/>
  </cols>
  <sheetData>
    <row r="2" spans="2:6" x14ac:dyDescent="0.25">
      <c r="B2" s="7" t="s">
        <v>16</v>
      </c>
      <c r="C2" s="8"/>
      <c r="D2" s="8"/>
      <c r="E2" s="8"/>
      <c r="F2" s="9"/>
    </row>
    <row r="3" spans="2:6" x14ac:dyDescent="0.25">
      <c r="B3" s="29" t="s">
        <v>17</v>
      </c>
      <c r="C3" s="29"/>
      <c r="D3" s="29"/>
      <c r="E3" s="4">
        <v>0.03</v>
      </c>
      <c r="F3" s="11"/>
    </row>
    <row r="4" spans="2:6" x14ac:dyDescent="0.25">
      <c r="B4" s="17"/>
      <c r="C4" s="3"/>
      <c r="D4" s="18"/>
      <c r="E4" s="19"/>
      <c r="F4" s="11"/>
    </row>
    <row r="5" spans="2:6" x14ac:dyDescent="0.25">
      <c r="B5" s="1" t="s">
        <v>18</v>
      </c>
      <c r="C5" s="1" t="s">
        <v>19</v>
      </c>
      <c r="D5" s="1" t="s">
        <v>20</v>
      </c>
      <c r="E5" s="16"/>
      <c r="F5" s="11"/>
    </row>
    <row r="6" spans="2:6" x14ac:dyDescent="0.25">
      <c r="B6" s="1" t="s">
        <v>21</v>
      </c>
      <c r="C6" s="15">
        <v>1340</v>
      </c>
      <c r="D6" s="15">
        <f>C6+(C6*E3)</f>
        <v>1380.2</v>
      </c>
      <c r="E6" s="16"/>
      <c r="F6" s="11"/>
    </row>
    <row r="7" spans="2:6" x14ac:dyDescent="0.25">
      <c r="B7" s="1" t="s">
        <v>22</v>
      </c>
      <c r="C7" s="15">
        <v>2500</v>
      </c>
      <c r="D7" s="15">
        <f>C7+(C7*E3)</f>
        <v>2575</v>
      </c>
      <c r="E7" s="16"/>
      <c r="F7" s="11"/>
    </row>
    <row r="8" spans="2:6" x14ac:dyDescent="0.25">
      <c r="B8" s="1" t="s">
        <v>23</v>
      </c>
      <c r="C8" s="15">
        <v>1240</v>
      </c>
      <c r="D8" s="15">
        <f>C8+(C8*E3)</f>
        <v>1277.2</v>
      </c>
      <c r="E8" s="16"/>
      <c r="F8" s="11"/>
    </row>
    <row r="9" spans="2:6" x14ac:dyDescent="0.25">
      <c r="B9" s="1" t="s">
        <v>24</v>
      </c>
      <c r="C9" s="15">
        <v>3200</v>
      </c>
      <c r="D9" s="15">
        <f>C9+(C9*E3)</f>
        <v>3296</v>
      </c>
      <c r="E9" s="16"/>
      <c r="F9" s="11"/>
    </row>
    <row r="10" spans="2:6" x14ac:dyDescent="0.25">
      <c r="B10" s="1" t="s">
        <v>25</v>
      </c>
      <c r="C10" s="15">
        <v>1880</v>
      </c>
      <c r="D10" s="15">
        <f>C10+(C10*E3)</f>
        <v>1936.4</v>
      </c>
      <c r="E10" s="16"/>
      <c r="F10" s="11"/>
    </row>
    <row r="11" spans="2:6" x14ac:dyDescent="0.25">
      <c r="B11" s="1" t="s">
        <v>26</v>
      </c>
      <c r="C11" s="15">
        <v>2400</v>
      </c>
      <c r="D11" s="15">
        <f>C11+(C11*E3)</f>
        <v>2472</v>
      </c>
      <c r="E11" s="16"/>
      <c r="F11" s="11"/>
    </row>
    <row r="12" spans="2:6" x14ac:dyDescent="0.25">
      <c r="B12" s="1" t="s">
        <v>27</v>
      </c>
      <c r="C12" s="15">
        <v>3400</v>
      </c>
      <c r="D12" s="15">
        <f>C12+(C12*E3)</f>
        <v>3502</v>
      </c>
      <c r="E12" s="16"/>
      <c r="F12" s="11"/>
    </row>
    <row r="13" spans="2:6" x14ac:dyDescent="0.25">
      <c r="B13" s="1" t="s">
        <v>29</v>
      </c>
      <c r="C13" s="15">
        <v>1890</v>
      </c>
      <c r="D13" s="15">
        <f>C13+(C13*E3)</f>
        <v>1946.7</v>
      </c>
      <c r="E13" s="16"/>
      <c r="F13" s="11"/>
    </row>
    <row r="14" spans="2:6" x14ac:dyDescent="0.25">
      <c r="B14" s="1" t="s">
        <v>28</v>
      </c>
      <c r="C14" s="15">
        <v>2300</v>
      </c>
      <c r="D14" s="15">
        <f>C14+(C14*E3)</f>
        <v>2369</v>
      </c>
      <c r="E14" s="16"/>
      <c r="F14" s="11"/>
    </row>
    <row r="15" spans="2:6" x14ac:dyDescent="0.25">
      <c r="B15" s="10"/>
      <c r="C15" s="6"/>
      <c r="D15" s="6"/>
      <c r="E15" s="6"/>
      <c r="F15" s="11"/>
    </row>
    <row r="16" spans="2:6" x14ac:dyDescent="0.25">
      <c r="B16" s="12"/>
      <c r="C16" s="13"/>
      <c r="D16" s="13"/>
      <c r="E16" s="13"/>
      <c r="F16" s="14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4" zoomScaleNormal="100" workbookViewId="0">
      <selection activeCell="H10" sqref="H10"/>
    </sheetView>
  </sheetViews>
  <sheetFormatPr baseColWidth="10" defaultRowHeight="15" x14ac:dyDescent="0.25"/>
  <cols>
    <col min="2" max="2" width="12.85546875" bestFit="1" customWidth="1"/>
    <col min="3" max="3" width="18.28515625" bestFit="1" customWidth="1"/>
    <col min="4" max="4" width="15.28515625" bestFit="1" customWidth="1"/>
    <col min="5" max="5" width="13.5703125" customWidth="1"/>
    <col min="6" max="6" width="9.42578125" customWidth="1"/>
  </cols>
  <sheetData>
    <row r="1" spans="2:6" ht="15.75" thickBot="1" x14ac:dyDescent="0.3"/>
    <row r="2" spans="2:6" ht="29.25" thickTop="1" thickBot="1" x14ac:dyDescent="0.55000000000000004">
      <c r="B2" s="30" t="s">
        <v>30</v>
      </c>
      <c r="C2" s="30"/>
      <c r="D2" s="30"/>
      <c r="E2" s="30"/>
      <c r="F2" s="30"/>
    </row>
    <row r="3" spans="2:6" ht="16.5" thickTop="1" thickBot="1" x14ac:dyDescent="0.3"/>
    <row r="4" spans="2:6" ht="16.5" thickTop="1" thickBot="1" x14ac:dyDescent="0.3">
      <c r="B4" s="20" t="s">
        <v>31</v>
      </c>
      <c r="C4" s="21">
        <v>12345672000</v>
      </c>
      <c r="D4" s="20" t="s">
        <v>32</v>
      </c>
      <c r="E4" s="21">
        <v>1111</v>
      </c>
    </row>
    <row r="5" spans="2:6" ht="16.5" thickTop="1" thickBot="1" x14ac:dyDescent="0.3"/>
    <row r="6" spans="2:6" x14ac:dyDescent="0.25">
      <c r="B6" s="41" t="s">
        <v>33</v>
      </c>
      <c r="C6" s="37">
        <v>1234</v>
      </c>
    </row>
    <row r="7" spans="2:6" x14ac:dyDescent="0.25">
      <c r="B7" s="42" t="s">
        <v>46</v>
      </c>
      <c r="C7" s="38">
        <v>22222222</v>
      </c>
    </row>
    <row r="8" spans="2:6" x14ac:dyDescent="0.25">
      <c r="B8" s="42" t="s">
        <v>48</v>
      </c>
      <c r="C8" s="39" t="s">
        <v>49</v>
      </c>
    </row>
    <row r="9" spans="2:6" ht="15.75" thickBot="1" x14ac:dyDescent="0.3">
      <c r="B9" s="43" t="s">
        <v>47</v>
      </c>
      <c r="C9" s="40" t="s">
        <v>50</v>
      </c>
    </row>
    <row r="11" spans="2:6" ht="15.75" thickBot="1" x14ac:dyDescent="0.3">
      <c r="B11" s="22" t="s">
        <v>33</v>
      </c>
      <c r="C11" s="22" t="s">
        <v>34</v>
      </c>
      <c r="D11" s="22" t="s">
        <v>35</v>
      </c>
      <c r="E11" s="22" t="s">
        <v>36</v>
      </c>
      <c r="F11" s="22" t="s">
        <v>37</v>
      </c>
    </row>
    <row r="12" spans="2:6" x14ac:dyDescent="0.25">
      <c r="B12" s="23">
        <v>128</v>
      </c>
      <c r="C12" s="23" t="s">
        <v>38</v>
      </c>
      <c r="D12" s="23">
        <v>3</v>
      </c>
      <c r="E12" s="24">
        <v>15.89</v>
      </c>
      <c r="F12" s="24">
        <f>D12*E12</f>
        <v>47.67</v>
      </c>
    </row>
    <row r="13" spans="2:6" x14ac:dyDescent="0.25">
      <c r="B13" s="23">
        <v>234</v>
      </c>
      <c r="C13" s="23" t="s">
        <v>39</v>
      </c>
      <c r="D13" s="23">
        <v>4</v>
      </c>
      <c r="E13" s="25">
        <v>3.5</v>
      </c>
      <c r="F13" s="24">
        <f t="shared" ref="F13:F15" si="0">D13*E13</f>
        <v>14</v>
      </c>
    </row>
    <row r="14" spans="2:6" x14ac:dyDescent="0.25">
      <c r="B14" s="23">
        <v>567</v>
      </c>
      <c r="C14" s="23" t="s">
        <v>40</v>
      </c>
      <c r="D14" s="23">
        <v>2</v>
      </c>
      <c r="E14" s="24">
        <v>36.450000000000003</v>
      </c>
      <c r="F14" s="24">
        <f t="shared" si="0"/>
        <v>72.900000000000006</v>
      </c>
    </row>
    <row r="15" spans="2:6" x14ac:dyDescent="0.25">
      <c r="B15" s="23">
        <v>890</v>
      </c>
      <c r="C15" s="23" t="s">
        <v>41</v>
      </c>
      <c r="D15" s="23">
        <v>5</v>
      </c>
      <c r="E15" s="24">
        <v>10.15</v>
      </c>
      <c r="F15" s="24">
        <f t="shared" si="0"/>
        <v>50.75</v>
      </c>
    </row>
    <row r="16" spans="2:6" ht="15.75" thickBot="1" x14ac:dyDescent="0.3"/>
    <row r="17" spans="2:6" ht="16.5" thickTop="1" thickBot="1" x14ac:dyDescent="0.3">
      <c r="E17" s="26" t="s">
        <v>42</v>
      </c>
      <c r="F17" s="28">
        <f>SUM(F12:F15)</f>
        <v>185.32</v>
      </c>
    </row>
    <row r="18" spans="2:6" ht="16.5" thickTop="1" thickBot="1" x14ac:dyDescent="0.3">
      <c r="E18" s="27" t="s">
        <v>43</v>
      </c>
      <c r="F18" s="28">
        <f>(F17*16)/100</f>
        <v>29.651199999999999</v>
      </c>
    </row>
    <row r="19" spans="2:6" ht="16.5" thickTop="1" thickBot="1" x14ac:dyDescent="0.3">
      <c r="E19" s="26" t="s">
        <v>44</v>
      </c>
      <c r="F19" s="28">
        <f>F17+F18</f>
        <v>214.97119999999998</v>
      </c>
    </row>
    <row r="20" spans="2:6" ht="16.5" thickTop="1" thickBot="1" x14ac:dyDescent="0.3"/>
    <row r="21" spans="2:6" ht="16.5" thickTop="1" thickBot="1" x14ac:dyDescent="0.3">
      <c r="B21" s="33" t="s">
        <v>45</v>
      </c>
      <c r="C21" s="34"/>
      <c r="D21" s="35"/>
    </row>
    <row r="22" spans="2:6" ht="16.5" thickTop="1" thickBot="1" x14ac:dyDescent="0.3">
      <c r="B22" s="36">
        <f>F19-(F19*20)/100</f>
        <v>171.97695999999999</v>
      </c>
      <c r="C22" s="31"/>
      <c r="D22" s="32"/>
    </row>
    <row r="23" spans="2:6" ht="15.75" thickTop="1" x14ac:dyDescent="0.25"/>
  </sheetData>
  <mergeCells count="3">
    <mergeCell ref="B2:F2"/>
    <mergeCell ref="B21:D21"/>
    <mergeCell ref="B22:D22"/>
  </mergeCells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Andino</dc:creator>
  <cp:lastModifiedBy>PC20 1SMRA</cp:lastModifiedBy>
  <dcterms:created xsi:type="dcterms:W3CDTF">2024-09-30T21:09:09Z</dcterms:created>
  <dcterms:modified xsi:type="dcterms:W3CDTF">2024-10-01T12:35:43Z</dcterms:modified>
</cp:coreProperties>
</file>