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pract1\"/>
    </mc:Choice>
  </mc:AlternateContent>
  <bookViews>
    <workbookView xWindow="0" yWindow="0" windowWidth="17256" windowHeight="592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7" i="1" l="1"/>
  <c r="B46" i="1"/>
  <c r="B45" i="1"/>
  <c r="B44" i="1"/>
  <c r="B43" i="1"/>
  <c r="D47" i="1"/>
  <c r="C47" i="1"/>
  <c r="D46" i="1"/>
  <c r="C46" i="1"/>
  <c r="D45" i="1"/>
  <c r="C45" i="1"/>
  <c r="D44" i="1"/>
  <c r="C44" i="1"/>
  <c r="D43" i="1"/>
  <c r="C43" i="1"/>
  <c r="B23" i="1"/>
  <c r="B24" i="1"/>
  <c r="B25" i="1"/>
  <c r="B26" i="1"/>
  <c r="B22" i="1"/>
  <c r="D26" i="1"/>
  <c r="C26" i="1"/>
  <c r="D25" i="1"/>
  <c r="C25" i="1"/>
  <c r="D24" i="1"/>
  <c r="C24" i="1"/>
  <c r="D23" i="1"/>
  <c r="C23" i="1"/>
  <c r="D22" i="1"/>
  <c r="C22" i="1"/>
</calcChain>
</file>

<file path=xl/sharedStrings.xml><?xml version="1.0" encoding="utf-8"?>
<sst xmlns="http://schemas.openxmlformats.org/spreadsheetml/2006/main" count="18" uniqueCount="9">
  <si>
    <t>Точка-точка</t>
  </si>
  <si>
    <t>Коммуникации</t>
  </si>
  <si>
    <t>Ускорение</t>
  </si>
  <si>
    <t>Эффективность</t>
  </si>
  <si>
    <t>Последовательное</t>
  </si>
  <si>
    <t>Коллективные коммуникации</t>
  </si>
  <si>
    <t>Количество процессов</t>
  </si>
  <si>
    <t>коммуникация "точка-точка"</t>
  </si>
  <si>
    <t>Последовательная программа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</si>
</sst>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0%"/>
  </numFmts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5" fontId="1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Зависимость от времени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Лист1!$B$1</c:f>
              <c:strCache>
                <c:ptCount val="1"/>
                <c:pt idx="0">
                  <c:v>Последовательная программа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Лист1!$A$2:$A$6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numCache>
            </c:numRef>
          </c:cat>
          <c:val>
            <c:numRef>
              <c:f>Лист1!$B$2:$B$6</c:f>
              <c:numCache>
                <c:formatCode>0.000000</c:formatCode>
                <c:ptCount val="5"/>
                <c:pt idx="0">
                  <c:v>58.102795999999998</c:v>
                </c:pt>
                <c:pt idx="1">
                  <c:v>58.102795999999998</c:v>
                </c:pt>
                <c:pt idx="2">
                  <c:v>58.102795999999998</c:v>
                </c:pt>
                <c:pt idx="3">
                  <c:v>58.102795999999998</c:v>
                </c:pt>
                <c:pt idx="4">
                  <c:v>58.102795999999998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Лист1!$C$1</c:f>
              <c:strCache>
                <c:ptCount val="1"/>
                <c:pt idx="0">
                  <c:v>коммуникация "точка-точка"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Лист1!$A$2:$A$6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numCache>
            </c:numRef>
          </c:cat>
          <c:val>
            <c:numRef>
              <c:f>Лист1!$C$2:$C$6</c:f>
              <c:numCache>
                <c:formatCode>General</c:formatCode>
                <c:ptCount val="5"/>
                <c:pt idx="0">
                  <c:v>29.072807000000001</c:v>
                </c:pt>
                <c:pt idx="1">
                  <c:v>15.041252</c:v>
                </c:pt>
                <c:pt idx="2">
                  <c:v>9.5015230000000006</c:v>
                </c:pt>
                <c:pt idx="3">
                  <c:v>6.8244210000000001</c:v>
                </c:pt>
                <c:pt idx="4">
                  <c:v>5.1672880000000001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Лист1!$D$1</c:f>
              <c:strCache>
                <c:ptCount val="1"/>
                <c:pt idx="0">
                  <c:v>Коллективные коммуникации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Лист1!$A$2:$A$6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numCache>
            </c:numRef>
          </c:cat>
          <c:val>
            <c:numRef>
              <c:f>Лист1!$D$2:$D$6</c:f>
              <c:numCache>
                <c:formatCode>General</c:formatCode>
                <c:ptCount val="5"/>
                <c:pt idx="0">
                  <c:v>29.071439999999999</c:v>
                </c:pt>
                <c:pt idx="1">
                  <c:v>15.039296</c:v>
                </c:pt>
                <c:pt idx="2">
                  <c:v>7.6926839999999999</c:v>
                </c:pt>
                <c:pt idx="3">
                  <c:v>6.642048</c:v>
                </c:pt>
                <c:pt idx="4">
                  <c:v>5.0654260000000004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537440"/>
        <c:axId val="604538528"/>
      </c:lineChart>
      <c:catAx>
        <c:axId val="604537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Количество процессов</a:t>
                </a:r>
                <a:endParaRPr lang="en-US" sz="12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4538528"/>
        <c:crosses val="autoZero"/>
        <c:auto val="1"/>
        <c:lblAlgn val="ctr"/>
        <c:lblOffset val="100"/>
        <c:noMultiLvlLbl val="0"/>
      </c:catAx>
      <c:valAx>
        <c:axId val="60453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Время, сек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453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Ускорение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Лист1!$B$21</c:f>
              <c:strCache>
                <c:ptCount val="1"/>
                <c:pt idx="0">
                  <c:v>Последовательная программа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Лист1!$A$22:$A$26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numCache>
            </c:numRef>
          </c:cat>
          <c:val>
            <c:numRef>
              <c:f>Лист1!$B$22:$B$26</c:f>
              <c:numCache>
                <c:formatCode>0.000000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Лист1!$C$21</c:f>
              <c:strCache>
                <c:ptCount val="1"/>
                <c:pt idx="0">
                  <c:v>коммуникация "точка-точка"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Лист1!$A$22:$A$26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numCache>
            </c:numRef>
          </c:cat>
          <c:val>
            <c:numRef>
              <c:f>Лист1!$C$22:$C$26</c:f>
              <c:numCache>
                <c:formatCode>General</c:formatCode>
                <c:ptCount val="5"/>
                <c:pt idx="0" formatCode="0.000000">
                  <c:v>1.998527214795599</c:v>
                </c:pt>
                <c:pt idx="1">
                  <c:v>3.8628962535831457</c:v>
                </c:pt>
                <c:pt idx="2">
                  <c:v>6.1151034418376922</c:v>
                </c:pt>
                <c:pt idx="3">
                  <c:v>8.5139524657110108</c:v>
                </c:pt>
                <c:pt idx="4">
                  <c:v>11.244350227817764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Лист1!$D$21</c:f>
              <c:strCache>
                <c:ptCount val="1"/>
                <c:pt idx="0">
                  <c:v>Коллективные коммуникации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Лист1!$A$22:$A$26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numCache>
            </c:numRef>
          </c:cat>
          <c:val>
            <c:numRef>
              <c:f>Лист1!$D$22:$D$26</c:f>
              <c:numCache>
                <c:formatCode>General</c:formatCode>
                <c:ptCount val="5"/>
                <c:pt idx="0">
                  <c:v>1.9986211897312276</c:v>
                </c:pt>
                <c:pt idx="1">
                  <c:v>3.8633986590861698</c:v>
                </c:pt>
                <c:pt idx="2">
                  <c:v>7.5529939875341299</c:v>
                </c:pt>
                <c:pt idx="3">
                  <c:v>8.747722991462874</c:v>
                </c:pt>
                <c:pt idx="4">
                  <c:v>11.470465860127064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540160"/>
        <c:axId val="604543424"/>
      </c:lineChart>
      <c:catAx>
        <c:axId val="604540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Количество</a:t>
                </a:r>
                <a:r>
                  <a:rPr lang="ru-RU" sz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процессов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4543424"/>
        <c:crosses val="autoZero"/>
        <c:auto val="1"/>
        <c:lblAlgn val="ctr"/>
        <c:lblOffset val="100"/>
        <c:noMultiLvlLbl val="0"/>
      </c:catAx>
      <c:valAx>
        <c:axId val="60454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454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Эффективность</a:t>
            </a:r>
            <a:endParaRPr lang="en-US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Лист1!$B$42</c:f>
              <c:strCache>
                <c:ptCount val="1"/>
                <c:pt idx="0">
                  <c:v>Последовательная программа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Лист1!$A$43:$A$47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numCache>
            </c:numRef>
          </c:cat>
          <c:val>
            <c:numRef>
              <c:f>Лист1!$B$43:$B$47</c:f>
              <c:numCache>
                <c:formatCode>0.000000%</c:formatCode>
                <c:ptCount val="5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6.25E-2</c:v>
                </c:pt>
                <c:pt idx="4">
                  <c:v>4.1666666666666664E-2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Лист1!$C$42</c:f>
              <c:strCache>
                <c:ptCount val="1"/>
                <c:pt idx="0">
                  <c:v>коммуникация "точка-точка"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Лист1!$A$43:$A$47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numCache>
            </c:numRef>
          </c:cat>
          <c:val>
            <c:numRef>
              <c:f>Лист1!$C$43:$C$47</c:f>
              <c:numCache>
                <c:formatCode>0.000000%</c:formatCode>
                <c:ptCount val="5"/>
                <c:pt idx="0">
                  <c:v>0.99926360739779951</c:v>
                </c:pt>
                <c:pt idx="1">
                  <c:v>0.96572406339578643</c:v>
                </c:pt>
                <c:pt idx="2">
                  <c:v>0.76438793022971152</c:v>
                </c:pt>
                <c:pt idx="3">
                  <c:v>0.53212202910693818</c:v>
                </c:pt>
                <c:pt idx="4">
                  <c:v>0.46851459282574015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Лист1!$D$42</c:f>
              <c:strCache>
                <c:ptCount val="1"/>
                <c:pt idx="0">
                  <c:v>Коллективные коммуникации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Лист1!$A$43:$A$47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numCache>
            </c:numRef>
          </c:cat>
          <c:val>
            <c:numRef>
              <c:f>Лист1!$D$43:$D$47</c:f>
              <c:numCache>
                <c:formatCode>0.000000%</c:formatCode>
                <c:ptCount val="5"/>
                <c:pt idx="0">
                  <c:v>0.9993105948656138</c:v>
                </c:pt>
                <c:pt idx="1">
                  <c:v>0.96584966477154244</c:v>
                </c:pt>
                <c:pt idx="2">
                  <c:v>0.94412424844176623</c:v>
                </c:pt>
                <c:pt idx="3">
                  <c:v>0.54673268696642963</c:v>
                </c:pt>
                <c:pt idx="4">
                  <c:v>0.47793607750529432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7966576"/>
        <c:axId val="807978000"/>
      </c:lineChart>
      <c:catAx>
        <c:axId val="807966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Количество процессов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7978000"/>
        <c:crosses val="autoZero"/>
        <c:auto val="1"/>
        <c:lblAlgn val="ctr"/>
        <c:lblOffset val="100"/>
        <c:noMultiLvlLbl val="0"/>
      </c:catAx>
      <c:valAx>
        <c:axId val="807978000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in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7966576"/>
        <c:crosses val="autoZero"/>
        <c:crossBetween val="between"/>
        <c:majorUnit val="0.2"/>
        <c:minorUnit val="0.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464820</xdr:colOff>
      <xdr:row>0</xdr:row>
      <xdr:rowOff>110490</xdr:rowOff>
    </xdr:from>
    <xdr:to>
      <xdr:col>14</xdr:col>
      <xdr:colOff>388620</xdr:colOff>
      <xdr:row>17</xdr:row>
      <xdr:rowOff>22860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457200</xdr:colOff>
      <xdr:row>18</xdr:row>
      <xdr:rowOff>118110</xdr:rowOff>
    </xdr:from>
    <xdr:to>
      <xdr:col>14</xdr:col>
      <xdr:colOff>403860</xdr:colOff>
      <xdr:row>36</xdr:row>
      <xdr:rowOff>106680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480060</xdr:colOff>
      <xdr:row>38</xdr:row>
      <xdr:rowOff>57150</xdr:rowOff>
    </xdr:from>
    <xdr:to>
      <xdr:col>15</xdr:col>
      <xdr:colOff>83820</xdr:colOff>
      <xdr:row>59</xdr:row>
      <xdr:rowOff>160020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51" zoomScale="91" zoomScaleNormal="91" workbookViewId="0">
      <selection activeCell="D53" sqref="D53"/>
    </sheetView>
  </sheetViews>
  <sheetFormatPr defaultRowHeight="14.4" x14ac:dyDescent="0.3"/>
  <cols>
    <col min="1" max="1" width="17.21875" customWidth="1"/>
    <col min="2" max="2" width="18.5546875" customWidth="1"/>
    <col min="3" max="3" width="16.109375" customWidth="1"/>
    <col min="4" max="4" width="16.44140625" customWidth="1"/>
  </cols>
  <sheetData>
    <row r="1" spans="1:4" ht="31.2" x14ac:dyDescent="0.3">
      <c r="A1" s="4" t="s">
        <v>6</v>
      </c>
      <c r="B1" s="4" t="s">
        <v>8</v>
      </c>
      <c r="C1" s="4" t="s">
        <v>7</v>
      </c>
      <c r="D1" s="4" t="s">
        <v>5</v>
      </c>
    </row>
    <row r="2" spans="1:4" ht="15.6" x14ac:dyDescent="0.3">
      <c r="A2" s="4">
        <v>2</v>
      </c>
      <c r="B2" s="5">
        <v>58.102795999999998</v>
      </c>
      <c r="C2" s="4">
        <v>29.072807000000001</v>
      </c>
      <c r="D2" s="4">
        <v>29.071439999999999</v>
      </c>
    </row>
    <row r="3" spans="1:4" ht="15.6" x14ac:dyDescent="0.3">
      <c r="A3" s="4">
        <v>4</v>
      </c>
      <c r="B3" s="5">
        <v>58.102795999999998</v>
      </c>
      <c r="C3" s="4">
        <v>15.041252</v>
      </c>
      <c r="D3" s="4">
        <v>15.039296</v>
      </c>
    </row>
    <row r="4" spans="1:4" ht="15.6" x14ac:dyDescent="0.3">
      <c r="A4" s="4">
        <v>8</v>
      </c>
      <c r="B4" s="5">
        <v>58.102795999999998</v>
      </c>
      <c r="C4" s="4">
        <v>9.5015230000000006</v>
      </c>
      <c r="D4" s="4">
        <v>7.6926839999999999</v>
      </c>
    </row>
    <row r="5" spans="1:4" ht="15.6" x14ac:dyDescent="0.3">
      <c r="A5" s="4">
        <v>16</v>
      </c>
      <c r="B5" s="5">
        <v>58.102795999999998</v>
      </c>
      <c r="C5" s="4">
        <v>6.8244210000000001</v>
      </c>
      <c r="D5" s="4">
        <v>6.642048</v>
      </c>
    </row>
    <row r="6" spans="1:4" ht="15.6" x14ac:dyDescent="0.3">
      <c r="A6" s="4">
        <v>24</v>
      </c>
      <c r="B6" s="5">
        <v>58.102795999999998</v>
      </c>
      <c r="C6" s="4">
        <v>5.1672880000000001</v>
      </c>
      <c r="D6" s="4">
        <v>5.0654260000000004</v>
      </c>
    </row>
    <row r="12" spans="1:4" x14ac:dyDescent="0.3">
      <c r="B12" s="6"/>
      <c r="C12" s="6"/>
    </row>
    <row r="13" spans="1:4" x14ac:dyDescent="0.3">
      <c r="B13" s="6"/>
      <c r="C13" s="6"/>
    </row>
    <row r="14" spans="1:4" x14ac:dyDescent="0.3">
      <c r="B14" s="6"/>
      <c r="C14" s="6"/>
    </row>
    <row r="15" spans="1:4" x14ac:dyDescent="0.3">
      <c r="B15" s="6"/>
      <c r="C15" s="6"/>
    </row>
    <row r="16" spans="1:4" x14ac:dyDescent="0.3">
      <c r="B16" s="6"/>
      <c r="C16" s="6"/>
    </row>
    <row r="17" spans="1:4" x14ac:dyDescent="0.3">
      <c r="B17" s="6"/>
      <c r="C17" s="6"/>
    </row>
    <row r="20" spans="1:4" x14ac:dyDescent="0.3">
      <c r="A20" t="s">
        <v>2</v>
      </c>
    </row>
    <row r="21" spans="1:4" ht="31.2" x14ac:dyDescent="0.3">
      <c r="A21" s="4" t="s">
        <v>6</v>
      </c>
      <c r="B21" s="4" t="s">
        <v>8</v>
      </c>
      <c r="C21" s="4" t="s">
        <v>7</v>
      </c>
      <c r="D21" s="4" t="s">
        <v>5</v>
      </c>
    </row>
    <row r="22" spans="1:4" ht="15.6" x14ac:dyDescent="0.3">
      <c r="A22" s="4">
        <v>2</v>
      </c>
      <c r="B22" s="5">
        <f>58.102796/58.102796</f>
        <v>1</v>
      </c>
      <c r="C22" s="7">
        <f>58.102796/29.072807</f>
        <v>1.998527214795599</v>
      </c>
      <c r="D22" s="8">
        <f>58.102796/29.07144</f>
        <v>1.9986211897312276</v>
      </c>
    </row>
    <row r="23" spans="1:4" ht="15.6" x14ac:dyDescent="0.3">
      <c r="A23" s="4">
        <v>4</v>
      </c>
      <c r="B23" s="5">
        <f t="shared" ref="B23:B26" si="0">58.102796/58.102796</f>
        <v>1</v>
      </c>
      <c r="C23" s="8">
        <f>58.102796/15.041252</f>
        <v>3.8628962535831457</v>
      </c>
      <c r="D23" s="8">
        <f>58.102796/15.039296</f>
        <v>3.8633986590861698</v>
      </c>
    </row>
    <row r="24" spans="1:4" ht="15.6" x14ac:dyDescent="0.3">
      <c r="A24" s="4">
        <v>8</v>
      </c>
      <c r="B24" s="5">
        <f t="shared" si="0"/>
        <v>1</v>
      </c>
      <c r="C24" s="8">
        <f>58.102796/9.501523</f>
        <v>6.1151034418376922</v>
      </c>
      <c r="D24" s="8">
        <f>58.102796/7.692684</f>
        <v>7.5529939875341299</v>
      </c>
    </row>
    <row r="25" spans="1:4" ht="15.6" x14ac:dyDescent="0.3">
      <c r="A25" s="4">
        <v>16</v>
      </c>
      <c r="B25" s="5">
        <f t="shared" si="0"/>
        <v>1</v>
      </c>
      <c r="C25" s="8">
        <f>58.102796/6.824421</f>
        <v>8.5139524657110108</v>
      </c>
      <c r="D25" s="8">
        <f>58.102796/6.642048</f>
        <v>8.747722991462874</v>
      </c>
    </row>
    <row r="26" spans="1:4" ht="15.6" x14ac:dyDescent="0.3">
      <c r="A26" s="4">
        <v>24</v>
      </c>
      <c r="B26" s="5">
        <f t="shared" si="0"/>
        <v>1</v>
      </c>
      <c r="C26" s="8">
        <f>58.102796/5.167288</f>
        <v>11.244350227817764</v>
      </c>
      <c r="D26" s="8">
        <f>58.102796/5.065426</f>
        <v>11.470465860127064</v>
      </c>
    </row>
    <row r="30" spans="1:4" x14ac:dyDescent="0.3">
      <c r="B30" s="2"/>
      <c r="C30" s="1"/>
    </row>
    <row r="31" spans="1:4" x14ac:dyDescent="0.3">
      <c r="B31" s="1"/>
      <c r="C31" s="1"/>
    </row>
    <row r="32" spans="1:4" x14ac:dyDescent="0.3">
      <c r="B32" s="1"/>
      <c r="C32" s="1"/>
    </row>
    <row r="33" spans="1:4" x14ac:dyDescent="0.3">
      <c r="B33" s="1"/>
      <c r="C33" s="1"/>
    </row>
    <row r="34" spans="1:4" x14ac:dyDescent="0.3">
      <c r="B34" s="1"/>
      <c r="C34" s="1"/>
    </row>
    <row r="41" spans="1:4" x14ac:dyDescent="0.3">
      <c r="A41" t="s">
        <v>3</v>
      </c>
    </row>
    <row r="42" spans="1:4" ht="31.2" x14ac:dyDescent="0.3">
      <c r="A42" s="4" t="s">
        <v>6</v>
      </c>
      <c r="B42" s="4" t="s">
        <v>8</v>
      </c>
      <c r="C42" s="4" t="s">
        <v>7</v>
      </c>
      <c r="D42" s="4" t="s">
        <v>5</v>
      </c>
    </row>
    <row r="43" spans="1:4" ht="15.6" x14ac:dyDescent="0.3">
      <c r="A43" s="9">
        <v>2</v>
      </c>
      <c r="B43" s="11">
        <f>58.102796/58.102796/2</f>
        <v>0.5</v>
      </c>
      <c r="C43" s="10">
        <f>58.102796/29.072807 / 2</f>
        <v>0.99926360739779951</v>
      </c>
      <c r="D43" s="10">
        <f>58.102796/29.07144/2</f>
        <v>0.9993105948656138</v>
      </c>
    </row>
    <row r="44" spans="1:4" ht="15.6" x14ac:dyDescent="0.3">
      <c r="A44" s="9">
        <v>4</v>
      </c>
      <c r="B44" s="11">
        <f>58.102796/58.102796/4</f>
        <v>0.25</v>
      </c>
      <c r="C44" s="10">
        <f>58.102796/15.041252/4</f>
        <v>0.96572406339578643</v>
      </c>
      <c r="D44" s="10">
        <f>58.102796/15.039296/4</f>
        <v>0.96584966477154244</v>
      </c>
    </row>
    <row r="45" spans="1:4" ht="15.6" x14ac:dyDescent="0.3">
      <c r="A45" s="9">
        <v>8</v>
      </c>
      <c r="B45" s="11">
        <f>58.102796/58.102796/8</f>
        <v>0.125</v>
      </c>
      <c r="C45" s="10">
        <f>58.102796/9.501523/8</f>
        <v>0.76438793022971152</v>
      </c>
      <c r="D45" s="10">
        <f>58.102796/7.692684/8</f>
        <v>0.94412424844176623</v>
      </c>
    </row>
    <row r="46" spans="1:4" ht="15.6" x14ac:dyDescent="0.3">
      <c r="A46" s="9">
        <v>16</v>
      </c>
      <c r="B46" s="11">
        <f>58.102796/58.102796/16</f>
        <v>6.25E-2</v>
      </c>
      <c r="C46" s="10">
        <f>58.102796/6.824421/16</f>
        <v>0.53212202910693818</v>
      </c>
      <c r="D46" s="10">
        <f>58.102796/6.642048/16</f>
        <v>0.54673268696642963</v>
      </c>
    </row>
    <row r="47" spans="1:4" ht="15.6" x14ac:dyDescent="0.3">
      <c r="A47" s="9">
        <v>24</v>
      </c>
      <c r="B47" s="11">
        <f>58.102796/58.102796/24</f>
        <v>4.1666666666666664E-2</v>
      </c>
      <c r="C47" s="10">
        <f>58.102796/5.167288/24</f>
        <v>0.46851459282574015</v>
      </c>
      <c r="D47" s="10">
        <f>58.102796/5.065426/24</f>
        <v>0.47793607750529432</v>
      </c>
    </row>
    <row r="51" spans="2:3" x14ac:dyDescent="0.3">
      <c r="B51" s="3"/>
      <c r="C51" s="3"/>
    </row>
    <row r="52" spans="2:3" x14ac:dyDescent="0.3">
      <c r="B52" s="3"/>
      <c r="C52" s="3"/>
    </row>
    <row r="53" spans="2:3" x14ac:dyDescent="0.3">
      <c r="B53" s="3"/>
      <c r="C53" s="3"/>
    </row>
    <row r="54" spans="2:3" x14ac:dyDescent="0.3">
      <c r="B54" s="3"/>
      <c r="C54" s="3"/>
    </row>
    <row r="55" spans="2:3" x14ac:dyDescent="0.3">
      <c r="B55" s="3"/>
      <c r="C55" s="3"/>
    </row>
    <row r="67" spans="1:7" ht="31.2" x14ac:dyDescent="0.3">
      <c r="A67" s="4" t="s">
        <v>6</v>
      </c>
      <c r="B67" s="4" t="s">
        <v>4</v>
      </c>
      <c r="C67" s="4" t="s">
        <v>0</v>
      </c>
      <c r="D67" s="4" t="s">
        <v>1</v>
      </c>
      <c r="F67" s="1"/>
      <c r="G67" s="1"/>
    </row>
    <row r="68" spans="1:7" ht="15.6" x14ac:dyDescent="0.3">
      <c r="A68" s="4">
        <v>2</v>
      </c>
      <c r="B68" s="5">
        <v>58.102795999999998</v>
      </c>
      <c r="C68" s="4">
        <v>29.072807000000001</v>
      </c>
      <c r="D68" s="4">
        <v>29.071439999999999</v>
      </c>
      <c r="F68" s="1"/>
      <c r="G68" s="1"/>
    </row>
    <row r="69" spans="1:7" ht="15.6" x14ac:dyDescent="0.3">
      <c r="A69" s="4">
        <v>4</v>
      </c>
      <c r="B69" s="5">
        <v>58.102795999999998</v>
      </c>
      <c r="C69" s="4">
        <v>15.041252</v>
      </c>
      <c r="D69" s="4">
        <v>15.039296</v>
      </c>
      <c r="F69" s="1"/>
      <c r="G69" s="1"/>
    </row>
    <row r="70" spans="1:7" ht="15.6" x14ac:dyDescent="0.3">
      <c r="A70" s="4">
        <v>8</v>
      </c>
      <c r="B70" s="5">
        <v>58.102795999999998</v>
      </c>
      <c r="C70" s="4">
        <v>9.5015230000000006</v>
      </c>
      <c r="D70" s="4">
        <v>7.6926839999999999</v>
      </c>
      <c r="F70" s="1"/>
      <c r="G70" s="1"/>
    </row>
    <row r="71" spans="1:7" ht="15.6" x14ac:dyDescent="0.3">
      <c r="A71" s="4">
        <v>16</v>
      </c>
      <c r="B71" s="5">
        <v>58.102795999999998</v>
      </c>
      <c r="C71" s="4">
        <v>6.8244210000000001</v>
      </c>
      <c r="D71" s="4">
        <v>6.642048</v>
      </c>
      <c r="F71" s="1"/>
      <c r="G71" s="1"/>
    </row>
    <row r="72" spans="1:7" ht="15.6" x14ac:dyDescent="0.3">
      <c r="A72" s="4">
        <v>24</v>
      </c>
      <c r="B72" s="5">
        <v>58.102795999999998</v>
      </c>
      <c r="C72" s="4">
        <v>5.1672880000000001</v>
      </c>
      <c r="D72" s="4">
        <v>5.0654260000000004</v>
      </c>
      <c r="F72" s="1"/>
      <c r="G7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2023-02-12T21:33:48Z</dcterms:created>
  <dcterms:modified xsi:type="dcterms:W3CDTF">2023-02-13T10:59:53Z</dcterms:modified>
</cp:coreProperties>
</file>