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rezh\my\документы\"/>
    </mc:Choice>
  </mc:AlternateContent>
  <xr:revisionPtr revIDLastSave="0" documentId="13_ncr:1_{1D8D8D9A-EA56-45EB-94BA-F1F1D8681DF7}" xr6:coauthVersionLast="40" xr6:coauthVersionMax="40" xr10:uidLastSave="{00000000-0000-0000-0000-000000000000}"/>
  <bookViews>
    <workbookView xWindow="0" yWindow="0" windowWidth="13575" windowHeight="7695" xr2:uid="{ABC83F05-7E66-4627-982B-DC1C02FF96E3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4" i="1"/>
  <c r="D20" i="1"/>
  <c r="D18" i="1"/>
  <c r="C18" i="1"/>
  <c r="C19" i="1"/>
  <c r="C17" i="1"/>
  <c r="L14" i="1" l="1"/>
  <c r="L15" i="1" s="1"/>
  <c r="H14" i="1"/>
  <c r="H15" i="1" s="1"/>
  <c r="J14" i="1"/>
  <c r="J15" i="1" s="1"/>
  <c r="C8" i="1"/>
  <c r="C9" i="1" s="1"/>
  <c r="C5" i="1"/>
  <c r="C3" i="1"/>
</calcChain>
</file>

<file path=xl/sharedStrings.xml><?xml version="1.0" encoding="utf-8"?>
<sst xmlns="http://schemas.openxmlformats.org/spreadsheetml/2006/main" count="31" uniqueCount="30">
  <si>
    <t>Доход:</t>
  </si>
  <si>
    <t>14.06 зп</t>
  </si>
  <si>
    <t>14.06 аванс (27.06)</t>
  </si>
  <si>
    <t>14.06 матпомощь к отпуску</t>
  </si>
  <si>
    <t>27.06 отпускные (30.06-26.07 (20))</t>
  </si>
  <si>
    <t xml:space="preserve">14.06 отпускные (16.06 - 27.06(12)) </t>
  </si>
  <si>
    <t>31.07 (остаток 21.07 - 31.07 (9))</t>
  </si>
  <si>
    <t>на июнь</t>
  </si>
  <si>
    <t>на август</t>
  </si>
  <si>
    <t>итого:</t>
  </si>
  <si>
    <t>в среднем на июль и август:</t>
  </si>
  <si>
    <t>июнь</t>
  </si>
  <si>
    <t>кв</t>
  </si>
  <si>
    <t>ком-ка</t>
  </si>
  <si>
    <t>инет</t>
  </si>
  <si>
    <t>проездной</t>
  </si>
  <si>
    <t>билеты</t>
  </si>
  <si>
    <t>брови</t>
  </si>
  <si>
    <t>кот</t>
  </si>
  <si>
    <t>отложить</t>
  </si>
  <si>
    <t>июль</t>
  </si>
  <si>
    <t>август</t>
  </si>
  <si>
    <t>остается</t>
  </si>
  <si>
    <t>итого</t>
  </si>
  <si>
    <t>налог</t>
  </si>
  <si>
    <t>курилки</t>
  </si>
  <si>
    <t>"+</t>
  </si>
  <si>
    <t>+</t>
  </si>
  <si>
    <t>пришло</t>
  </si>
  <si>
    <t>матпомощь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</si>
</sst>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7366F-635F-4192-817A-DE10E566C449}">
  <dimension ref="A1:L25"/>
  <sheetViews>
    <sheetView tabSelected="1" workbookViewId="0">
      <selection activeCell="C26" sqref="C26"/>
    </sheetView>
  </sheetViews>
  <sheetFormatPr defaultRowHeight="15" x14ac:dyDescent="0.25"/>
  <cols>
    <col min="2" max="2" width="32.85546875" bestFit="1" customWidth="1"/>
    <col min="7" max="7" width="11" bestFit="1" customWidth="1"/>
    <col min="8" max="8" width="16.85546875" customWidth="1"/>
  </cols>
  <sheetData>
    <row r="1" spans="1:12" x14ac:dyDescent="0.25">
      <c r="A1" t="s">
        <v>0</v>
      </c>
      <c r="B1" t="s">
        <v>1</v>
      </c>
      <c r="C1">
        <v>835.05</v>
      </c>
      <c r="D1" s="1" t="s">
        <v>27</v>
      </c>
      <c r="E1" t="s">
        <v>7</v>
      </c>
      <c r="H1" t="s">
        <v>11</v>
      </c>
      <c r="J1" t="s">
        <v>20</v>
      </c>
      <c r="L1" t="s">
        <v>21</v>
      </c>
    </row>
    <row r="2" spans="1:12" x14ac:dyDescent="0.25">
      <c r="B2" t="s">
        <v>2</v>
      </c>
      <c r="C2">
        <v>654.55999999999995</v>
      </c>
      <c r="E2" t="s">
        <v>8</v>
      </c>
      <c r="H2">
        <v>835.05</v>
      </c>
      <c r="I2" t="s">
        <v>26</v>
      </c>
      <c r="J2">
        <v>0</v>
      </c>
      <c r="L2">
        <v>0</v>
      </c>
    </row>
    <row r="3" spans="1:12" x14ac:dyDescent="0.25">
      <c r="B3" t="s">
        <v>5</v>
      </c>
      <c r="C3">
        <f>60*12</f>
        <v>720</v>
      </c>
      <c r="D3" s="2"/>
      <c r="G3" t="s">
        <v>12</v>
      </c>
      <c r="H3">
        <v>400</v>
      </c>
      <c r="J3">
        <v>400</v>
      </c>
      <c r="L3">
        <v>400</v>
      </c>
    </row>
    <row r="4" spans="1:12" x14ac:dyDescent="0.25">
      <c r="B4" t="s">
        <v>3</v>
      </c>
      <c r="C4">
        <v>400</v>
      </c>
      <c r="D4" s="2"/>
      <c r="G4" t="s">
        <v>13</v>
      </c>
      <c r="H4">
        <v>0</v>
      </c>
      <c r="J4">
        <v>65</v>
      </c>
      <c r="L4">
        <v>65</v>
      </c>
    </row>
    <row r="5" spans="1:12" x14ac:dyDescent="0.25">
      <c r="B5" t="s">
        <v>4</v>
      </c>
      <c r="C5">
        <f>60*20</f>
        <v>1200</v>
      </c>
      <c r="D5" s="2"/>
      <c r="G5" t="s">
        <v>14</v>
      </c>
      <c r="H5">
        <v>0</v>
      </c>
      <c r="J5">
        <v>12.5</v>
      </c>
      <c r="L5">
        <v>12.5</v>
      </c>
    </row>
    <row r="6" spans="1:12" x14ac:dyDescent="0.25">
      <c r="B6" t="s">
        <v>6</v>
      </c>
      <c r="C6">
        <v>630</v>
      </c>
      <c r="E6" t="s">
        <v>8</v>
      </c>
      <c r="G6" t="s">
        <v>15</v>
      </c>
      <c r="H6">
        <v>0</v>
      </c>
      <c r="J6">
        <v>56.97</v>
      </c>
      <c r="L6">
        <v>56.97</v>
      </c>
    </row>
    <row r="7" spans="1:12" x14ac:dyDescent="0.25">
      <c r="G7" t="s">
        <v>16</v>
      </c>
      <c r="H7">
        <v>0</v>
      </c>
      <c r="J7">
        <v>50</v>
      </c>
      <c r="L7">
        <v>50</v>
      </c>
    </row>
    <row r="8" spans="1:12" x14ac:dyDescent="0.25">
      <c r="B8" t="s">
        <v>9</v>
      </c>
      <c r="C8">
        <f>SUM(C1:C6)</f>
        <v>4439.6099999999997</v>
      </c>
      <c r="G8" t="s">
        <v>17</v>
      </c>
      <c r="H8">
        <v>0</v>
      </c>
      <c r="J8">
        <v>30</v>
      </c>
      <c r="L8">
        <v>30</v>
      </c>
    </row>
    <row r="9" spans="1:12" x14ac:dyDescent="0.25">
      <c r="B9" t="s">
        <v>10</v>
      </c>
      <c r="C9">
        <f>(C8-C1)/2</f>
        <v>1802.2799999999997</v>
      </c>
      <c r="G9" t="s">
        <v>18</v>
      </c>
      <c r="H9">
        <v>0</v>
      </c>
      <c r="J9">
        <v>30</v>
      </c>
      <c r="L9">
        <v>30</v>
      </c>
    </row>
    <row r="10" spans="1:12" x14ac:dyDescent="0.25">
      <c r="G10" t="s">
        <v>19</v>
      </c>
      <c r="H10">
        <v>50</v>
      </c>
      <c r="J10">
        <v>100</v>
      </c>
      <c r="L10">
        <v>100</v>
      </c>
    </row>
    <row r="11" spans="1:12" x14ac:dyDescent="0.25">
      <c r="G11" t="s">
        <v>24</v>
      </c>
      <c r="H11">
        <v>19.5</v>
      </c>
    </row>
    <row r="12" spans="1:12" x14ac:dyDescent="0.25">
      <c r="G12" t="s">
        <v>25</v>
      </c>
      <c r="H12">
        <v>75</v>
      </c>
      <c r="J12">
        <v>75</v>
      </c>
      <c r="L12">
        <v>75</v>
      </c>
    </row>
    <row r="14" spans="1:12" x14ac:dyDescent="0.25">
      <c r="B14" t="s">
        <v>28</v>
      </c>
      <c r="C14">
        <v>1750.7</v>
      </c>
      <c r="G14" t="s">
        <v>23</v>
      </c>
      <c r="H14">
        <f>SUM(H3:H12)</f>
        <v>544.5</v>
      </c>
      <c r="J14">
        <f>SUM(J3:J12)</f>
        <v>819.47</v>
      </c>
      <c r="L14">
        <f>SUM(L3:L12)</f>
        <v>819.47</v>
      </c>
    </row>
    <row r="15" spans="1:12" x14ac:dyDescent="0.25">
      <c r="B15" t="s">
        <v>29</v>
      </c>
      <c r="C15">
        <v>400</v>
      </c>
      <c r="G15" t="s">
        <v>22</v>
      </c>
      <c r="H15">
        <f>H2-H14</f>
        <v>290.54999999999995</v>
      </c>
      <c r="J15">
        <f>J2-J14</f>
        <v>-819.47</v>
      </c>
      <c r="L15">
        <f>L2-L14</f>
        <v>-819.47</v>
      </c>
    </row>
    <row r="17" spans="3:4" x14ac:dyDescent="0.25">
      <c r="C17">
        <f>C14-C15</f>
        <v>1350.7</v>
      </c>
    </row>
    <row r="18" spans="3:4" x14ac:dyDescent="0.25">
      <c r="C18">
        <f>C17-C2</f>
        <v>696.1400000000001</v>
      </c>
      <c r="D18">
        <f>C18/12</f>
        <v>58.011666666666677</v>
      </c>
    </row>
    <row r="19" spans="3:4" x14ac:dyDescent="0.25">
      <c r="C19">
        <f>C3+C2</f>
        <v>1374.56</v>
      </c>
    </row>
    <row r="20" spans="3:4" x14ac:dyDescent="0.25">
      <c r="D20">
        <f>D18*20</f>
        <v>1160.2333333333336</v>
      </c>
    </row>
    <row r="24" spans="3:4" x14ac:dyDescent="0.25">
      <c r="C24">
        <f>C14+D20</f>
        <v>2910.9333333333334</v>
      </c>
    </row>
    <row r="25" spans="3:4" x14ac:dyDescent="0.25">
      <c r="C25">
        <f>C24/2</f>
        <v>1455.4666666666667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4822-6ECC-46B2-A74D-F4AD0118B5B4}">
  <dimension ref="A1"/>
  <sheetViews>
    <sheetView workbookViewId="0">
      <selection activeCell="C1" sqref="C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Стреж</dc:creator>
  <cp:lastModifiedBy>Дарья Стреж</cp:lastModifiedBy>
  <dcterms:created xsi:type="dcterms:W3CDTF">2025-06-11T05:41:35Z</dcterms:created>
  <dcterms:modified xsi:type="dcterms:W3CDTF">2025-06-13T09:53:01Z</dcterms:modified>
</cp:coreProperties>
</file>