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4.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mc:AlternateContent xmlns:mc="http://schemas.openxmlformats.org/markup-compatibility/2006">
    <mc:Choice Requires="x15">
      <x15ac:absPath xmlns:x15ac="http://schemas.microsoft.com/office/spreadsheetml/2010/11/ac" url="/Users/d.gio/Downloads/"/>
    </mc:Choice>
  </mc:AlternateContent>
  <xr:revisionPtr revIDLastSave="0" documentId="13_ncr:1_{A647AE46-5048-D64F-BDB7-A08A05E515F8}" xr6:coauthVersionLast="47" xr6:coauthVersionMax="47" xr10:uidLastSave="{00000000-0000-0000-0000-000000000000}"/>
  <bookViews>
    <workbookView xWindow="0" yWindow="0" windowWidth="28800" windowHeight="18000" xr2:uid="{00000000-000D-0000-FFFF-FFFF00000000}"/>
  </bookViews>
  <sheets>
    <sheet name="HR Analytics Dashboard" sheetId="4" r:id="rId1"/>
    <sheet name="KPI" sheetId="7" r:id="rId2"/>
    <sheet name="Job Satisfaction Rating" sheetId="8" r:id="rId3"/>
    <sheet name="Total Employeers Per Gender" sheetId="9" r:id="rId4"/>
    <sheet name="Education By Attrition" sheetId="10" r:id="rId5"/>
    <sheet name="Attrition By Job Role" sheetId="11" r:id="rId6"/>
    <sheet name="Department Wise Attrition" sheetId="12" r:id="rId7"/>
    <sheet name="Attrition By Age Group" sheetId="13" r:id="rId8"/>
    <sheet name="Attrtion By Marital Status" sheetId="14" r:id="rId9"/>
  </sheets>
  <definedNames>
    <definedName name="_xlchart.v1.2" hidden="1">'Attrition By Job Role'!$A$17:$A$25</definedName>
    <definedName name="_xlchart.v1.3" hidden="1">'Attrition By Job Role'!$B$17:$B$25</definedName>
    <definedName name="_xlchart.v1.4" hidden="1">'Attrition By Job Role'!$A$17:$A$25</definedName>
    <definedName name="_xlchart.v1.5" hidden="1">'Attrition By Job Role'!$B$17:$B$25</definedName>
    <definedName name="_xlchart.v2.0" hidden="1">'Attrtion By Marital Status'!$A$11:$A$13</definedName>
    <definedName name="_xlchart.v2.1" hidden="1">'Attrtion By Marital Status'!$B$11:$B$13</definedName>
    <definedName name="_xlchart.v2.6" hidden="1">'Attrtion By Marital Status'!$A$11:$A$13</definedName>
    <definedName name="_xlchart.v2.7" hidden="1">'Attrtion By Marital Status'!$B$11:$B$13</definedName>
    <definedName name="Slicer_Department">#N/A</definedName>
    <definedName name="Slicer_Education_Field">#N/A</definedName>
    <definedName name="Slicer_Gender">#N/A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0W7NtiAel2xy0cZdwUBcRsMoEuXg6pzXui43o1bypBA="/>
    </ext>
  </extLst>
</workbook>
</file>

<file path=xl/calcChain.xml><?xml version="1.0" encoding="utf-8"?>
<calcChain xmlns="http://schemas.openxmlformats.org/spreadsheetml/2006/main">
  <c r="A11" i="14" l="1"/>
  <c r="A13" i="14"/>
  <c r="A12" i="14"/>
  <c r="A18" i="11"/>
  <c r="A19" i="11"/>
  <c r="A20" i="11"/>
  <c r="A21" i="11"/>
  <c r="A22" i="11"/>
  <c r="A23" i="11"/>
  <c r="A24" i="11"/>
  <c r="A25" i="11"/>
  <c r="A17" i="11"/>
  <c r="A8" i="7"/>
  <c r="A8" i="8"/>
  <c r="B11" i="14"/>
  <c r="A10" i="9"/>
  <c r="B8" i="7"/>
  <c r="B13" i="14"/>
  <c r="B10" i="9"/>
  <c r="B12" i="14"/>
  <c r="C8" i="7"/>
  <c r="D8" i="7" l="1"/>
  <c r="E8" i="7"/>
  <c r="C10" i="9"/>
  <c r="D10" i="9"/>
  <c r="B8" i="8"/>
</calcChain>
</file>

<file path=xl/sharedStrings.xml><?xml version="1.0" encoding="utf-8"?>
<sst xmlns="http://schemas.openxmlformats.org/spreadsheetml/2006/main" count="64" uniqueCount="48">
  <si>
    <t>Job Role</t>
  </si>
  <si>
    <t>35 - 44</t>
  </si>
  <si>
    <t>Sales</t>
  </si>
  <si>
    <t>Female</t>
  </si>
  <si>
    <t>Sales Executive</t>
  </si>
  <si>
    <t>Single</t>
  </si>
  <si>
    <t>Associates Degree</t>
  </si>
  <si>
    <t>45 - 54</t>
  </si>
  <si>
    <t>R&amp;D</t>
  </si>
  <si>
    <t>Male</t>
  </si>
  <si>
    <t>Research Scientist</t>
  </si>
  <si>
    <t>Married</t>
  </si>
  <si>
    <t>High School</t>
  </si>
  <si>
    <t>Laboratory Technician</t>
  </si>
  <si>
    <t>25 - 34</t>
  </si>
  <si>
    <t>Master's Degree</t>
  </si>
  <si>
    <t>Over 55</t>
  </si>
  <si>
    <t>Bachelor's Degree</t>
  </si>
  <si>
    <t>Divorced</t>
  </si>
  <si>
    <t>Manufacturing Director</t>
  </si>
  <si>
    <t>Healthcare Representative</t>
  </si>
  <si>
    <t>Under 25</t>
  </si>
  <si>
    <t>Manager</t>
  </si>
  <si>
    <t>Sales Representative</t>
  </si>
  <si>
    <t>Research Director</t>
  </si>
  <si>
    <t>Doctoral Degree</t>
  </si>
  <si>
    <t>HR</t>
  </si>
  <si>
    <t>Human Resources</t>
  </si>
  <si>
    <t>Sum of CF_attrition count</t>
  </si>
  <si>
    <t>Average of Age</t>
  </si>
  <si>
    <t>Count of Employee Number</t>
  </si>
  <si>
    <t>Total Employees</t>
  </si>
  <si>
    <t>Attrition Count</t>
  </si>
  <si>
    <t>Average Age</t>
  </si>
  <si>
    <t>Active Employees</t>
  </si>
  <si>
    <t xml:space="preserve">Attrition Rate </t>
  </si>
  <si>
    <t>Average of Job Satisfaction</t>
  </si>
  <si>
    <t>Average of Job Satisfaction Rating (on 4)</t>
  </si>
  <si>
    <t>Average of Job Dissatisfaction Rating (on 4)</t>
  </si>
  <si>
    <t>Row Labels</t>
  </si>
  <si>
    <t>Grand Total</t>
  </si>
  <si>
    <t>Female Employees</t>
  </si>
  <si>
    <t>Male Employees</t>
  </si>
  <si>
    <t>Percentage Of Female Employees</t>
  </si>
  <si>
    <t>Percentage Of Male Employees</t>
  </si>
  <si>
    <t xml:space="preserve">Marital Status </t>
  </si>
  <si>
    <t xml:space="preserve">Attrition Count </t>
  </si>
  <si>
    <t>Count of CF_attrition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</si>
</sst>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s>
  <cellStyleXfs count="1">
    <xf numFmtId="0" fontId="0" fillId="0" borderId="0"/>
  </cellStyleXfs>
  <cellXfs count="24">
    <xf numFmtId="0" fontId="0" fillId="0" borderId="0" xfId="0"/>
    <xf numFmtId="0" fontId="1" fillId="0" borderId="0" xfId="0" applyFont="1"/>
    <xf numFmtId="0" fontId="1" fillId="0" borderId="1" xfId="0" pivotButton="1" applyFont="1" applyBorder="1"/>
    <xf numFmtId="0" fontId="1" fillId="0" borderId="3" xfId="0" applyFont="1" applyBorder="1"/>
    <xf numFmtId="0" fontId="1" fillId="0" borderId="1" xfId="0" applyFont="1" applyBorder="1" applyAlignment="1">
      <alignment horizontal="left"/>
    </xf>
    <xf numFmtId="0" fontId="1" fillId="0" borderId="2" xfId="0" applyFont="1" applyBorder="1" applyAlignment="1">
      <alignment horizontal="left"/>
    </xf>
    <xf numFmtId="0" fontId="1" fillId="0" borderId="6" xfId="0" applyFont="1" applyBorder="1" applyAlignment="1">
      <alignment horizontal="left"/>
    </xf>
    <xf numFmtId="10" fontId="1" fillId="0" borderId="3" xfId="0" applyNumberFormat="1" applyFont="1" applyBorder="1"/>
    <xf numFmtId="10" fontId="1" fillId="0" borderId="10" xfId="0" applyNumberFormat="1" applyFont="1" applyBorder="1"/>
    <xf numFmtId="10" fontId="1" fillId="0" borderId="4" xfId="0" applyNumberFormat="1" applyFont="1" applyBorder="1"/>
    <xf numFmtId="0" fontId="1" fillId="2" borderId="0" xfId="0" applyFont="1" applyFill="1" applyAlignment="1">
      <alignment horizontal="left"/>
    </xf>
    <xf numFmtId="0" fontId="1" fillId="2" borderId="0" xfId="0" applyFont="1" applyFill="1"/>
    <xf numFmtId="164" fontId="1" fillId="0" borderId="0" xfId="0" applyNumberFormat="1" applyFont="1"/>
    <xf numFmtId="0" fontId="1" fillId="0" borderId="1" xfId="0" applyFont="1" applyBorder="1"/>
    <xf numFmtId="0" fontId="1" fillId="0" borderId="8" xfId="0" applyFont="1" applyBorder="1"/>
    <xf numFmtId="0" fontId="1" fillId="0" borderId="5" xfId="0" applyFont="1" applyBorder="1"/>
    <xf numFmtId="10" fontId="1" fillId="0" borderId="0" xfId="0" applyNumberFormat="1" applyFont="1"/>
    <xf numFmtId="0" fontId="1" fillId="0" borderId="3" xfId="0" applyNumberFormat="1" applyFont="1" applyBorder="1"/>
    <xf numFmtId="0" fontId="1" fillId="0" borderId="10" xfId="0" applyNumberFormat="1" applyFont="1" applyBorder="1"/>
    <xf numFmtId="0" fontId="1" fillId="0" borderId="4" xfId="0" applyNumberFormat="1" applyFont="1" applyBorder="1"/>
    <xf numFmtId="0" fontId="1" fillId="0" borderId="6" xfId="0" applyNumberFormat="1" applyFont="1" applyBorder="1"/>
    <xf numFmtId="0" fontId="1" fillId="0" borderId="9" xfId="0" applyNumberFormat="1" applyFont="1" applyBorder="1"/>
    <xf numFmtId="0" fontId="1" fillId="0" borderId="7" xfId="0" applyNumberFormat="1" applyFont="1" applyBorder="1"/>
    <xf numFmtId="0" fontId="0" fillId="3" borderId="0" xfId="0" applyFill="1" applyBorder="1"/>
  </cellXfs>
  <cellStyles count="1">
    <cellStyle name="Normal" xfId="0" builtinId="0"/>
  </cellStyles>
  <dxfs count="129">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128"/>
      <tableStyleElement type="firstRowStripe" dxfId="127"/>
      <tableStyleElement type="secondRowStripe" dxfId="126"/>
    </tableStyle>
  </tableStyles>
  <colors>
    <mruColors>
      <color rgb="FFE78DD8"/>
      <color rgb="FF601A54"/>
      <color rgb="FFF4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8643678160919543"/>
          <c:y val="0.20257387988560535"/>
          <c:w val="0.33287356321839084"/>
          <c:h val="0.69018112488083905"/>
        </c:manualLayout>
      </c:layout>
      <c:doughnutChart>
        <c:varyColors val="1"/>
        <c:ser>
          <c:idx val="0"/>
          <c:order val="0"/>
          <c:spPr>
            <a:ln>
              <a:solidFill>
                <a:schemeClr val="accent1"/>
              </a:solidFill>
            </a:ln>
          </c:spPr>
          <c:dPt>
            <c:idx val="0"/>
            <c:bubble3D val="0"/>
            <c:spPr>
              <a:solidFill>
                <a:schemeClr val="accent1"/>
              </a:solidFill>
              <a:ln w="19050">
                <a:solidFill>
                  <a:schemeClr val="accent1"/>
                </a:solidFill>
              </a:ln>
              <a:effectLst/>
            </c:spPr>
            <c:extLst>
              <c:ext xmlns:c16="http://schemas.microsoft.com/office/drawing/2014/chart" uri="{C3380CC4-5D6E-409C-BE32-E72D297353CC}">
                <c16:uniqueId val="{00000001-E67F-FB4E-9DA7-1349FE90EEC6}"/>
              </c:ext>
            </c:extLst>
          </c:dPt>
          <c:dPt>
            <c:idx val="1"/>
            <c:bubble3D val="0"/>
            <c:spPr>
              <a:solidFill>
                <a:srgbClr val="F4F7F9"/>
              </a:solidFill>
              <a:ln w="19050">
                <a:solidFill>
                  <a:schemeClr val="accent1"/>
                </a:solidFill>
              </a:ln>
              <a:effectLst/>
            </c:spPr>
            <c:extLst>
              <c:ext xmlns:c16="http://schemas.microsoft.com/office/drawing/2014/chart" uri="{C3380CC4-5D6E-409C-BE32-E72D297353CC}">
                <c16:uniqueId val="{00000003-E67F-FB4E-9DA7-1349FE90EEC6}"/>
              </c:ext>
            </c:extLst>
          </c:dPt>
          <c:val>
            <c:numRef>
              <c:f>'Job Satisfaction Rating'!$A$8:$B$8</c:f>
              <c:numCache>
                <c:formatCode>0.0%</c:formatCode>
                <c:ptCount val="2"/>
                <c:pt idx="0">
                  <c:v>0.65663265306122454</c:v>
                </c:pt>
                <c:pt idx="1">
                  <c:v>0.34336734693877546</c:v>
                </c:pt>
              </c:numCache>
            </c:numRef>
          </c:val>
          <c:extLst>
            <c:ext xmlns:c16="http://schemas.microsoft.com/office/drawing/2014/chart" uri="{C3380CC4-5D6E-409C-BE32-E72D297353CC}">
              <c16:uniqueId val="{00000004-E67F-FB4E-9DA7-1349FE90EEC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softEdge rad="0"/>
    </a:effectLst>
  </c:spPr>
  <c:txPr>
    <a:bodyPr/>
    <a:lstStyle/>
    <a:p>
      <a:pPr>
        <a:defRPr/>
      </a:pPr>
      <a:endParaRPr lang="en-CM"/>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[HR-Analytics_Dashboard.xlsx]Department Wise Attrition!Department Wise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4F7-CF42-A98B-7E77A1A10F99}"/>
              </c:ext>
            </c:extLst>
          </c:dPt>
          <c:dPt>
            <c:idx val="1"/>
            <c:bubble3D val="0"/>
            <c:spPr>
              <a:solidFill>
                <a:schemeClr val="accent2"/>
              </a:solidFill>
              <a:ln>
                <a:noFill/>
              </a:ln>
              <a:effectLst/>
            </c:spPr>
            <c:extLst>
              <c:ext xmlns:c16="http://schemas.microsoft.com/office/drawing/2014/chart" uri="{C3380CC4-5D6E-409C-BE32-E72D297353CC}">
                <c16:uniqueId val="{00000003-84F7-CF42-A98B-7E77A1A10F99}"/>
              </c:ext>
            </c:extLst>
          </c:dPt>
          <c:dPt>
            <c:idx val="2"/>
            <c:bubble3D val="0"/>
            <c:spPr>
              <a:solidFill>
                <a:schemeClr val="accent3"/>
              </a:solidFill>
              <a:ln>
                <a:noFill/>
              </a:ln>
              <a:effectLst/>
            </c:spPr>
            <c:extLst>
              <c:ext xmlns:c16="http://schemas.microsoft.com/office/drawing/2014/chart" uri="{C3380CC4-5D6E-409C-BE32-E72D297353CC}">
                <c16:uniqueId val="{00000005-84F7-CF42-A98B-7E77A1A10F99}"/>
              </c:ext>
            </c:extLst>
          </c:dPt>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A6AC-6D49-BFE6-87AE765E78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[HR-Analytics_Dashboard.xlsx]Attrition By Age Group!Attrition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079B-894E-8282-E569A265232A}"/>
            </c:ext>
          </c:extLst>
        </c:ser>
        <c:dLbls>
          <c:showLegendKey val="0"/>
          <c:showVal val="0"/>
          <c:showCatName val="0"/>
          <c:showSerName val="0"/>
          <c:showPercent val="0"/>
          <c:showBubbleSize val="0"/>
        </c:dLbls>
        <c:gapWidth val="219"/>
        <c:overlap val="-27"/>
        <c:axId val="556118112"/>
        <c:axId val="556119824"/>
      </c:barChart>
      <c:catAx>
        <c:axId val="55611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556119824"/>
        <c:crosses val="autoZero"/>
        <c:auto val="1"/>
        <c:lblAlgn val="ctr"/>
        <c:lblOffset val="100"/>
        <c:noMultiLvlLbl val="0"/>
      </c:catAx>
      <c:valAx>
        <c:axId val="5561198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556118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57264957264957"/>
          <c:y val="0.12820512820512819"/>
          <c:w val="0.7649572649572649"/>
          <c:h val="0.7649572649572649"/>
        </c:manualLayout>
      </c:layout>
      <c:doughnutChart>
        <c:varyColors val="1"/>
        <c:ser>
          <c:idx val="0"/>
          <c:order val="0"/>
          <c:dPt>
            <c:idx val="0"/>
            <c:bubble3D val="0"/>
            <c:spPr>
              <a:solidFill>
                <a:srgbClr val="E78DD8"/>
              </a:solidFill>
              <a:ln w="19050">
                <a:solidFill>
                  <a:schemeClr val="lt1"/>
                </a:solidFill>
              </a:ln>
              <a:effectLst/>
            </c:spPr>
            <c:extLst>
              <c:ext xmlns:c16="http://schemas.microsoft.com/office/drawing/2014/chart" uri="{C3380CC4-5D6E-409C-BE32-E72D297353CC}">
                <c16:uniqueId val="{00000001-EF21-5B42-A71C-061B0132813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EF21-5B42-A71C-061B0132813E}"/>
              </c:ext>
            </c:extLst>
          </c:dPt>
          <c:val>
            <c:numRef>
              <c:f>'Total Employeers Per Gender'!$C$10:$D$10</c:f>
              <c:numCache>
                <c:formatCode>0.0%</c:formatCode>
                <c:ptCount val="2"/>
                <c:pt idx="0">
                  <c:v>0.4</c:v>
                </c:pt>
                <c:pt idx="1">
                  <c:v>0.6</c:v>
                </c:pt>
              </c:numCache>
            </c:numRef>
          </c:val>
          <c:extLst>
            <c:ext xmlns:c16="http://schemas.microsoft.com/office/drawing/2014/chart" uri="{C3380CC4-5D6E-409C-BE32-E72D297353CC}">
              <c16:uniqueId val="{00000004-EF21-5B42-A71C-061B0132813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CM"/>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noFill/>
              </a:ln>
              <a:effectLst/>
            </c:spPr>
            <c:extLst>
              <c:ext xmlns:c16="http://schemas.microsoft.com/office/drawing/2014/chart" uri="{C3380CC4-5D6E-409C-BE32-E72D297353CC}">
                <c16:uniqueId val="{00000001-D7E8-8A44-ACA4-C7737545ED1E}"/>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D7E8-8A44-ACA4-C7737545ED1E}"/>
              </c:ext>
            </c:extLst>
          </c:dPt>
          <c:val>
            <c:numRef>
              <c:f>'Total Employeers Per Gender'!$C$10:$D$10</c:f>
              <c:numCache>
                <c:formatCode>0.0%</c:formatCode>
                <c:ptCount val="2"/>
                <c:pt idx="0">
                  <c:v>0.4</c:v>
                </c:pt>
                <c:pt idx="1">
                  <c:v>0.6</c:v>
                </c:pt>
              </c:numCache>
            </c:numRef>
          </c:val>
          <c:extLst>
            <c:ext xmlns:c16="http://schemas.microsoft.com/office/drawing/2014/chart" uri="{C3380CC4-5D6E-409C-BE32-E72D297353CC}">
              <c16:uniqueId val="{00000004-D7E8-8A44-ACA4-C7737545ED1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CM"/>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[HR-Analytics_Dashboard.xlsx]Education By Attrition!Education By Attrition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CM"/>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41775375093036"/>
          <c:y val="3.1152647975077882E-2"/>
          <c:w val="0.71838994006346224"/>
          <c:h val="0.95638629283489107"/>
        </c:manualLayout>
      </c:layout>
      <c:barChart>
        <c:barDir val="bar"/>
        <c:grouping val="clustered"/>
        <c:varyColors val="0"/>
        <c:ser>
          <c:idx val="0"/>
          <c:order val="0"/>
          <c:tx>
            <c:strRef>
              <c:f>'Education By Attrition'!$B$3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C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5C4E-C041-BE74-58D0546DB888}"/>
            </c:ext>
          </c:extLst>
        </c:ser>
        <c:dLbls>
          <c:dLblPos val="outEnd"/>
          <c:showLegendKey val="0"/>
          <c:showVal val="1"/>
          <c:showCatName val="0"/>
          <c:showSerName val="0"/>
          <c:showPercent val="0"/>
          <c:showBubbleSize val="0"/>
        </c:dLbls>
        <c:gapWidth val="70"/>
        <c:axId val="1818509680"/>
        <c:axId val="1898693328"/>
      </c:barChart>
      <c:catAx>
        <c:axId val="1818509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M"/>
          </a:p>
        </c:txPr>
        <c:crossAx val="1898693328"/>
        <c:crosses val="autoZero"/>
        <c:auto val="1"/>
        <c:lblAlgn val="ctr"/>
        <c:lblOffset val="100"/>
        <c:noMultiLvlLbl val="0"/>
      </c:catAx>
      <c:valAx>
        <c:axId val="1898693328"/>
        <c:scaling>
          <c:orientation val="minMax"/>
        </c:scaling>
        <c:delete val="1"/>
        <c:axPos val="b"/>
        <c:numFmt formatCode="General" sourceLinked="1"/>
        <c:majorTickMark val="none"/>
        <c:minorTickMark val="none"/>
        <c:tickLblPos val="nextTo"/>
        <c:crossAx val="1818509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[HR-Analytics_Dashboard.xlsx]Department Wise Attrition!Department Wise Attrition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CM"/>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chemeClr val="bg1"/>
            </a:solidFill>
          </a:ln>
          <a:effectLst/>
        </c:spPr>
      </c:pivotFmt>
      <c:pivotFmt>
        <c:idx val="7"/>
        <c:spPr>
          <a:solidFill>
            <a:schemeClr val="accent1">
              <a:lumMod val="60000"/>
              <a:lumOff val="40000"/>
            </a:schemeClr>
          </a:solidFill>
          <a:ln>
            <a:solidFill>
              <a:schemeClr val="bg1"/>
            </a:solidFill>
          </a:ln>
          <a:effectLst/>
        </c:spPr>
      </c:pivotFmt>
      <c:pivotFmt>
        <c:idx val="8"/>
        <c:spPr>
          <a:solidFill>
            <a:schemeClr val="accent1"/>
          </a:solidFill>
          <a:ln>
            <a:solidFill>
              <a:schemeClr val="bg1"/>
            </a:solidFill>
          </a:ln>
          <a:effectLst/>
        </c:spPr>
      </c:pivotFmt>
    </c:pivotFmts>
    <c:plotArea>
      <c:layout/>
      <c:pieChart>
        <c:varyColors val="1"/>
        <c:ser>
          <c:idx val="0"/>
          <c:order val="0"/>
          <c:tx>
            <c:strRef>
              <c:f>'Department Wise Attrition'!$B$3</c:f>
              <c:strCache>
                <c:ptCount val="1"/>
                <c:pt idx="0">
                  <c:v>Total</c:v>
                </c:pt>
              </c:strCache>
            </c:strRef>
          </c:tx>
          <c:spPr>
            <a:ln>
              <a:solidFill>
                <a:schemeClr val="bg1"/>
              </a:solidFill>
            </a:ln>
          </c:spPr>
          <c:dPt>
            <c:idx val="0"/>
            <c:bubble3D val="0"/>
            <c:spPr>
              <a:solidFill>
                <a:schemeClr val="accent1">
                  <a:lumMod val="75000"/>
                </a:schemeClr>
              </a:solidFill>
              <a:ln>
                <a:solidFill>
                  <a:schemeClr val="bg1"/>
                </a:solidFill>
              </a:ln>
              <a:effectLst/>
            </c:spPr>
            <c:extLst>
              <c:ext xmlns:c16="http://schemas.microsoft.com/office/drawing/2014/chart" uri="{C3380CC4-5D6E-409C-BE32-E72D297353CC}">
                <c16:uniqueId val="{00000001-3675-2248-A691-99161D71101B}"/>
              </c:ext>
            </c:extLst>
          </c:dPt>
          <c:dPt>
            <c:idx val="1"/>
            <c:bubble3D val="0"/>
            <c:spPr>
              <a:solidFill>
                <a:schemeClr val="accent1">
                  <a:lumMod val="60000"/>
                  <a:lumOff val="40000"/>
                </a:schemeClr>
              </a:solidFill>
              <a:ln>
                <a:solidFill>
                  <a:schemeClr val="bg1"/>
                </a:solidFill>
              </a:ln>
              <a:effectLst/>
            </c:spPr>
            <c:extLst>
              <c:ext xmlns:c16="http://schemas.microsoft.com/office/drawing/2014/chart" uri="{C3380CC4-5D6E-409C-BE32-E72D297353CC}">
                <c16:uniqueId val="{00000003-3675-2248-A691-99161D71101B}"/>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05-3675-2248-A691-99161D71101B}"/>
              </c:ext>
            </c:extLst>
          </c:dPt>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CM"/>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3675-2248-A691-99161D7110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100"/>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[HR-Analytics_Dashboard.xlsx]Attrition By Age Group!Attrition By Age 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pivotFmt>
    </c:pivotFmts>
    <c:plotArea>
      <c:layout>
        <c:manualLayout>
          <c:layoutTarget val="inner"/>
          <c:xMode val="edge"/>
          <c:yMode val="edge"/>
          <c:x val="0.10747626402005216"/>
          <c:y val="3.9940476190476193E-2"/>
          <c:w val="0.8571539610603337"/>
          <c:h val="0.80589285714285708"/>
        </c:manualLayout>
      </c:layout>
      <c:barChart>
        <c:barDir val="col"/>
        <c:grouping val="clustered"/>
        <c:varyColors val="0"/>
        <c:ser>
          <c:idx val="0"/>
          <c:order val="0"/>
          <c:tx>
            <c:strRef>
              <c:f>'Attrition By Age Group'!$B$3</c:f>
              <c:strCache>
                <c:ptCount val="1"/>
                <c:pt idx="0">
                  <c:v>Total</c:v>
                </c:pt>
              </c:strCache>
            </c:strRef>
          </c:tx>
          <c:spPr>
            <a:solidFill>
              <a:srgbClr val="0070C0"/>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E5C5-4644-8078-2CC832072457}"/>
            </c:ext>
          </c:extLst>
        </c:ser>
        <c:dLbls>
          <c:showLegendKey val="0"/>
          <c:showVal val="0"/>
          <c:showCatName val="0"/>
          <c:showSerName val="0"/>
          <c:showPercent val="0"/>
          <c:showBubbleSize val="0"/>
        </c:dLbls>
        <c:gapWidth val="105"/>
        <c:overlap val="-27"/>
        <c:axId val="556118112"/>
        <c:axId val="556119824"/>
      </c:barChart>
      <c:catAx>
        <c:axId val="55611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M"/>
          </a:p>
        </c:txPr>
        <c:crossAx val="556119824"/>
        <c:crosses val="autoZero"/>
        <c:auto val="1"/>
        <c:lblAlgn val="ctr"/>
        <c:lblOffset val="100"/>
        <c:noMultiLvlLbl val="0"/>
      </c:catAx>
      <c:valAx>
        <c:axId val="556119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M"/>
          </a:p>
        </c:txPr>
        <c:crossAx val="556118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E0-5642-95B8-0F127BBBAF1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CE0-5642-95B8-0F127BBBAF15}"/>
              </c:ext>
            </c:extLst>
          </c:dPt>
          <c:cat>
            <c:strRef>
              <c:f>'Job Satisfaction Rating'!$A$7:$B$7</c:f>
              <c:strCache>
                <c:ptCount val="2"/>
                <c:pt idx="0">
                  <c:v>Average of Job Satisfaction Rating (on 4)</c:v>
                </c:pt>
                <c:pt idx="1">
                  <c:v>Average of Job Dissatisfaction Rating (on 4)</c:v>
                </c:pt>
              </c:strCache>
            </c:strRef>
          </c:cat>
          <c:val>
            <c:numRef>
              <c:f>'Job Satisfaction Rating'!$A$8:$B$8</c:f>
              <c:numCache>
                <c:formatCode>0.0%</c:formatCode>
                <c:ptCount val="2"/>
                <c:pt idx="0">
                  <c:v>0.65663265306122454</c:v>
                </c:pt>
                <c:pt idx="1">
                  <c:v>0.34336734693877546</c:v>
                </c:pt>
              </c:numCache>
            </c:numRef>
          </c:val>
          <c:extLst>
            <c:ext xmlns:c16="http://schemas.microsoft.com/office/drawing/2014/chart" uri="{C3380CC4-5D6E-409C-BE32-E72D297353CC}">
              <c16:uniqueId val="{00000000-BA0D-374A-8DCD-5E7D4FD9E05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38-D149-8215-8FFBE619B7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38-D149-8215-8FFBE619B750}"/>
              </c:ext>
            </c:extLst>
          </c:dPt>
          <c:cat>
            <c:strRef>
              <c:f>'Total Employeers Per Gender'!$C$9:$D$9</c:f>
              <c:strCache>
                <c:ptCount val="2"/>
                <c:pt idx="0">
                  <c:v>Percentage Of Female Employees</c:v>
                </c:pt>
                <c:pt idx="1">
                  <c:v>Percentage Of Male Employees</c:v>
                </c:pt>
              </c:strCache>
            </c:strRef>
          </c:cat>
          <c:val>
            <c:numRef>
              <c:f>'Total Employeers Per Gender'!$C$10:$D$10</c:f>
              <c:numCache>
                <c:formatCode>0.0%</c:formatCode>
                <c:ptCount val="2"/>
                <c:pt idx="0">
                  <c:v>0.4</c:v>
                </c:pt>
                <c:pt idx="1">
                  <c:v>0.6</c:v>
                </c:pt>
              </c:numCache>
            </c:numRef>
          </c:val>
          <c:extLst>
            <c:ext xmlns:c16="http://schemas.microsoft.com/office/drawing/2014/chart" uri="{C3380CC4-5D6E-409C-BE32-E72D297353CC}">
              <c16:uniqueId val="{00000000-491B-D541-B6A5-D8BBDA18F08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[HR-Analytics_Dashboard.xlsx]Education By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CDC4-DD4D-8E98-442838A8E464}"/>
            </c:ext>
          </c:extLst>
        </c:ser>
        <c:dLbls>
          <c:dLblPos val="outEnd"/>
          <c:showLegendKey val="0"/>
          <c:showVal val="1"/>
          <c:showCatName val="0"/>
          <c:showSerName val="0"/>
          <c:showPercent val="0"/>
          <c:showBubbleSize val="0"/>
        </c:dLbls>
        <c:gapWidth val="182"/>
        <c:axId val="1818509680"/>
        <c:axId val="1898693328"/>
      </c:barChart>
      <c:catAx>
        <c:axId val="1818509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1898693328"/>
        <c:crosses val="autoZero"/>
        <c:auto val="1"/>
        <c:lblAlgn val="ctr"/>
        <c:lblOffset val="100"/>
        <c:noMultiLvlLbl val="0"/>
      </c:catAx>
      <c:valAx>
        <c:axId val="1898693328"/>
        <c:scaling>
          <c:orientation val="minMax"/>
        </c:scaling>
        <c:delete val="1"/>
        <c:axPos val="b"/>
        <c:numFmt formatCode="General" sourceLinked="1"/>
        <c:majorTickMark val="none"/>
        <c:minorTickMark val="none"/>
        <c:tickLblPos val="nextTo"/>
        <c:crossAx val="1818509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B1698884-9ADA-AD45-811E-C68C50B36AE5}">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FE79D78-5628-804A-BC8C-675053301858}">
          <cx:spPr>
            <a:ln>
              <a:noFill/>
            </a:ln>
          </cx:spPr>
          <cx:data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pPr>
            <a:endParaRPr lang="en-US" sz="1200" b="0" i="0" u="none" strike="noStrike" baseline="0">
              <a:solidFill>
                <a:srgbClr val="000000">
                  <a:lumMod val="65000"/>
                  <a:lumOff val="35000"/>
                </a:srgbClr>
              </a:solidFill>
              <a:latin typeface="Calibri"/>
              <a:cs typeface="Calibri"/>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B1698884-9ADA-AD45-811E-C68C50B36AE5}">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1FE79D78-5628-804A-BC8C-675053301858}">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pPr>
            <a:endParaRPr lang="en-US" sz="1200" b="0" i="0" u="none" strike="noStrike" baseline="0">
              <a:solidFill>
                <a:srgbClr val="000000">
                  <a:lumMod val="65000"/>
                  <a:lumOff val="35000"/>
                </a:srgbClr>
              </a:solidFill>
              <a:latin typeface="Calibri"/>
              <a:cs typeface="Calibri"/>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0.svg"/><Relationship Id="rId18" Type="http://schemas.microsoft.com/office/2014/relationships/chartEx" Target="../charts/chartEx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9.png"/><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svg"/><Relationship Id="rId5" Type="http://schemas.openxmlformats.org/officeDocument/2006/relationships/image" Target="../media/image5.png"/><Relationship Id="rId15" Type="http://schemas.microsoft.com/office/2014/relationships/chartEx" Target="../charts/chartEx1.xml"/><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oneCellAnchor>
    <xdr:from>
      <xdr:col>2</xdr:col>
      <xdr:colOff>285750</xdr:colOff>
      <xdr:row>1</xdr:row>
      <xdr:rowOff>95250</xdr:rowOff>
    </xdr:from>
    <xdr:ext cx="14754225" cy="7439025"/>
    <xdr:grpSp>
      <xdr:nvGrpSpPr>
        <xdr:cNvPr id="2" name="Shape 2">
          <a:extLst>
            <a:ext uri="{FF2B5EF4-FFF2-40B4-BE49-F238E27FC236}">
              <a16:creationId xmlns:a16="http://schemas.microsoft.com/office/drawing/2014/main" id="{00000000-0008-0000-0300-000002000000}"/>
            </a:ext>
          </a:extLst>
        </xdr:cNvPr>
        <xdr:cNvGrpSpPr/>
      </xdr:nvGrpSpPr>
      <xdr:grpSpPr>
        <a:xfrm>
          <a:off x="1581150" y="285750"/>
          <a:ext cx="14754225" cy="7439025"/>
          <a:chOff x="0" y="60488"/>
          <a:chExt cx="10692000" cy="7439025"/>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495300</xdr:colOff>
      <xdr:row>7</xdr:row>
      <xdr:rowOff>12700</xdr:rowOff>
    </xdr:from>
    <xdr:to>
      <xdr:col>6</xdr:col>
      <xdr:colOff>228600</xdr:colOff>
      <xdr:row>8</xdr:row>
      <xdr:rowOff>114300</xdr:rowOff>
    </xdr:to>
    <xdr:sp macro="" textlink="">
      <xdr:nvSpPr>
        <xdr:cNvPr id="3" name="TextBox 2">
          <a:extLst>
            <a:ext uri="{FF2B5EF4-FFF2-40B4-BE49-F238E27FC236}">
              <a16:creationId xmlns:a16="http://schemas.microsoft.com/office/drawing/2014/main" id="{31FDB400-03B6-E74E-4DCF-9E9D1A02A217}"/>
            </a:ext>
          </a:extLst>
        </xdr:cNvPr>
        <xdr:cNvSpPr txBox="1"/>
      </xdr:nvSpPr>
      <xdr:spPr>
        <a:xfrm>
          <a:off x="1790700" y="1346200"/>
          <a:ext cx="2324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TOTAL</a:t>
          </a:r>
          <a:r>
            <a:rPr lang="en-US" sz="1600">
              <a:solidFill>
                <a:srgbClr val="C00000"/>
              </a:solidFill>
              <a:latin typeface="Arial Rounded MT Bold" panose="020F0704030504030204" pitchFamily="34" charset="77"/>
            </a:rPr>
            <a:t> </a:t>
          </a:r>
          <a:r>
            <a:rPr lang="en-US" sz="1600" b="1">
              <a:solidFill>
                <a:srgbClr val="C00000"/>
              </a:solidFill>
              <a:latin typeface="Arial Rounded MT Bold" panose="020F0704030504030204" pitchFamily="34" charset="77"/>
            </a:rPr>
            <a:t>EMPLOYEES</a:t>
          </a:r>
        </a:p>
      </xdr:txBody>
    </xdr:sp>
    <xdr:clientData/>
  </xdr:twoCellAnchor>
  <xdr:twoCellAnchor>
    <xdr:from>
      <xdr:col>7</xdr:col>
      <xdr:colOff>533400</xdr:colOff>
      <xdr:row>7</xdr:row>
      <xdr:rowOff>12700</xdr:rowOff>
    </xdr:from>
    <xdr:to>
      <xdr:col>10</xdr:col>
      <xdr:colOff>38100</xdr:colOff>
      <xdr:row>8</xdr:row>
      <xdr:rowOff>127000</xdr:rowOff>
    </xdr:to>
    <xdr:sp macro="" textlink="">
      <xdr:nvSpPr>
        <xdr:cNvPr id="21" name="TextBox 20">
          <a:extLst>
            <a:ext uri="{FF2B5EF4-FFF2-40B4-BE49-F238E27FC236}">
              <a16:creationId xmlns:a16="http://schemas.microsoft.com/office/drawing/2014/main" id="{5AD698EC-DA85-FD42-A26E-3D1240251DB1}"/>
            </a:ext>
          </a:extLst>
        </xdr:cNvPr>
        <xdr:cNvSpPr txBox="1"/>
      </xdr:nvSpPr>
      <xdr:spPr>
        <a:xfrm>
          <a:off x="5067300" y="1346200"/>
          <a:ext cx="1447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ATTRITION</a:t>
          </a:r>
          <a:r>
            <a:rPr lang="en-US" sz="1600" b="1" baseline="0">
              <a:solidFill>
                <a:srgbClr val="C00000"/>
              </a:solidFill>
              <a:latin typeface="Arial Rounded MT Bold" panose="020F0704030504030204" pitchFamily="34" charset="77"/>
            </a:rPr>
            <a:t> </a:t>
          </a:r>
          <a:endParaRPr lang="en-US" sz="1600" b="1">
            <a:solidFill>
              <a:srgbClr val="C00000"/>
            </a:solidFill>
            <a:latin typeface="Arial Rounded MT Bold" panose="020F0704030504030204" pitchFamily="34" charset="77"/>
          </a:endParaRPr>
        </a:p>
      </xdr:txBody>
    </xdr:sp>
    <xdr:clientData/>
  </xdr:twoCellAnchor>
  <xdr:twoCellAnchor>
    <xdr:from>
      <xdr:col>3</xdr:col>
      <xdr:colOff>501650</xdr:colOff>
      <xdr:row>2</xdr:row>
      <xdr:rowOff>50800</xdr:rowOff>
    </xdr:from>
    <xdr:to>
      <xdr:col>15</xdr:col>
      <xdr:colOff>431800</xdr:colOff>
      <xdr:row>5</xdr:row>
      <xdr:rowOff>101600</xdr:rowOff>
    </xdr:to>
    <xdr:sp macro="" textlink="">
      <xdr:nvSpPr>
        <xdr:cNvPr id="22" name="TextBox 21">
          <a:extLst>
            <a:ext uri="{FF2B5EF4-FFF2-40B4-BE49-F238E27FC236}">
              <a16:creationId xmlns:a16="http://schemas.microsoft.com/office/drawing/2014/main" id="{2776336E-FEF8-3240-BA5A-25D09453D797}"/>
            </a:ext>
          </a:extLst>
        </xdr:cNvPr>
        <xdr:cNvSpPr txBox="1"/>
      </xdr:nvSpPr>
      <xdr:spPr>
        <a:xfrm>
          <a:off x="2444750" y="431800"/>
          <a:ext cx="770255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rgbClr val="002060"/>
              </a:solidFill>
              <a:latin typeface="Arial Rounded MT Bold" panose="020F0704030504030204" pitchFamily="34" charset="77"/>
            </a:rPr>
            <a:t>HR</a:t>
          </a:r>
          <a:r>
            <a:rPr lang="en-US" sz="4000" b="1" baseline="0">
              <a:solidFill>
                <a:srgbClr val="002060"/>
              </a:solidFill>
              <a:latin typeface="Arial Rounded MT Bold" panose="020F0704030504030204" pitchFamily="34" charset="77"/>
            </a:rPr>
            <a:t> ANALYTICS DASHBOARD</a:t>
          </a:r>
          <a:endParaRPr lang="en-US" sz="4000" b="1">
            <a:solidFill>
              <a:srgbClr val="002060"/>
            </a:solidFill>
            <a:latin typeface="Arial Rounded MT Bold" panose="020F0704030504030204" pitchFamily="34" charset="77"/>
          </a:endParaRPr>
        </a:p>
      </xdr:txBody>
    </xdr:sp>
    <xdr:clientData/>
  </xdr:twoCellAnchor>
  <xdr:twoCellAnchor>
    <xdr:from>
      <xdr:col>15</xdr:col>
      <xdr:colOff>457200</xdr:colOff>
      <xdr:row>1</xdr:row>
      <xdr:rowOff>171450</xdr:rowOff>
    </xdr:from>
    <xdr:to>
      <xdr:col>23</xdr:col>
      <xdr:colOff>457200</xdr:colOff>
      <xdr:row>6</xdr:row>
      <xdr:rowOff>38100</xdr:rowOff>
    </xdr:to>
    <xdr:sp macro="" textlink="">
      <xdr:nvSpPr>
        <xdr:cNvPr id="23" name="TextBox 22">
          <a:extLst>
            <a:ext uri="{FF2B5EF4-FFF2-40B4-BE49-F238E27FC236}">
              <a16:creationId xmlns:a16="http://schemas.microsoft.com/office/drawing/2014/main" id="{31D4C3D3-F102-ED44-8C8C-34CE05A5CFC3}"/>
            </a:ext>
          </a:extLst>
        </xdr:cNvPr>
        <xdr:cNvSpPr txBox="1"/>
      </xdr:nvSpPr>
      <xdr:spPr>
        <a:xfrm>
          <a:off x="10172700" y="361950"/>
          <a:ext cx="5181600"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C00000"/>
              </a:solidFill>
              <a:latin typeface="Arial Rounded MT Bold" panose="020F0704030504030204" pitchFamily="34" charset="77"/>
            </a:rPr>
            <a:t>JOB</a:t>
          </a:r>
          <a:r>
            <a:rPr lang="en-US" sz="2800" b="1" baseline="0">
              <a:solidFill>
                <a:srgbClr val="C00000"/>
              </a:solidFill>
              <a:latin typeface="Arial Rounded MT Bold" panose="020F0704030504030204" pitchFamily="34" charset="77"/>
            </a:rPr>
            <a:t> </a:t>
          </a:r>
          <a:r>
            <a:rPr lang="en-US" sz="3000" b="1" baseline="0">
              <a:solidFill>
                <a:srgbClr val="C00000"/>
              </a:solidFill>
              <a:latin typeface="Arial Rounded MT Bold" panose="020F0704030504030204" pitchFamily="34" charset="77"/>
            </a:rPr>
            <a:t>SATISFACTION</a:t>
          </a:r>
          <a:r>
            <a:rPr lang="en-US" sz="2800" b="1" baseline="0">
              <a:solidFill>
                <a:srgbClr val="C00000"/>
              </a:solidFill>
              <a:latin typeface="Arial Rounded MT Bold" panose="020F0704030504030204" pitchFamily="34" charset="77"/>
            </a:rPr>
            <a:t> RATE</a:t>
          </a:r>
          <a:endParaRPr lang="en-US" sz="2800" b="1">
            <a:solidFill>
              <a:srgbClr val="C00000"/>
            </a:solidFill>
            <a:latin typeface="Arial Rounded MT Bold" panose="020F0704030504030204" pitchFamily="34" charset="77"/>
          </a:endParaRPr>
        </a:p>
      </xdr:txBody>
    </xdr:sp>
    <xdr:clientData/>
  </xdr:twoCellAnchor>
  <xdr:twoCellAnchor>
    <xdr:from>
      <xdr:col>11</xdr:col>
      <xdr:colOff>387350</xdr:colOff>
      <xdr:row>6</xdr:row>
      <xdr:rowOff>171450</xdr:rowOff>
    </xdr:from>
    <xdr:to>
      <xdr:col>15</xdr:col>
      <xdr:colOff>120650</xdr:colOff>
      <xdr:row>8</xdr:row>
      <xdr:rowOff>82550</xdr:rowOff>
    </xdr:to>
    <xdr:sp macro="" textlink="">
      <xdr:nvSpPr>
        <xdr:cNvPr id="24" name="TextBox 23">
          <a:extLst>
            <a:ext uri="{FF2B5EF4-FFF2-40B4-BE49-F238E27FC236}">
              <a16:creationId xmlns:a16="http://schemas.microsoft.com/office/drawing/2014/main" id="{3DA95B67-85B0-5542-B517-3BEFC71A6708}"/>
            </a:ext>
          </a:extLst>
        </xdr:cNvPr>
        <xdr:cNvSpPr txBox="1"/>
      </xdr:nvSpPr>
      <xdr:spPr>
        <a:xfrm>
          <a:off x="7512050" y="1314450"/>
          <a:ext cx="2324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ACTIVE</a:t>
          </a:r>
          <a:r>
            <a:rPr lang="en-US" sz="1600" b="1" baseline="0">
              <a:solidFill>
                <a:srgbClr val="C00000"/>
              </a:solidFill>
              <a:latin typeface="Arial Rounded MT Bold" panose="020F0704030504030204" pitchFamily="34" charset="77"/>
            </a:rPr>
            <a:t> EMPLOYEES</a:t>
          </a:r>
          <a:endParaRPr lang="en-US" sz="1600" b="1">
            <a:solidFill>
              <a:srgbClr val="C00000"/>
            </a:solidFill>
            <a:latin typeface="Arial Rounded MT Bold" panose="020F0704030504030204" pitchFamily="34" charset="77"/>
          </a:endParaRPr>
        </a:p>
      </xdr:txBody>
    </xdr:sp>
    <xdr:clientData/>
  </xdr:twoCellAnchor>
  <xdr:twoCellAnchor>
    <xdr:from>
      <xdr:col>16</xdr:col>
      <xdr:colOff>234950</xdr:colOff>
      <xdr:row>6</xdr:row>
      <xdr:rowOff>177800</xdr:rowOff>
    </xdr:from>
    <xdr:to>
      <xdr:col>19</xdr:col>
      <xdr:colOff>292100</xdr:colOff>
      <xdr:row>8</xdr:row>
      <xdr:rowOff>95250</xdr:rowOff>
    </xdr:to>
    <xdr:sp macro="" textlink="">
      <xdr:nvSpPr>
        <xdr:cNvPr id="25" name="TextBox 24">
          <a:extLst>
            <a:ext uri="{FF2B5EF4-FFF2-40B4-BE49-F238E27FC236}">
              <a16:creationId xmlns:a16="http://schemas.microsoft.com/office/drawing/2014/main" id="{6F0A473F-C8B7-6C4A-98D0-E8F0165CBC56}"/>
            </a:ext>
          </a:extLst>
        </xdr:cNvPr>
        <xdr:cNvSpPr txBox="1"/>
      </xdr:nvSpPr>
      <xdr:spPr>
        <a:xfrm>
          <a:off x="10598150" y="1320800"/>
          <a:ext cx="2000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ATTRITION</a:t>
          </a:r>
          <a:r>
            <a:rPr lang="en-US" sz="1600" b="1" baseline="0">
              <a:solidFill>
                <a:srgbClr val="C00000"/>
              </a:solidFill>
              <a:latin typeface="Arial Rounded MT Bold" panose="020F0704030504030204" pitchFamily="34" charset="77"/>
            </a:rPr>
            <a:t> RATE</a:t>
          </a:r>
          <a:endParaRPr lang="en-US" sz="1600" b="1">
            <a:solidFill>
              <a:srgbClr val="C00000"/>
            </a:solidFill>
            <a:latin typeface="Arial Rounded MT Bold" panose="020F0704030504030204" pitchFamily="34" charset="77"/>
          </a:endParaRPr>
        </a:p>
      </xdr:txBody>
    </xdr:sp>
    <xdr:clientData/>
  </xdr:twoCellAnchor>
  <xdr:twoCellAnchor>
    <xdr:from>
      <xdr:col>21</xdr:col>
      <xdr:colOff>31750</xdr:colOff>
      <xdr:row>6</xdr:row>
      <xdr:rowOff>152400</xdr:rowOff>
    </xdr:from>
    <xdr:to>
      <xdr:col>23</xdr:col>
      <xdr:colOff>533400</xdr:colOff>
      <xdr:row>8</xdr:row>
      <xdr:rowOff>69850</xdr:rowOff>
    </xdr:to>
    <xdr:sp macro="" textlink="">
      <xdr:nvSpPr>
        <xdr:cNvPr id="26" name="TextBox 25">
          <a:extLst>
            <a:ext uri="{FF2B5EF4-FFF2-40B4-BE49-F238E27FC236}">
              <a16:creationId xmlns:a16="http://schemas.microsoft.com/office/drawing/2014/main" id="{488B7465-DA17-044D-B2E1-FF5EE1D4411A}"/>
            </a:ext>
          </a:extLst>
        </xdr:cNvPr>
        <xdr:cNvSpPr txBox="1"/>
      </xdr:nvSpPr>
      <xdr:spPr>
        <a:xfrm>
          <a:off x="13633450" y="1295400"/>
          <a:ext cx="17970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AVERAGE</a:t>
          </a:r>
          <a:r>
            <a:rPr lang="en-US" sz="1600" b="1" baseline="0">
              <a:solidFill>
                <a:srgbClr val="C00000"/>
              </a:solidFill>
              <a:latin typeface="Arial Rounded MT Bold" panose="020F0704030504030204" pitchFamily="34" charset="77"/>
            </a:rPr>
            <a:t> AGE </a:t>
          </a:r>
          <a:endParaRPr lang="en-US" sz="1600" b="1">
            <a:solidFill>
              <a:srgbClr val="C00000"/>
            </a:solidFill>
            <a:latin typeface="Arial Rounded MT Bold" panose="020F0704030504030204" pitchFamily="34" charset="77"/>
          </a:endParaRPr>
        </a:p>
      </xdr:txBody>
    </xdr:sp>
    <xdr:clientData/>
  </xdr:twoCellAnchor>
  <xdr:twoCellAnchor>
    <xdr:from>
      <xdr:col>17</xdr:col>
      <xdr:colOff>501650</xdr:colOff>
      <xdr:row>12</xdr:row>
      <xdr:rowOff>88900</xdr:rowOff>
    </xdr:from>
    <xdr:to>
      <xdr:col>22</xdr:col>
      <xdr:colOff>203200</xdr:colOff>
      <xdr:row>13</xdr:row>
      <xdr:rowOff>184150</xdr:rowOff>
    </xdr:to>
    <xdr:sp macro="" textlink="">
      <xdr:nvSpPr>
        <xdr:cNvPr id="27" name="TextBox 26">
          <a:extLst>
            <a:ext uri="{FF2B5EF4-FFF2-40B4-BE49-F238E27FC236}">
              <a16:creationId xmlns:a16="http://schemas.microsoft.com/office/drawing/2014/main" id="{0C50AB19-068E-D740-889C-F08AB88F73F7}"/>
            </a:ext>
          </a:extLst>
        </xdr:cNvPr>
        <xdr:cNvSpPr txBox="1"/>
      </xdr:nvSpPr>
      <xdr:spPr>
        <a:xfrm>
          <a:off x="11512550" y="2374900"/>
          <a:ext cx="2940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ATTRITION</a:t>
          </a:r>
          <a:r>
            <a:rPr lang="en-US" sz="1600" b="1" baseline="0">
              <a:solidFill>
                <a:srgbClr val="C00000"/>
              </a:solidFill>
              <a:latin typeface="Arial Rounded MT Bold" panose="020F0704030504030204" pitchFamily="34" charset="77"/>
            </a:rPr>
            <a:t> BY JOB ROLE</a:t>
          </a:r>
          <a:endParaRPr lang="en-US" sz="1600" b="1">
            <a:solidFill>
              <a:srgbClr val="C00000"/>
            </a:solidFill>
            <a:latin typeface="Arial Rounded MT Bold" panose="020F0704030504030204" pitchFamily="34" charset="77"/>
          </a:endParaRPr>
        </a:p>
      </xdr:txBody>
    </xdr:sp>
    <xdr:clientData/>
  </xdr:twoCellAnchor>
  <xdr:twoCellAnchor>
    <xdr:from>
      <xdr:col>9</xdr:col>
      <xdr:colOff>336550</xdr:colOff>
      <xdr:row>12</xdr:row>
      <xdr:rowOff>76200</xdr:rowOff>
    </xdr:from>
    <xdr:to>
      <xdr:col>14</xdr:col>
      <xdr:colOff>444500</xdr:colOff>
      <xdr:row>14</xdr:row>
      <xdr:rowOff>6350</xdr:rowOff>
    </xdr:to>
    <xdr:sp macro="" textlink="">
      <xdr:nvSpPr>
        <xdr:cNvPr id="28" name="TextBox 27">
          <a:extLst>
            <a:ext uri="{FF2B5EF4-FFF2-40B4-BE49-F238E27FC236}">
              <a16:creationId xmlns:a16="http://schemas.microsoft.com/office/drawing/2014/main" id="{7B8EAEBD-F974-B34F-854C-2A4CF66E18A7}"/>
            </a:ext>
          </a:extLst>
        </xdr:cNvPr>
        <xdr:cNvSpPr txBox="1"/>
      </xdr:nvSpPr>
      <xdr:spPr>
        <a:xfrm>
          <a:off x="6165850" y="2362200"/>
          <a:ext cx="33464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EDUCATION</a:t>
          </a:r>
          <a:r>
            <a:rPr lang="en-US" sz="1600" b="1" baseline="0">
              <a:solidFill>
                <a:srgbClr val="C00000"/>
              </a:solidFill>
              <a:latin typeface="Arial Rounded MT Bold" panose="020F0704030504030204" pitchFamily="34" charset="77"/>
            </a:rPr>
            <a:t> WISE ATTRITION</a:t>
          </a:r>
          <a:endParaRPr lang="en-US" sz="1600" b="1">
            <a:solidFill>
              <a:srgbClr val="C00000"/>
            </a:solidFill>
            <a:latin typeface="Arial Rounded MT Bold" panose="020F0704030504030204" pitchFamily="34" charset="77"/>
          </a:endParaRPr>
        </a:p>
      </xdr:txBody>
    </xdr:sp>
    <xdr:clientData/>
  </xdr:twoCellAnchor>
  <xdr:twoCellAnchor>
    <xdr:from>
      <xdr:col>2</xdr:col>
      <xdr:colOff>387350</xdr:colOff>
      <xdr:row>12</xdr:row>
      <xdr:rowOff>88900</xdr:rowOff>
    </xdr:from>
    <xdr:to>
      <xdr:col>8</xdr:col>
      <xdr:colOff>342900</xdr:colOff>
      <xdr:row>13</xdr:row>
      <xdr:rowOff>184150</xdr:rowOff>
    </xdr:to>
    <xdr:sp macro="" textlink="">
      <xdr:nvSpPr>
        <xdr:cNvPr id="54" name="TextBox 53">
          <a:extLst>
            <a:ext uri="{FF2B5EF4-FFF2-40B4-BE49-F238E27FC236}">
              <a16:creationId xmlns:a16="http://schemas.microsoft.com/office/drawing/2014/main" id="{5AD0960B-1623-5A4A-9439-E7A01AF83C0E}"/>
            </a:ext>
          </a:extLst>
        </xdr:cNvPr>
        <xdr:cNvSpPr txBox="1"/>
      </xdr:nvSpPr>
      <xdr:spPr>
        <a:xfrm>
          <a:off x="1682750" y="2374900"/>
          <a:ext cx="3841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TOTAL</a:t>
          </a:r>
          <a:r>
            <a:rPr lang="en-US" sz="1600">
              <a:solidFill>
                <a:srgbClr val="C00000"/>
              </a:solidFill>
              <a:latin typeface="Arial Rounded MT Bold" panose="020F0704030504030204" pitchFamily="34" charset="77"/>
            </a:rPr>
            <a:t> </a:t>
          </a:r>
          <a:r>
            <a:rPr lang="en-US" sz="1600" b="1">
              <a:solidFill>
                <a:srgbClr val="C00000"/>
              </a:solidFill>
              <a:latin typeface="Arial Rounded MT Bold" panose="020F0704030504030204" pitchFamily="34" charset="77"/>
            </a:rPr>
            <a:t>EMPLOYEES PER GENDER</a:t>
          </a:r>
        </a:p>
      </xdr:txBody>
    </xdr:sp>
    <xdr:clientData/>
  </xdr:twoCellAnchor>
  <xdr:twoCellAnchor>
    <xdr:from>
      <xdr:col>2</xdr:col>
      <xdr:colOff>463550</xdr:colOff>
      <xdr:row>26</xdr:row>
      <xdr:rowOff>101600</xdr:rowOff>
    </xdr:from>
    <xdr:to>
      <xdr:col>8</xdr:col>
      <xdr:colOff>317500</xdr:colOff>
      <xdr:row>28</xdr:row>
      <xdr:rowOff>57150</xdr:rowOff>
    </xdr:to>
    <xdr:sp macro="" textlink="">
      <xdr:nvSpPr>
        <xdr:cNvPr id="55" name="TextBox 54">
          <a:extLst>
            <a:ext uri="{FF2B5EF4-FFF2-40B4-BE49-F238E27FC236}">
              <a16:creationId xmlns:a16="http://schemas.microsoft.com/office/drawing/2014/main" id="{36467785-BA11-C046-9256-BCC891D067A7}"/>
            </a:ext>
          </a:extLst>
        </xdr:cNvPr>
        <xdr:cNvSpPr txBox="1"/>
      </xdr:nvSpPr>
      <xdr:spPr>
        <a:xfrm>
          <a:off x="1758950" y="5054600"/>
          <a:ext cx="374015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C00000"/>
              </a:solidFill>
              <a:latin typeface="Arial Rounded MT Bold" panose="020F0704030504030204" pitchFamily="34" charset="77"/>
            </a:rPr>
            <a:t>DEPARTEMENT WISE ATTRITION</a:t>
          </a:r>
          <a:endParaRPr lang="en-US" sz="1600" b="1">
            <a:solidFill>
              <a:srgbClr val="C00000"/>
            </a:solidFill>
            <a:latin typeface="Arial Rounded MT Bold" panose="020F0704030504030204" pitchFamily="34" charset="77"/>
          </a:endParaRPr>
        </a:p>
      </xdr:txBody>
    </xdr:sp>
    <xdr:clientData/>
  </xdr:twoCellAnchor>
  <xdr:twoCellAnchor>
    <xdr:from>
      <xdr:col>9</xdr:col>
      <xdr:colOff>273050</xdr:colOff>
      <xdr:row>26</xdr:row>
      <xdr:rowOff>114300</xdr:rowOff>
    </xdr:from>
    <xdr:to>
      <xdr:col>15</xdr:col>
      <xdr:colOff>63500</xdr:colOff>
      <xdr:row>28</xdr:row>
      <xdr:rowOff>57150</xdr:rowOff>
    </xdr:to>
    <xdr:sp macro="" textlink="">
      <xdr:nvSpPr>
        <xdr:cNvPr id="56" name="TextBox 55">
          <a:extLst>
            <a:ext uri="{FF2B5EF4-FFF2-40B4-BE49-F238E27FC236}">
              <a16:creationId xmlns:a16="http://schemas.microsoft.com/office/drawing/2014/main" id="{2661DC78-8F5D-1440-9E92-C8BB33EFE050}"/>
            </a:ext>
          </a:extLst>
        </xdr:cNvPr>
        <xdr:cNvSpPr txBox="1"/>
      </xdr:nvSpPr>
      <xdr:spPr>
        <a:xfrm>
          <a:off x="6102350" y="5067300"/>
          <a:ext cx="3676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ATTRITION</a:t>
          </a:r>
          <a:r>
            <a:rPr lang="en-US" sz="1600" b="1" baseline="0">
              <a:solidFill>
                <a:srgbClr val="C00000"/>
              </a:solidFill>
              <a:latin typeface="Arial Rounded MT Bold" panose="020F0704030504030204" pitchFamily="34" charset="77"/>
            </a:rPr>
            <a:t> BY AGE GROUP</a:t>
          </a:r>
          <a:endParaRPr lang="en-US" sz="1600" b="1">
            <a:solidFill>
              <a:srgbClr val="C00000"/>
            </a:solidFill>
            <a:latin typeface="Arial Rounded MT Bold" panose="020F0704030504030204" pitchFamily="34" charset="77"/>
          </a:endParaRPr>
        </a:p>
      </xdr:txBody>
    </xdr:sp>
    <xdr:clientData/>
  </xdr:twoCellAnchor>
  <xdr:twoCellAnchor>
    <xdr:from>
      <xdr:col>15</xdr:col>
      <xdr:colOff>387350</xdr:colOff>
      <xdr:row>26</xdr:row>
      <xdr:rowOff>133350</xdr:rowOff>
    </xdr:from>
    <xdr:to>
      <xdr:col>19</xdr:col>
      <xdr:colOff>120650</xdr:colOff>
      <xdr:row>28</xdr:row>
      <xdr:rowOff>44450</xdr:rowOff>
    </xdr:to>
    <xdr:sp macro="" textlink="">
      <xdr:nvSpPr>
        <xdr:cNvPr id="57" name="TextBox 56">
          <a:extLst>
            <a:ext uri="{FF2B5EF4-FFF2-40B4-BE49-F238E27FC236}">
              <a16:creationId xmlns:a16="http://schemas.microsoft.com/office/drawing/2014/main" id="{E0B7224B-6FDE-C94C-8D63-9C79DA3A0D7E}"/>
            </a:ext>
          </a:extLst>
        </xdr:cNvPr>
        <xdr:cNvSpPr txBox="1"/>
      </xdr:nvSpPr>
      <xdr:spPr>
        <a:xfrm>
          <a:off x="10102850" y="5086350"/>
          <a:ext cx="2324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latin typeface="Arial Rounded MT Bold" panose="020F0704030504030204" pitchFamily="34" charset="77"/>
            </a:rPr>
            <a:t>FILTER</a:t>
          </a:r>
          <a:r>
            <a:rPr lang="en-US" sz="1600" b="1" baseline="0">
              <a:solidFill>
                <a:srgbClr val="C00000"/>
              </a:solidFill>
              <a:latin typeface="Arial Rounded MT Bold" panose="020F0704030504030204" pitchFamily="34" charset="77"/>
            </a:rPr>
            <a:t> PANEL</a:t>
          </a:r>
          <a:endParaRPr lang="en-US" sz="1600" b="1">
            <a:solidFill>
              <a:srgbClr val="C00000"/>
            </a:solidFill>
            <a:latin typeface="Arial Rounded MT Bold" panose="020F0704030504030204" pitchFamily="34" charset="77"/>
          </a:endParaRPr>
        </a:p>
      </xdr:txBody>
    </xdr:sp>
    <xdr:clientData/>
  </xdr:twoCellAnchor>
  <xdr:twoCellAnchor>
    <xdr:from>
      <xdr:col>20</xdr:col>
      <xdr:colOff>273050</xdr:colOff>
      <xdr:row>26</xdr:row>
      <xdr:rowOff>152400</xdr:rowOff>
    </xdr:from>
    <xdr:to>
      <xdr:col>25</xdr:col>
      <xdr:colOff>38100</xdr:colOff>
      <xdr:row>28</xdr:row>
      <xdr:rowOff>50800</xdr:rowOff>
    </xdr:to>
    <xdr:sp macro="" textlink="">
      <xdr:nvSpPr>
        <xdr:cNvPr id="58" name="TextBox 57">
          <a:extLst>
            <a:ext uri="{FF2B5EF4-FFF2-40B4-BE49-F238E27FC236}">
              <a16:creationId xmlns:a16="http://schemas.microsoft.com/office/drawing/2014/main" id="{6F4D54CA-F012-6D44-8EC5-93B9ADE655A7}"/>
            </a:ext>
          </a:extLst>
        </xdr:cNvPr>
        <xdr:cNvSpPr txBox="1"/>
      </xdr:nvSpPr>
      <xdr:spPr>
        <a:xfrm>
          <a:off x="13227050" y="5105400"/>
          <a:ext cx="30035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C00000"/>
              </a:solidFill>
              <a:latin typeface="Arial Rounded MT Bold" panose="020F0704030504030204" pitchFamily="34" charset="77"/>
            </a:rPr>
            <a:t>ATTRITION</a:t>
          </a:r>
          <a:r>
            <a:rPr lang="en-US" sz="1300" b="1" baseline="0">
              <a:solidFill>
                <a:srgbClr val="C00000"/>
              </a:solidFill>
              <a:latin typeface="Arial Rounded MT Bold" panose="020F0704030504030204" pitchFamily="34" charset="77"/>
            </a:rPr>
            <a:t> BY MARITAL STATUS</a:t>
          </a:r>
          <a:endParaRPr lang="en-US" sz="1300" b="1">
            <a:solidFill>
              <a:srgbClr val="C00000"/>
            </a:solidFill>
            <a:latin typeface="Arial Rounded MT Bold" panose="020F0704030504030204" pitchFamily="34" charset="77"/>
          </a:endParaRPr>
        </a:p>
      </xdr:txBody>
    </xdr:sp>
    <xdr:clientData/>
  </xdr:twoCellAnchor>
  <xdr:oneCellAnchor>
    <xdr:from>
      <xdr:col>2</xdr:col>
      <xdr:colOff>539750</xdr:colOff>
      <xdr:row>2</xdr:row>
      <xdr:rowOff>133350</xdr:rowOff>
    </xdr:from>
    <xdr:ext cx="542925" cy="523875"/>
    <xdr:pic>
      <xdr:nvPicPr>
        <xdr:cNvPr id="59" name="image1.png">
          <a:extLst>
            <a:ext uri="{FF2B5EF4-FFF2-40B4-BE49-F238E27FC236}">
              <a16:creationId xmlns:a16="http://schemas.microsoft.com/office/drawing/2014/main" id="{3BB57D82-19B9-1C4D-B160-2BC324FA89A9}"/>
            </a:ext>
          </a:extLst>
        </xdr:cNvPr>
        <xdr:cNvPicPr preferRelativeResize="0"/>
      </xdr:nvPicPr>
      <xdr:blipFill>
        <a:blip xmlns:r="http://schemas.openxmlformats.org/officeDocument/2006/relationships" r:embed="rId1" cstate="print"/>
        <a:stretch>
          <a:fillRect/>
        </a:stretch>
      </xdr:blipFill>
      <xdr:spPr>
        <a:xfrm>
          <a:off x="1835150" y="514350"/>
          <a:ext cx="542925" cy="523875"/>
        </a:xfrm>
        <a:prstGeom prst="rect">
          <a:avLst/>
        </a:prstGeom>
        <a:noFill/>
      </xdr:spPr>
    </xdr:pic>
    <xdr:clientData fLocksWithSheet="0"/>
  </xdr:oneCellAnchor>
  <xdr:oneCellAnchor>
    <xdr:from>
      <xdr:col>6</xdr:col>
      <xdr:colOff>146050</xdr:colOff>
      <xdr:row>7</xdr:row>
      <xdr:rowOff>6350</xdr:rowOff>
    </xdr:from>
    <xdr:ext cx="333375" cy="314325"/>
    <xdr:pic>
      <xdr:nvPicPr>
        <xdr:cNvPr id="60" name="image4.png">
          <a:extLst>
            <a:ext uri="{FF2B5EF4-FFF2-40B4-BE49-F238E27FC236}">
              <a16:creationId xmlns:a16="http://schemas.microsoft.com/office/drawing/2014/main" id="{CEB5694F-10AD-EF4D-9510-360D061F8D43}"/>
            </a:ext>
          </a:extLst>
        </xdr:cNvPr>
        <xdr:cNvPicPr preferRelativeResize="0"/>
      </xdr:nvPicPr>
      <xdr:blipFill>
        <a:blip xmlns:r="http://schemas.openxmlformats.org/officeDocument/2006/relationships" r:embed="rId2" cstate="print"/>
        <a:stretch>
          <a:fillRect/>
        </a:stretch>
      </xdr:blipFill>
      <xdr:spPr>
        <a:xfrm>
          <a:off x="4032250" y="1339850"/>
          <a:ext cx="333375" cy="314325"/>
        </a:xfrm>
        <a:prstGeom prst="rect">
          <a:avLst/>
        </a:prstGeom>
        <a:noFill/>
      </xdr:spPr>
    </xdr:pic>
    <xdr:clientData fLocksWithSheet="0"/>
  </xdr:oneCellAnchor>
  <xdr:oneCellAnchor>
    <xdr:from>
      <xdr:col>9</xdr:col>
      <xdr:colOff>577850</xdr:colOff>
      <xdr:row>6</xdr:row>
      <xdr:rowOff>158750</xdr:rowOff>
    </xdr:from>
    <xdr:ext cx="485775" cy="400050"/>
    <xdr:pic>
      <xdr:nvPicPr>
        <xdr:cNvPr id="61" name="image7.png">
          <a:extLst>
            <a:ext uri="{FF2B5EF4-FFF2-40B4-BE49-F238E27FC236}">
              <a16:creationId xmlns:a16="http://schemas.microsoft.com/office/drawing/2014/main" id="{3B15C1A5-AA9B-684E-9B0B-20962D01888A}"/>
            </a:ext>
          </a:extLst>
        </xdr:cNvPr>
        <xdr:cNvPicPr preferRelativeResize="0"/>
      </xdr:nvPicPr>
      <xdr:blipFill>
        <a:blip xmlns:r="http://schemas.openxmlformats.org/officeDocument/2006/relationships" r:embed="rId3" cstate="print"/>
        <a:stretch>
          <a:fillRect/>
        </a:stretch>
      </xdr:blipFill>
      <xdr:spPr>
        <a:xfrm>
          <a:off x="6407150" y="1301750"/>
          <a:ext cx="485775" cy="400050"/>
        </a:xfrm>
        <a:prstGeom prst="rect">
          <a:avLst/>
        </a:prstGeom>
        <a:noFill/>
      </xdr:spPr>
    </xdr:pic>
    <xdr:clientData fLocksWithSheet="0"/>
  </xdr:oneCellAnchor>
  <xdr:oneCellAnchor>
    <xdr:from>
      <xdr:col>15</xdr:col>
      <xdr:colOff>107950</xdr:colOff>
      <xdr:row>6</xdr:row>
      <xdr:rowOff>171450</xdr:rowOff>
    </xdr:from>
    <xdr:ext cx="419100" cy="304800"/>
    <xdr:pic>
      <xdr:nvPicPr>
        <xdr:cNvPr id="62" name="image5.png">
          <a:extLst>
            <a:ext uri="{FF2B5EF4-FFF2-40B4-BE49-F238E27FC236}">
              <a16:creationId xmlns:a16="http://schemas.microsoft.com/office/drawing/2014/main" id="{8CCD9EA5-B6E3-024C-8DF2-3BA21993F79F}"/>
            </a:ext>
          </a:extLst>
        </xdr:cNvPr>
        <xdr:cNvPicPr preferRelativeResize="0"/>
      </xdr:nvPicPr>
      <xdr:blipFill>
        <a:blip xmlns:r="http://schemas.openxmlformats.org/officeDocument/2006/relationships" r:embed="rId4" cstate="print"/>
        <a:stretch>
          <a:fillRect/>
        </a:stretch>
      </xdr:blipFill>
      <xdr:spPr>
        <a:xfrm>
          <a:off x="9823450" y="1314450"/>
          <a:ext cx="419100" cy="304800"/>
        </a:xfrm>
        <a:prstGeom prst="rect">
          <a:avLst/>
        </a:prstGeom>
        <a:noFill/>
      </xdr:spPr>
    </xdr:pic>
    <xdr:clientData fLocksWithSheet="0"/>
  </xdr:oneCellAnchor>
  <xdr:oneCellAnchor>
    <xdr:from>
      <xdr:col>19</xdr:col>
      <xdr:colOff>273050</xdr:colOff>
      <xdr:row>6</xdr:row>
      <xdr:rowOff>184150</xdr:rowOff>
    </xdr:from>
    <xdr:ext cx="390525" cy="314325"/>
    <xdr:pic>
      <xdr:nvPicPr>
        <xdr:cNvPr id="63" name="image2.png">
          <a:extLst>
            <a:ext uri="{FF2B5EF4-FFF2-40B4-BE49-F238E27FC236}">
              <a16:creationId xmlns:a16="http://schemas.microsoft.com/office/drawing/2014/main" id="{E04FE5A7-BDE8-FF48-B724-4A80C5587C7A}"/>
            </a:ext>
          </a:extLst>
        </xdr:cNvPr>
        <xdr:cNvPicPr preferRelativeResize="0"/>
      </xdr:nvPicPr>
      <xdr:blipFill>
        <a:blip xmlns:r="http://schemas.openxmlformats.org/officeDocument/2006/relationships" r:embed="rId5" cstate="print"/>
        <a:stretch>
          <a:fillRect/>
        </a:stretch>
      </xdr:blipFill>
      <xdr:spPr>
        <a:xfrm>
          <a:off x="12579350" y="1327150"/>
          <a:ext cx="390525" cy="314325"/>
        </a:xfrm>
        <a:prstGeom prst="rect">
          <a:avLst/>
        </a:prstGeom>
        <a:noFill/>
      </xdr:spPr>
    </xdr:pic>
    <xdr:clientData fLocksWithSheet="0"/>
  </xdr:oneCellAnchor>
  <xdr:oneCellAnchor>
    <xdr:from>
      <xdr:col>23</xdr:col>
      <xdr:colOff>476250</xdr:colOff>
      <xdr:row>6</xdr:row>
      <xdr:rowOff>158750</xdr:rowOff>
    </xdr:from>
    <xdr:ext cx="295275" cy="266700"/>
    <xdr:pic>
      <xdr:nvPicPr>
        <xdr:cNvPr id="64" name="image6.png">
          <a:extLst>
            <a:ext uri="{FF2B5EF4-FFF2-40B4-BE49-F238E27FC236}">
              <a16:creationId xmlns:a16="http://schemas.microsoft.com/office/drawing/2014/main" id="{158AC207-5C17-B146-BD1D-9D66883906D4}"/>
            </a:ext>
          </a:extLst>
        </xdr:cNvPr>
        <xdr:cNvPicPr preferRelativeResize="0"/>
      </xdr:nvPicPr>
      <xdr:blipFill>
        <a:blip xmlns:r="http://schemas.openxmlformats.org/officeDocument/2006/relationships" r:embed="rId6" cstate="print"/>
        <a:stretch>
          <a:fillRect/>
        </a:stretch>
      </xdr:blipFill>
      <xdr:spPr>
        <a:xfrm>
          <a:off x="15373350" y="1301750"/>
          <a:ext cx="295275" cy="266700"/>
        </a:xfrm>
        <a:prstGeom prst="rect">
          <a:avLst/>
        </a:prstGeom>
        <a:noFill/>
      </xdr:spPr>
    </xdr:pic>
    <xdr:clientData fLocksWithSheet="0"/>
  </xdr:oneCellAnchor>
  <xdr:twoCellAnchor>
    <xdr:from>
      <xdr:col>3</xdr:col>
      <xdr:colOff>584200</xdr:colOff>
      <xdr:row>8</xdr:row>
      <xdr:rowOff>127000</xdr:rowOff>
    </xdr:from>
    <xdr:to>
      <xdr:col>5</xdr:col>
      <xdr:colOff>406400</xdr:colOff>
      <xdr:row>10</xdr:row>
      <xdr:rowOff>139700</xdr:rowOff>
    </xdr:to>
    <xdr:sp macro="" textlink="KPI!A8">
      <xdr:nvSpPr>
        <xdr:cNvPr id="66" name="TextBox 65">
          <a:extLst>
            <a:ext uri="{FF2B5EF4-FFF2-40B4-BE49-F238E27FC236}">
              <a16:creationId xmlns:a16="http://schemas.microsoft.com/office/drawing/2014/main" id="{B684C24C-ECA8-9281-57D5-D263C2645F9F}"/>
            </a:ext>
          </a:extLst>
        </xdr:cNvPr>
        <xdr:cNvSpPr txBox="1"/>
      </xdr:nvSpPr>
      <xdr:spPr>
        <a:xfrm>
          <a:off x="2527300" y="1651000"/>
          <a:ext cx="1117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9EE6D7-C711-224E-930D-D546C359E291}" type="TxLink">
            <a:rPr lang="en-US" sz="2800" b="1" i="0" u="none" strike="noStrike">
              <a:solidFill>
                <a:srgbClr val="000000"/>
              </a:solidFill>
              <a:latin typeface="Arial Rounded MT Bold" panose="020F0704030504030204" pitchFamily="34" charset="77"/>
              <a:cs typeface="Calibri"/>
            </a:rPr>
            <a:pPr/>
            <a:t>1470</a:t>
          </a:fld>
          <a:endParaRPr lang="en-US" sz="2800" b="1">
            <a:latin typeface="Arial Rounded MT Bold" panose="020F0704030504030204" pitchFamily="34" charset="77"/>
          </a:endParaRPr>
        </a:p>
      </xdr:txBody>
    </xdr:sp>
    <xdr:clientData/>
  </xdr:twoCellAnchor>
  <xdr:twoCellAnchor>
    <xdr:from>
      <xdr:col>8</xdr:col>
      <xdr:colOff>304800</xdr:colOff>
      <xdr:row>8</xdr:row>
      <xdr:rowOff>139700</xdr:rowOff>
    </xdr:from>
    <xdr:to>
      <xdr:col>9</xdr:col>
      <xdr:colOff>520700</xdr:colOff>
      <xdr:row>10</xdr:row>
      <xdr:rowOff>152400</xdr:rowOff>
    </xdr:to>
    <xdr:sp macro="" textlink="KPI!B8">
      <xdr:nvSpPr>
        <xdr:cNvPr id="67" name="TextBox 66">
          <a:extLst>
            <a:ext uri="{FF2B5EF4-FFF2-40B4-BE49-F238E27FC236}">
              <a16:creationId xmlns:a16="http://schemas.microsoft.com/office/drawing/2014/main" id="{DB2612E7-2C7F-A94D-8413-AAD5A64734A1}"/>
            </a:ext>
          </a:extLst>
        </xdr:cNvPr>
        <xdr:cNvSpPr txBox="1"/>
      </xdr:nvSpPr>
      <xdr:spPr>
        <a:xfrm>
          <a:off x="5486400" y="1663700"/>
          <a:ext cx="863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1229EF-B8E2-4E4E-BA03-F742D6D273AB}" type="TxLink">
            <a:rPr lang="en-US" sz="2800" b="1" i="0" u="none" strike="noStrike">
              <a:solidFill>
                <a:srgbClr val="000000"/>
              </a:solidFill>
              <a:latin typeface="Arial Rounded MT Bold" panose="020F0704030504030204" pitchFamily="34" charset="77"/>
              <a:cs typeface="Calibri"/>
            </a:rPr>
            <a:pPr/>
            <a:t>237</a:t>
          </a:fld>
          <a:endParaRPr lang="en-US" sz="2800" b="1">
            <a:latin typeface="Arial Rounded MT Bold" panose="020F0704030504030204" pitchFamily="34" charset="77"/>
          </a:endParaRPr>
        </a:p>
      </xdr:txBody>
    </xdr:sp>
    <xdr:clientData/>
  </xdr:twoCellAnchor>
  <xdr:twoCellAnchor>
    <xdr:from>
      <xdr:col>12</xdr:col>
      <xdr:colOff>609600</xdr:colOff>
      <xdr:row>8</xdr:row>
      <xdr:rowOff>152400</xdr:rowOff>
    </xdr:from>
    <xdr:to>
      <xdr:col>14</xdr:col>
      <xdr:colOff>431800</xdr:colOff>
      <xdr:row>10</xdr:row>
      <xdr:rowOff>165100</xdr:rowOff>
    </xdr:to>
    <xdr:sp macro="" textlink="KPI!D8">
      <xdr:nvSpPr>
        <xdr:cNvPr id="68" name="TextBox 67">
          <a:extLst>
            <a:ext uri="{FF2B5EF4-FFF2-40B4-BE49-F238E27FC236}">
              <a16:creationId xmlns:a16="http://schemas.microsoft.com/office/drawing/2014/main" id="{CB5A20A6-7BA3-3C40-AC4E-324868450E0F}"/>
            </a:ext>
          </a:extLst>
        </xdr:cNvPr>
        <xdr:cNvSpPr txBox="1"/>
      </xdr:nvSpPr>
      <xdr:spPr>
        <a:xfrm>
          <a:off x="8382000" y="1676400"/>
          <a:ext cx="1117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5C944F-7743-064B-BBAF-1A6DE34313B8}" type="TxLink">
            <a:rPr lang="en-US" sz="2800" b="1" i="0" u="none" strike="noStrike">
              <a:solidFill>
                <a:srgbClr val="000000"/>
              </a:solidFill>
              <a:latin typeface="Arial Rounded MT Bold" panose="020F0704030504030204" pitchFamily="34" charset="77"/>
              <a:cs typeface="Calibri"/>
            </a:rPr>
            <a:pPr/>
            <a:t>1233</a:t>
          </a:fld>
          <a:endParaRPr lang="en-US" sz="2800" b="1">
            <a:latin typeface="Arial Rounded MT Bold" panose="020F0704030504030204" pitchFamily="34" charset="77"/>
          </a:endParaRPr>
        </a:p>
      </xdr:txBody>
    </xdr:sp>
    <xdr:clientData/>
  </xdr:twoCellAnchor>
  <xdr:twoCellAnchor>
    <xdr:from>
      <xdr:col>21</xdr:col>
      <xdr:colOff>495300</xdr:colOff>
      <xdr:row>8</xdr:row>
      <xdr:rowOff>127000</xdr:rowOff>
    </xdr:from>
    <xdr:to>
      <xdr:col>23</xdr:col>
      <xdr:colOff>457200</xdr:colOff>
      <xdr:row>11</xdr:row>
      <xdr:rowOff>25400</xdr:rowOff>
    </xdr:to>
    <xdr:sp macro="" textlink="KPI!C8">
      <xdr:nvSpPr>
        <xdr:cNvPr id="69" name="TextBox 68">
          <a:extLst>
            <a:ext uri="{FF2B5EF4-FFF2-40B4-BE49-F238E27FC236}">
              <a16:creationId xmlns:a16="http://schemas.microsoft.com/office/drawing/2014/main" id="{619D9BBC-B5F1-F044-ABB6-FEAC2E740721}"/>
            </a:ext>
          </a:extLst>
        </xdr:cNvPr>
        <xdr:cNvSpPr txBox="1"/>
      </xdr:nvSpPr>
      <xdr:spPr>
        <a:xfrm>
          <a:off x="14097000" y="1651000"/>
          <a:ext cx="12573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84ADB3-E08A-C04B-B1B5-FEE4AE88E915}" type="TxLink">
            <a:rPr lang="en-US" sz="2800" b="1" i="0" u="none" strike="noStrike">
              <a:solidFill>
                <a:srgbClr val="000000"/>
              </a:solidFill>
              <a:latin typeface="Arial Rounded MT Bold" panose="020F0704030504030204" pitchFamily="34" charset="77"/>
              <a:cs typeface="Calibri"/>
            </a:rPr>
            <a:pPr/>
            <a:t>36.92380952</a:t>
          </a:fld>
          <a:endParaRPr lang="en-US" sz="2800" b="1">
            <a:latin typeface="Arial Rounded MT Bold" panose="020F0704030504030204" pitchFamily="34" charset="77"/>
          </a:endParaRPr>
        </a:p>
      </xdr:txBody>
    </xdr:sp>
    <xdr:clientData/>
  </xdr:twoCellAnchor>
  <xdr:twoCellAnchor>
    <xdr:from>
      <xdr:col>17</xdr:col>
      <xdr:colOff>114300</xdr:colOff>
      <xdr:row>8</xdr:row>
      <xdr:rowOff>114300</xdr:rowOff>
    </xdr:from>
    <xdr:to>
      <xdr:col>19</xdr:col>
      <xdr:colOff>368300</xdr:colOff>
      <xdr:row>10</xdr:row>
      <xdr:rowOff>177800</xdr:rowOff>
    </xdr:to>
    <xdr:sp macro="" textlink="KPI!E8">
      <xdr:nvSpPr>
        <xdr:cNvPr id="70" name="TextBox 69">
          <a:extLst>
            <a:ext uri="{FF2B5EF4-FFF2-40B4-BE49-F238E27FC236}">
              <a16:creationId xmlns:a16="http://schemas.microsoft.com/office/drawing/2014/main" id="{19F7D1B2-6FF8-5E4F-AD92-DCE5C5626483}"/>
            </a:ext>
          </a:extLst>
        </xdr:cNvPr>
        <xdr:cNvSpPr txBox="1"/>
      </xdr:nvSpPr>
      <xdr:spPr>
        <a:xfrm>
          <a:off x="11125200" y="1638300"/>
          <a:ext cx="15494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DBB9F5-A434-B849-819B-A01B0BB76E47}" type="TxLink">
            <a:rPr lang="en-US" sz="2800" b="1" i="0" u="none" strike="noStrike">
              <a:solidFill>
                <a:srgbClr val="000000"/>
              </a:solidFill>
              <a:latin typeface="Arial Rounded MT Bold" panose="020F0704030504030204" pitchFamily="34" charset="77"/>
              <a:cs typeface="Calibri"/>
            </a:rPr>
            <a:pPr/>
            <a:t>16.12%</a:t>
          </a:fld>
          <a:endParaRPr lang="en-US" sz="2800" b="1">
            <a:latin typeface="Arial Rounded MT Bold" panose="020F0704030504030204" pitchFamily="34" charset="77"/>
          </a:endParaRPr>
        </a:p>
      </xdr:txBody>
    </xdr:sp>
    <xdr:clientData/>
  </xdr:twoCellAnchor>
  <xdr:twoCellAnchor>
    <xdr:from>
      <xdr:col>21</xdr:col>
      <xdr:colOff>495300</xdr:colOff>
      <xdr:row>1</xdr:row>
      <xdr:rowOff>0</xdr:rowOff>
    </xdr:from>
    <xdr:to>
      <xdr:col>25</xdr:col>
      <xdr:colOff>114300</xdr:colOff>
      <xdr:row>6</xdr:row>
      <xdr:rowOff>113284</xdr:rowOff>
    </xdr:to>
    <xdr:graphicFrame macro="">
      <xdr:nvGraphicFramePr>
        <xdr:cNvPr id="71" name="Chart 70">
          <a:extLst>
            <a:ext uri="{FF2B5EF4-FFF2-40B4-BE49-F238E27FC236}">
              <a16:creationId xmlns:a16="http://schemas.microsoft.com/office/drawing/2014/main" id="{0B8D46D7-2BC0-A74B-8051-4C06D4727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571500</xdr:colOff>
      <xdr:row>3</xdr:row>
      <xdr:rowOff>63500</xdr:rowOff>
    </xdr:from>
    <xdr:to>
      <xdr:col>24</xdr:col>
      <xdr:colOff>571500</xdr:colOff>
      <xdr:row>5</xdr:row>
      <xdr:rowOff>0</xdr:rowOff>
    </xdr:to>
    <xdr:sp macro="" textlink="'Job Satisfaction Rating'!A8">
      <xdr:nvSpPr>
        <xdr:cNvPr id="72" name="TextBox 71">
          <a:extLst>
            <a:ext uri="{FF2B5EF4-FFF2-40B4-BE49-F238E27FC236}">
              <a16:creationId xmlns:a16="http://schemas.microsoft.com/office/drawing/2014/main" id="{A38AEF8E-FA81-BBE1-D8C8-4CDFCEF81A9F}"/>
            </a:ext>
          </a:extLst>
        </xdr:cNvPr>
        <xdr:cNvSpPr txBox="1"/>
      </xdr:nvSpPr>
      <xdr:spPr>
        <a:xfrm>
          <a:off x="15468600" y="635000"/>
          <a:ext cx="647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014AF6-E6D3-B54E-9B45-68BDD86CE603}" type="TxLink">
            <a:rPr lang="en-US" sz="1100" b="0" i="0" u="none" strike="noStrike">
              <a:solidFill>
                <a:srgbClr val="000000"/>
              </a:solidFill>
              <a:latin typeface="Arial Rounded MT Bold" panose="020F0704030504030204" pitchFamily="34" charset="77"/>
              <a:cs typeface="Calibri"/>
            </a:rPr>
            <a:pPr/>
            <a:t>65.7%</a:t>
          </a:fld>
          <a:endParaRPr lang="en-US" sz="1100">
            <a:latin typeface="Arial Rounded MT Bold" panose="020F0704030504030204" pitchFamily="34" charset="77"/>
          </a:endParaRPr>
        </a:p>
      </xdr:txBody>
    </xdr:sp>
    <xdr:clientData/>
  </xdr:twoCellAnchor>
  <xdr:twoCellAnchor>
    <xdr:from>
      <xdr:col>2</xdr:col>
      <xdr:colOff>304800</xdr:colOff>
      <xdr:row>15</xdr:row>
      <xdr:rowOff>139700</xdr:rowOff>
    </xdr:from>
    <xdr:to>
      <xdr:col>4</xdr:col>
      <xdr:colOff>198120</xdr:colOff>
      <xdr:row>23</xdr:row>
      <xdr:rowOff>63500</xdr:rowOff>
    </xdr:to>
    <xdr:graphicFrame macro="">
      <xdr:nvGraphicFramePr>
        <xdr:cNvPr id="73" name="Chart 72">
          <a:extLst>
            <a:ext uri="{FF2B5EF4-FFF2-40B4-BE49-F238E27FC236}">
              <a16:creationId xmlns:a16="http://schemas.microsoft.com/office/drawing/2014/main" id="{0E55CD93-6DD5-A046-8F27-A70B60261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254000</xdr:colOff>
      <xdr:row>15</xdr:row>
      <xdr:rowOff>177800</xdr:rowOff>
    </xdr:from>
    <xdr:to>
      <xdr:col>9</xdr:col>
      <xdr:colOff>147320</xdr:colOff>
      <xdr:row>23</xdr:row>
      <xdr:rowOff>50800</xdr:rowOff>
    </xdr:to>
    <xdr:graphicFrame macro="">
      <xdr:nvGraphicFramePr>
        <xdr:cNvPr id="74" name="Chart 73">
          <a:extLst>
            <a:ext uri="{FF2B5EF4-FFF2-40B4-BE49-F238E27FC236}">
              <a16:creationId xmlns:a16="http://schemas.microsoft.com/office/drawing/2014/main" id="{454515C4-21BB-B74F-A188-CBA9B9A12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38100</xdr:colOff>
      <xdr:row>18</xdr:row>
      <xdr:rowOff>152400</xdr:rowOff>
    </xdr:from>
    <xdr:to>
      <xdr:col>3</xdr:col>
      <xdr:colOff>571500</xdr:colOff>
      <xdr:row>20</xdr:row>
      <xdr:rowOff>127000</xdr:rowOff>
    </xdr:to>
    <xdr:sp macro="" textlink="'Total Employeers Per Gender'!A10">
      <xdr:nvSpPr>
        <xdr:cNvPr id="5" name="TextBox 4">
          <a:extLst>
            <a:ext uri="{FF2B5EF4-FFF2-40B4-BE49-F238E27FC236}">
              <a16:creationId xmlns:a16="http://schemas.microsoft.com/office/drawing/2014/main" id="{ABB691F6-B8DD-A772-6786-46B3FC7E6412}"/>
            </a:ext>
          </a:extLst>
        </xdr:cNvPr>
        <xdr:cNvSpPr txBox="1"/>
      </xdr:nvSpPr>
      <xdr:spPr>
        <a:xfrm>
          <a:off x="1981200" y="3581400"/>
          <a:ext cx="5334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8D55A0-E664-5E4D-87B6-08C802110D06}" type="TxLink">
            <a:rPr lang="en-US" sz="1400" b="0" i="0" u="none" strike="noStrike">
              <a:solidFill>
                <a:srgbClr val="000000"/>
              </a:solidFill>
              <a:latin typeface="Arial Rounded MT Bold" panose="020F0704030504030204" pitchFamily="34" charset="77"/>
              <a:cs typeface="Calibri"/>
            </a:rPr>
            <a:pPr/>
            <a:t>588</a:t>
          </a:fld>
          <a:endParaRPr lang="en-US" sz="1400">
            <a:latin typeface="Arial Rounded MT Bold" panose="020F0704030504030204" pitchFamily="34" charset="77"/>
          </a:endParaRPr>
        </a:p>
      </xdr:txBody>
    </xdr:sp>
    <xdr:clientData/>
  </xdr:twoCellAnchor>
  <xdr:twoCellAnchor>
    <xdr:from>
      <xdr:col>7</xdr:col>
      <xdr:colOff>596900</xdr:colOff>
      <xdr:row>18</xdr:row>
      <xdr:rowOff>165100</xdr:rowOff>
    </xdr:from>
    <xdr:to>
      <xdr:col>8</xdr:col>
      <xdr:colOff>495300</xdr:colOff>
      <xdr:row>20</xdr:row>
      <xdr:rowOff>114300</xdr:rowOff>
    </xdr:to>
    <xdr:sp macro="" textlink="'Total Employeers Per Gender'!B10">
      <xdr:nvSpPr>
        <xdr:cNvPr id="6" name="TextBox 5">
          <a:extLst>
            <a:ext uri="{FF2B5EF4-FFF2-40B4-BE49-F238E27FC236}">
              <a16:creationId xmlns:a16="http://schemas.microsoft.com/office/drawing/2014/main" id="{888F5D7E-A5A0-0E47-8ED8-4E90D9E304A8}"/>
            </a:ext>
          </a:extLst>
        </xdr:cNvPr>
        <xdr:cNvSpPr txBox="1"/>
      </xdr:nvSpPr>
      <xdr:spPr>
        <a:xfrm>
          <a:off x="5130800" y="3594100"/>
          <a:ext cx="546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B690B7-3070-8243-9786-29FB76AA60FA}" type="TxLink">
            <a:rPr lang="en-US" sz="1400" b="0" i="0" u="none" strike="noStrike">
              <a:solidFill>
                <a:srgbClr val="000000"/>
              </a:solidFill>
              <a:latin typeface="Arial Rounded MT Bold" panose="020F0704030504030204" pitchFamily="34" charset="77"/>
              <a:cs typeface="Calibri"/>
            </a:rPr>
            <a:pPr/>
            <a:t>882</a:t>
          </a:fld>
          <a:endParaRPr lang="en-US" sz="1400">
            <a:latin typeface="Arial Rounded MT Bold" panose="020F0704030504030204" pitchFamily="34" charset="77"/>
          </a:endParaRPr>
        </a:p>
      </xdr:txBody>
    </xdr:sp>
    <xdr:clientData/>
  </xdr:twoCellAnchor>
  <xdr:twoCellAnchor editAs="oneCell">
    <xdr:from>
      <xdr:col>4</xdr:col>
      <xdr:colOff>63500</xdr:colOff>
      <xdr:row>17</xdr:row>
      <xdr:rowOff>12700</xdr:rowOff>
    </xdr:from>
    <xdr:to>
      <xdr:col>5</xdr:col>
      <xdr:colOff>330200</xdr:colOff>
      <xdr:row>21</xdr:row>
      <xdr:rowOff>165100</xdr:rowOff>
    </xdr:to>
    <xdr:pic>
      <xdr:nvPicPr>
        <xdr:cNvPr id="8" name="Graphic 7" descr="Female Profile with solid fill">
          <a:extLst>
            <a:ext uri="{FF2B5EF4-FFF2-40B4-BE49-F238E27FC236}">
              <a16:creationId xmlns:a16="http://schemas.microsoft.com/office/drawing/2014/main" id="{01CE12EE-7194-C367-BA51-3700823BE1C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654300" y="3251200"/>
          <a:ext cx="914400" cy="914400"/>
        </a:xfrm>
        <a:prstGeom prst="rect">
          <a:avLst/>
        </a:prstGeom>
      </xdr:spPr>
    </xdr:pic>
    <xdr:clientData/>
  </xdr:twoCellAnchor>
  <xdr:twoCellAnchor editAs="oneCell">
    <xdr:from>
      <xdr:col>6</xdr:col>
      <xdr:colOff>152400</xdr:colOff>
      <xdr:row>17</xdr:row>
      <xdr:rowOff>12700</xdr:rowOff>
    </xdr:from>
    <xdr:to>
      <xdr:col>7</xdr:col>
      <xdr:colOff>419100</xdr:colOff>
      <xdr:row>21</xdr:row>
      <xdr:rowOff>165100</xdr:rowOff>
    </xdr:to>
    <xdr:pic>
      <xdr:nvPicPr>
        <xdr:cNvPr id="10" name="Graphic 9" descr="Male profile with solid fill">
          <a:extLst>
            <a:ext uri="{FF2B5EF4-FFF2-40B4-BE49-F238E27FC236}">
              <a16:creationId xmlns:a16="http://schemas.microsoft.com/office/drawing/2014/main" id="{685E826E-5B68-5FD4-E90B-59F406BB583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038600" y="3251200"/>
          <a:ext cx="914400" cy="914400"/>
        </a:xfrm>
        <a:prstGeom prst="rect">
          <a:avLst/>
        </a:prstGeom>
      </xdr:spPr>
    </xdr:pic>
    <xdr:clientData/>
  </xdr:twoCellAnchor>
  <xdr:twoCellAnchor editAs="oneCell">
    <xdr:from>
      <xdr:col>15</xdr:col>
      <xdr:colOff>368300</xdr:colOff>
      <xdr:row>35</xdr:row>
      <xdr:rowOff>38100</xdr:rowOff>
    </xdr:from>
    <xdr:to>
      <xdr:col>17</xdr:col>
      <xdr:colOff>292100</xdr:colOff>
      <xdr:row>40</xdr:row>
      <xdr:rowOff>25400</xdr:rowOff>
    </xdr:to>
    <mc:AlternateContent xmlns:mc="http://schemas.openxmlformats.org/markup-compatibility/2006" xmlns:a14="http://schemas.microsoft.com/office/drawing/2010/main">
      <mc:Choice Requires="a14">
        <xdr:graphicFrame macro="">
          <xdr:nvGraphicFramePr>
            <xdr:cNvPr id="11" name="Gender 2">
              <a:extLst>
                <a:ext uri="{FF2B5EF4-FFF2-40B4-BE49-F238E27FC236}">
                  <a16:creationId xmlns:a16="http://schemas.microsoft.com/office/drawing/2014/main" id="{8272C095-A2C2-9F41-8ECF-6CC1F44BDE4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0083800" y="6705600"/>
              <a:ext cx="12192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292100</xdr:colOff>
      <xdr:row>14</xdr:row>
      <xdr:rowOff>120650</xdr:rowOff>
    </xdr:from>
    <xdr:to>
      <xdr:col>17</xdr:col>
      <xdr:colOff>215900</xdr:colOff>
      <xdr:row>25</xdr:row>
      <xdr:rowOff>63500</xdr:rowOff>
    </xdr:to>
    <xdr:graphicFrame macro="">
      <xdr:nvGraphicFramePr>
        <xdr:cNvPr id="12" name="Chart 11">
          <a:extLst>
            <a:ext uri="{FF2B5EF4-FFF2-40B4-BE49-F238E27FC236}">
              <a16:creationId xmlns:a16="http://schemas.microsoft.com/office/drawing/2014/main" id="{B2D76E11-D1D6-FE4E-8E54-9C42FB376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457200</xdr:colOff>
      <xdr:row>14</xdr:row>
      <xdr:rowOff>101600</xdr:rowOff>
    </xdr:from>
    <xdr:to>
      <xdr:col>24</xdr:col>
      <xdr:colOff>622300</xdr:colOff>
      <xdr:row>25</xdr:row>
      <xdr:rowOff>165100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B1770432-A8A7-C24F-98CB-DA9AA3206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1468100" y="2768600"/>
              <a:ext cx="4699000" cy="215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12700</xdr:colOff>
      <xdr:row>28</xdr:row>
      <xdr:rowOff>38100</xdr:rowOff>
    </xdr:from>
    <xdr:to>
      <xdr:col>8</xdr:col>
      <xdr:colOff>469900</xdr:colOff>
      <xdr:row>40</xdr:row>
      <xdr:rowOff>76200</xdr:rowOff>
    </xdr:to>
    <xdr:graphicFrame macro="">
      <xdr:nvGraphicFramePr>
        <xdr:cNvPr id="14" name="Chart 13">
          <a:extLst>
            <a:ext uri="{FF2B5EF4-FFF2-40B4-BE49-F238E27FC236}">
              <a16:creationId xmlns:a16="http://schemas.microsoft.com/office/drawing/2014/main" id="{FAFE5233-E404-FA49-AACB-35D68CF0D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152400</xdr:colOff>
      <xdr:row>29</xdr:row>
      <xdr:rowOff>38100</xdr:rowOff>
    </xdr:from>
    <xdr:to>
      <xdr:col>15</xdr:col>
      <xdr:colOff>215900</xdr:colOff>
      <xdr:row>40</xdr:row>
      <xdr:rowOff>76200</xdr:rowOff>
    </xdr:to>
    <xdr:graphicFrame macro="">
      <xdr:nvGraphicFramePr>
        <xdr:cNvPr id="15" name="Chart 14">
          <a:extLst>
            <a:ext uri="{FF2B5EF4-FFF2-40B4-BE49-F238E27FC236}">
              <a16:creationId xmlns:a16="http://schemas.microsoft.com/office/drawing/2014/main" id="{53751B0B-4215-2F47-A91C-E0BA2EDBA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381000</xdr:colOff>
      <xdr:row>28</xdr:row>
      <xdr:rowOff>114300</xdr:rowOff>
    </xdr:from>
    <xdr:to>
      <xdr:col>24</xdr:col>
      <xdr:colOff>609600</xdr:colOff>
      <xdr:row>39</xdr:row>
      <xdr:rowOff>139700</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D03B1C7C-C47E-3842-881F-05D161BBBC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3335000" y="5448300"/>
              <a:ext cx="2819400" cy="2120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15</xdr:col>
      <xdr:colOff>374650</xdr:colOff>
      <xdr:row>28</xdr:row>
      <xdr:rowOff>76200</xdr:rowOff>
    </xdr:from>
    <xdr:to>
      <xdr:col>17</xdr:col>
      <xdr:colOff>304800</xdr:colOff>
      <xdr:row>34</xdr:row>
      <xdr:rowOff>177800</xdr:rowOff>
    </xdr:to>
    <mc:AlternateContent xmlns:mc="http://schemas.openxmlformats.org/markup-compatibility/2006" xmlns:a14="http://schemas.microsoft.com/office/drawing/2010/main">
      <mc:Choice Requires="a14">
        <xdr:graphicFrame macro="">
          <xdr:nvGraphicFramePr>
            <xdr:cNvPr id="17" name="Department 1">
              <a:extLst>
                <a:ext uri="{FF2B5EF4-FFF2-40B4-BE49-F238E27FC236}">
                  <a16:creationId xmlns:a16="http://schemas.microsoft.com/office/drawing/2014/main" id="{8161172D-E382-6842-821A-6AB9752F02A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090150" y="5410200"/>
              <a:ext cx="122555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514350</xdr:colOff>
      <xdr:row>28</xdr:row>
      <xdr:rowOff>120650</xdr:rowOff>
    </xdr:from>
    <xdr:to>
      <xdr:col>20</xdr:col>
      <xdr:colOff>139700</xdr:colOff>
      <xdr:row>39</xdr:row>
      <xdr:rowOff>114300</xdr:rowOff>
    </xdr:to>
    <mc:AlternateContent xmlns:mc="http://schemas.openxmlformats.org/markup-compatibility/2006" xmlns:a14="http://schemas.microsoft.com/office/drawing/2010/main">
      <mc:Choice Requires="a14">
        <xdr:graphicFrame macro="">
          <xdr:nvGraphicFramePr>
            <xdr:cNvPr id="18" name="Education Field 1">
              <a:extLst>
                <a:ext uri="{FF2B5EF4-FFF2-40B4-BE49-F238E27FC236}">
                  <a16:creationId xmlns:a16="http://schemas.microsoft.com/office/drawing/2014/main" id="{DD2D0C5C-CE6E-D746-974C-42F5E0FD5A9F}"/>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1525250" y="5454650"/>
              <a:ext cx="1568450" cy="208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2990850</xdr:colOff>
      <xdr:row>10</xdr:row>
      <xdr:rowOff>38100</xdr:rowOff>
    </xdr:from>
    <xdr:to>
      <xdr:col>4</xdr:col>
      <xdr:colOff>0</xdr:colOff>
      <xdr:row>23</xdr:row>
      <xdr:rowOff>101600</xdr:rowOff>
    </xdr:to>
    <xdr:graphicFrame macro="">
      <xdr:nvGraphicFramePr>
        <xdr:cNvPr id="2" name="Chart 1">
          <a:extLst>
            <a:ext uri="{FF2B5EF4-FFF2-40B4-BE49-F238E27FC236}">
              <a16:creationId xmlns:a16="http://schemas.microsoft.com/office/drawing/2014/main" id="{88F62C92-777E-5700-6BD7-2DECC6DB2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11</xdr:row>
      <xdr:rowOff>25400</xdr:rowOff>
    </xdr:from>
    <xdr:to>
      <xdr:col>3</xdr:col>
      <xdr:colOff>2349500</xdr:colOff>
      <xdr:row>26</xdr:row>
      <xdr:rowOff>177800</xdr:rowOff>
    </xdr:to>
    <xdr:graphicFrame macro="">
      <xdr:nvGraphicFramePr>
        <xdr:cNvPr id="2" name="Chart 1">
          <a:extLst>
            <a:ext uri="{FF2B5EF4-FFF2-40B4-BE49-F238E27FC236}">
              <a16:creationId xmlns:a16="http://schemas.microsoft.com/office/drawing/2014/main" id="{33FD25A9-64C1-6D02-E280-14D22226A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2</xdr:row>
      <xdr:rowOff>38100</xdr:rowOff>
    </xdr:from>
    <xdr:to>
      <xdr:col>8</xdr:col>
      <xdr:colOff>457200</xdr:colOff>
      <xdr:row>15</xdr:row>
      <xdr:rowOff>139700</xdr:rowOff>
    </xdr:to>
    <xdr:graphicFrame macro="">
      <xdr:nvGraphicFramePr>
        <xdr:cNvPr id="2" name="Chart 1">
          <a:extLst>
            <a:ext uri="{FF2B5EF4-FFF2-40B4-BE49-F238E27FC236}">
              <a16:creationId xmlns:a16="http://schemas.microsoft.com/office/drawing/2014/main" id="{96D10357-2D75-9EFD-0228-A2E164CDC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5</xdr:row>
      <xdr:rowOff>177800</xdr:rowOff>
    </xdr:from>
    <xdr:to>
      <xdr:col>7</xdr:col>
      <xdr:colOff>38100</xdr:colOff>
      <xdr:row>24</xdr:row>
      <xdr:rowOff>12700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D8BAB80-A018-D19A-272C-78419783DA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1346200"/>
              <a:ext cx="7029450" cy="4419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819150</xdr:colOff>
      <xdr:row>2</xdr:row>
      <xdr:rowOff>19050</xdr:rowOff>
    </xdr:from>
    <xdr:to>
      <xdr:col>8</xdr:col>
      <xdr:colOff>438150</xdr:colOff>
      <xdr:row>15</xdr:row>
      <xdr:rowOff>120650</xdr:rowOff>
    </xdr:to>
    <xdr:graphicFrame macro="">
      <xdr:nvGraphicFramePr>
        <xdr:cNvPr id="2" name="Chart 1">
          <a:extLst>
            <a:ext uri="{FF2B5EF4-FFF2-40B4-BE49-F238E27FC236}">
              <a16:creationId xmlns:a16="http://schemas.microsoft.com/office/drawing/2014/main" id="{29255FC5-67FB-E977-DF3A-0A985E84E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12700</xdr:colOff>
      <xdr:row>2</xdr:row>
      <xdr:rowOff>25400</xdr:rowOff>
    </xdr:from>
    <xdr:to>
      <xdr:col>9</xdr:col>
      <xdr:colOff>0</xdr:colOff>
      <xdr:row>15</xdr:row>
      <xdr:rowOff>107950</xdr:rowOff>
    </xdr:to>
    <xdr:graphicFrame macro="">
      <xdr:nvGraphicFramePr>
        <xdr:cNvPr id="2" name="Chart 1">
          <a:extLst>
            <a:ext uri="{FF2B5EF4-FFF2-40B4-BE49-F238E27FC236}">
              <a16:creationId xmlns:a16="http://schemas.microsoft.com/office/drawing/2014/main" id="{9814832D-2CD4-69A6-777E-2264883B3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31750</xdr:colOff>
      <xdr:row>2</xdr:row>
      <xdr:rowOff>31750</xdr:rowOff>
    </xdr:from>
    <xdr:to>
      <xdr:col>8</xdr:col>
      <xdr:colOff>476250</xdr:colOff>
      <xdr:row>15</xdr:row>
      <xdr:rowOff>133350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5C1841B-8805-9F89-5CB7-2A43CCE668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4150" y="476250"/>
              <a:ext cx="4572000" cy="3200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7.835160995368" createdVersion="8" refreshedVersion="8" minRefreshableVersion="3" recordCount="1470" xr:uid="{39AC31B3-6C3B-B24F-8557-76EFF57AF5C4}">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979980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AF3EA5-99D7-FE4D-B2CC-6521D2FE4B88}" name="KPI"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0"/>
  </dataFields>
  <formats count="3">
    <format dxfId="125">
      <pivotArea type="all" dataOnly="0" outline="0" fieldPosition="0"/>
    </format>
    <format dxfId="124">
      <pivotArea outline="0" collapsedLevelsAreSubtotals="1" fieldPosition="0"/>
    </format>
    <format dxfId="123">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AA7F5A-6031-1C41-A621-BABD6AE458A2}" name="Job Satisfaction Rat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dataFields>
  <formats count="3">
    <format dxfId="122">
      <pivotArea type="all" dataOnly="0" outline="0" fieldPosition="0"/>
    </format>
    <format dxfId="121">
      <pivotArea outline="0" collapsedLevelsAreSubtotals="1" fieldPosition="0"/>
    </format>
    <format dxfId="12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D7B2EC-5F7A-C24F-9CE5-8006B5233006}" name="Total Employeers Per Gend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0" baseItem="0"/>
  </dataFields>
  <formats count="6">
    <format dxfId="119">
      <pivotArea type="all" dataOnly="0" outline="0" fieldPosition="0"/>
    </format>
    <format dxfId="118">
      <pivotArea outline="0" collapsedLevelsAreSubtotals="1" fieldPosition="0"/>
    </format>
    <format dxfId="117">
      <pivotArea field="8" type="button" dataOnly="0" labelOnly="1" outline="0" axis="axisRow" fieldPosition="0"/>
    </format>
    <format dxfId="116">
      <pivotArea dataOnly="0" labelOnly="1" fieldPosition="0">
        <references count="1">
          <reference field="8" count="0"/>
        </references>
      </pivotArea>
    </format>
    <format dxfId="115">
      <pivotArea dataOnly="0" labelOnly="1" grandRow="1" outline="0" fieldPosition="0"/>
    </format>
    <format dxfId="11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026D15-D3DF-5344-A39E-9701116E6E5E}" name="Education By Attri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formats count="6">
    <format dxfId="113">
      <pivotArea type="all" dataOnly="0" outline="0" fieldPosition="0"/>
    </format>
    <format dxfId="112">
      <pivotArea outline="0" collapsedLevelsAreSubtotals="1" fieldPosition="0"/>
    </format>
    <format dxfId="111">
      <pivotArea field="23" type="button" dataOnly="0" labelOnly="1" outline="0" axis="axisRow" fieldPosition="0"/>
    </format>
    <format dxfId="110">
      <pivotArea dataOnly="0" labelOnly="1" fieldPosition="0">
        <references count="1">
          <reference field="23" count="0"/>
        </references>
      </pivotArea>
    </format>
    <format dxfId="109">
      <pivotArea dataOnly="0" labelOnly="1" grandRow="1" outline="0" fieldPosition="0"/>
    </format>
    <format dxfId="10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CA6E24-0173-7D4D-B9AD-CC4B33C66D6A}" name="Attrition By Job Rol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formats count="6">
    <format dxfId="107">
      <pivotArea type="all" dataOnly="0" outline="0" fieldPosition="0"/>
    </format>
    <format dxfId="106">
      <pivotArea outline="0" collapsedLevelsAreSubtotals="1" fieldPosition="0"/>
    </format>
    <format dxfId="105">
      <pivotArea field="9" type="button" dataOnly="0" labelOnly="1" outline="0" axis="axisRow" fieldPosition="0"/>
    </format>
    <format dxfId="104">
      <pivotArea dataOnly="0" labelOnly="1" fieldPosition="0">
        <references count="1">
          <reference field="9" count="0"/>
        </references>
      </pivotArea>
    </format>
    <format dxfId="103">
      <pivotArea dataOnly="0" labelOnly="1" grandRow="1" outline="0" fieldPosition="0"/>
    </format>
    <format dxfId="10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891DDF-BF5F-3A4F-AF46-12F4E8ABF51D}" name="Department Wise Attri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formats count="6">
    <format dxfId="101">
      <pivotArea type="all" dataOnly="0" outline="0" fieldPosition="0"/>
    </format>
    <format dxfId="100">
      <pivotArea outline="0" collapsedLevelsAreSubtotals="1" fieldPosition="0"/>
    </format>
    <format dxfId="99">
      <pivotArea field="4" type="button" dataOnly="0" labelOnly="1" outline="0" axis="axisRow" fieldPosition="0"/>
    </format>
    <format dxfId="98">
      <pivotArea dataOnly="0" labelOnly="1" fieldPosition="0">
        <references count="1">
          <reference field="4" count="0"/>
        </references>
      </pivotArea>
    </format>
    <format dxfId="97">
      <pivotArea dataOnly="0" labelOnly="1" grandRow="1" outline="0" fieldPosition="0"/>
    </format>
    <format dxfId="9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54B9C6-6BB3-FC4F-B450-EDDA42858751}" name="Attrition By Age Group"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formats count="6">
    <format dxfId="95">
      <pivotArea type="all" dataOnly="0" outline="0" fieldPosition="0"/>
    </format>
    <format dxfId="94">
      <pivotArea outline="0" collapsedLevelsAreSubtotals="1" fieldPosition="0"/>
    </format>
    <format dxfId="93">
      <pivotArea field="2" type="button" dataOnly="0" labelOnly="1" outline="0" axis="axisRow" fieldPosition="0"/>
    </format>
    <format dxfId="92">
      <pivotArea dataOnly="0" labelOnly="1" fieldPosition="0">
        <references count="1">
          <reference field="2" count="0"/>
        </references>
      </pivotArea>
    </format>
    <format dxfId="91">
      <pivotArea dataOnly="0" labelOnly="1" grandRow="1" outline="0" fieldPosition="0"/>
    </format>
    <format dxfId="9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C29531-396E-8A48-9BCE-AEE60507C85F}" name="Attrtion By Marital Stat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v="1"/>
    </i>
    <i>
      <x v="2"/>
    </i>
    <i>
      <x/>
    </i>
    <i t="grand">
      <x/>
    </i>
  </rowItems>
  <colItems count="1">
    <i/>
  </colItems>
  <dataFields count="1">
    <dataField name="Count of CF_attrition count" fld="17" subtotal="count" baseField="0" baseItem="0"/>
  </dataFields>
  <formats count="6">
    <format dxfId="89">
      <pivotArea type="all" dataOnly="0" outline="0" fieldPosition="0"/>
    </format>
    <format dxfId="88">
      <pivotArea outline="0" collapsedLevelsAreSubtotals="1" fieldPosition="0"/>
    </format>
    <format dxfId="87">
      <pivotArea field="10" type="button" dataOnly="0" labelOnly="1" outline="0" axis="axisRow" fieldPosition="0"/>
    </format>
    <format dxfId="86">
      <pivotArea dataOnly="0" labelOnly="1" fieldPosition="0">
        <references count="1">
          <reference field="10" count="0"/>
        </references>
      </pivotArea>
    </format>
    <format dxfId="85">
      <pivotArea dataOnly="0" labelOnly="1" grandRow="1" outline="0" fieldPosition="0"/>
    </format>
    <format dxfId="8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7412314-52E7-F94E-81B6-EA11C5D1CA16}" sourceName="Gender">
  <pivotTables>
    <pivotTable tabId="9" name="Total Employeers Per Gender"/>
    <pivotTable tabId="13" name="Attrition By Age Group"/>
    <pivotTable tabId="11" name="Attrition By Job Role"/>
    <pivotTable tabId="14" name="Attrtion By Marital Status"/>
    <pivotTable tabId="12" name="Department Wise Attrition"/>
    <pivotTable tabId="10" name="Education By Attrition"/>
    <pivotTable tabId="8" name="Job Satisfaction Rating"/>
    <pivotTable tabId="7" name="KPI"/>
  </pivotTables>
  <data>
    <tabular pivotCacheId="9799809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0030CA2-3E7B-6B4B-9515-5BCECE713742}" sourceName="Department">
  <pivotTables>
    <pivotTable tabId="13" name="Attrition By Age Group"/>
    <pivotTable tabId="11" name="Attrition By Job Role"/>
    <pivotTable tabId="14" name="Attrtion By Marital Status"/>
    <pivotTable tabId="12" name="Department Wise Attrition"/>
    <pivotTable tabId="10" name="Education By Attrition"/>
    <pivotTable tabId="8" name="Job Satisfaction Rating"/>
    <pivotTable tabId="7" name="KPI"/>
    <pivotTable tabId="9" name="Total Employeers Per Gender"/>
  </pivotTables>
  <data>
    <tabular pivotCacheId="9799809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3FDE3063-3E73-D548-BB70-C3DF72428E54}" sourceName="Education Field">
  <pivotTables>
    <pivotTable tabId="13" name="Attrition By Age Group"/>
    <pivotTable tabId="11" name="Attrition By Job Role"/>
    <pivotTable tabId="14" name="Attrtion By Marital Status"/>
    <pivotTable tabId="12" name="Department Wise Attrition"/>
    <pivotTable tabId="10" name="Education By Attrition"/>
    <pivotTable tabId="8" name="Job Satisfaction Rating"/>
    <pivotTable tabId="7" name="KPI"/>
    <pivotTable tabId="9" name="Total Employeers Per Gender"/>
  </pivotTables>
  <data>
    <tabular pivotCacheId="979980944">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4D6F00DC-9489-6345-B289-09A50D206BD3}" cache="Slicer_Gender" caption="Gender" rowHeight="251882"/>
  <slicer name="Department 1" xr10:uid="{04B377EA-002F-CB46-883A-4942A0CA7762}" cache="Slicer_Department" caption="Department" rowHeight="251883"/>
  <slicer name="Education Field 1" xr10:uid="{4D0A892D-9FDA-6E4C-B919-A34BC78D335D}" cache="Slicer_Education_Field" caption="Education Field" rowHeight="25188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
  <sheetViews>
    <sheetView tabSelected="1" workbookViewId="0">
      <selection activeCell="A5" sqref="A5"/>
    </sheetView>
  </sheetViews>
  <sheetFormatPr baseColWidth="10" defaultColWidth="11.1640625" defaultRowHeight="15" customHeight="1" x14ac:dyDescent="0.2"/>
  <cols>
    <col min="1" max="26" width="8.5" style="23" customWidth="1"/>
    <col min="27" max="16384" width="11.1640625" style="23"/>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s="23" customFormat="1" x14ac:dyDescent="0.2"/>
    <row r="18" s="23" customFormat="1" x14ac:dyDescent="0.2"/>
    <row r="19" s="23" customFormat="1" x14ac:dyDescent="0.2"/>
    <row r="20" s="23" customFormat="1" x14ac:dyDescent="0.2"/>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852A-5E37-194C-9F00-DBD90971099B}">
  <dimension ref="A1:E8"/>
  <sheetViews>
    <sheetView workbookViewId="0">
      <selection activeCell="A3" sqref="A3"/>
    </sheetView>
  </sheetViews>
  <sheetFormatPr baseColWidth="10" defaultRowHeight="16" x14ac:dyDescent="0.2"/>
  <cols>
    <col min="1" max="1" width="27.33203125" bestFit="1" customWidth="1"/>
    <col min="2" max="2" width="25.33203125" bestFit="1" customWidth="1"/>
    <col min="3" max="3" width="15.5" bestFit="1" customWidth="1"/>
    <col min="4" max="4" width="17.6640625" bestFit="1" customWidth="1"/>
    <col min="5" max="5" width="14.6640625" bestFit="1" customWidth="1"/>
  </cols>
  <sheetData>
    <row r="1" spans="1:5" ht="19" x14ac:dyDescent="0.25">
      <c r="A1" s="1"/>
      <c r="B1" s="1"/>
      <c r="C1" s="1"/>
      <c r="D1" s="1"/>
      <c r="E1" s="1"/>
    </row>
    <row r="2" spans="1:5" ht="19" x14ac:dyDescent="0.25">
      <c r="A2" s="1"/>
      <c r="B2" s="1"/>
      <c r="C2" s="1"/>
      <c r="D2" s="1"/>
      <c r="E2" s="1"/>
    </row>
    <row r="3" spans="1:5" ht="19" x14ac:dyDescent="0.25">
      <c r="A3" s="13" t="s">
        <v>30</v>
      </c>
      <c r="B3" s="14" t="s">
        <v>28</v>
      </c>
      <c r="C3" s="15" t="s">
        <v>29</v>
      </c>
      <c r="D3" s="1"/>
      <c r="E3" s="1"/>
    </row>
    <row r="4" spans="1:5" ht="19" x14ac:dyDescent="0.25">
      <c r="A4" s="20">
        <v>1470</v>
      </c>
      <c r="B4" s="21">
        <v>237</v>
      </c>
      <c r="C4" s="22">
        <v>36.923809523809524</v>
      </c>
      <c r="D4" s="1"/>
      <c r="E4" s="1"/>
    </row>
    <row r="5" spans="1:5" ht="19" x14ac:dyDescent="0.25">
      <c r="A5" s="1"/>
      <c r="B5" s="1"/>
      <c r="C5" s="1"/>
      <c r="D5" s="1"/>
      <c r="E5" s="1"/>
    </row>
    <row r="6" spans="1:5" ht="19" x14ac:dyDescent="0.25">
      <c r="A6" s="1"/>
      <c r="B6" s="1"/>
      <c r="C6" s="1"/>
      <c r="D6" s="1"/>
      <c r="E6" s="1"/>
    </row>
    <row r="7" spans="1:5" ht="19" x14ac:dyDescent="0.25">
      <c r="A7" s="11" t="s">
        <v>31</v>
      </c>
      <c r="B7" s="11" t="s">
        <v>32</v>
      </c>
      <c r="C7" s="11" t="s">
        <v>33</v>
      </c>
      <c r="D7" s="11" t="s">
        <v>34</v>
      </c>
      <c r="E7" s="11" t="s">
        <v>35</v>
      </c>
    </row>
    <row r="8" spans="1:5" ht="19" x14ac:dyDescent="0.25">
      <c r="A8" s="1">
        <f>GETPIVOTDATA("Count of Employee Number",$A$3)</f>
        <v>1470</v>
      </c>
      <c r="B8" s="1">
        <f>GETPIVOTDATA("Sum of CF_attrition count",$A$3)</f>
        <v>237</v>
      </c>
      <c r="C8" s="1">
        <f>GETPIVOTDATA("Average of Age",$A$3)</f>
        <v>36.923809523809524</v>
      </c>
      <c r="D8" s="1">
        <f>A8-B8</f>
        <v>1233</v>
      </c>
      <c r="E8" s="16">
        <f>B8/A8</f>
        <v>0.16122448979591836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B7C87-E93F-4042-940D-BA2AD58558C6}">
  <dimension ref="A3:B8"/>
  <sheetViews>
    <sheetView workbookViewId="0">
      <selection activeCell="F22" sqref="F22"/>
    </sheetView>
  </sheetViews>
  <sheetFormatPr baseColWidth="10" defaultRowHeight="16" x14ac:dyDescent="0.2"/>
  <cols>
    <col min="1" max="1" width="26.6640625" bestFit="1" customWidth="1"/>
    <col min="2" max="2" width="42.33203125" bestFit="1" customWidth="1"/>
  </cols>
  <sheetData>
    <row r="3" spans="1:2" ht="19" x14ac:dyDescent="0.25">
      <c r="A3" s="3" t="s">
        <v>36</v>
      </c>
      <c r="B3" s="1"/>
    </row>
    <row r="4" spans="1:2" ht="19" x14ac:dyDescent="0.25">
      <c r="A4" s="19">
        <v>2.6265306122448981</v>
      </c>
      <c r="B4" s="1"/>
    </row>
    <row r="5" spans="1:2" ht="19" x14ac:dyDescent="0.25">
      <c r="A5" s="1"/>
      <c r="B5" s="1"/>
    </row>
    <row r="6" spans="1:2" ht="19" x14ac:dyDescent="0.25">
      <c r="A6" s="1"/>
      <c r="B6" s="1"/>
    </row>
    <row r="7" spans="1:2" ht="19" x14ac:dyDescent="0.25">
      <c r="A7" s="11" t="s">
        <v>37</v>
      </c>
      <c r="B7" s="11" t="s">
        <v>38</v>
      </c>
    </row>
    <row r="8" spans="1:2" ht="19" x14ac:dyDescent="0.25">
      <c r="A8" s="12">
        <f>(GETPIVOTDATA("Job Satisfaction",$A$3)/4)</f>
        <v>0.65663265306122454</v>
      </c>
      <c r="B8" s="12">
        <f>1-A8</f>
        <v>0.34336734693877546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2AE5F-E87D-E141-B1DE-BB6847D06F17}">
  <dimension ref="A1:D10"/>
  <sheetViews>
    <sheetView workbookViewId="0">
      <selection activeCell="D4" sqref="D4"/>
    </sheetView>
  </sheetViews>
  <sheetFormatPr baseColWidth="10" defaultRowHeight="16" x14ac:dyDescent="0.2"/>
  <cols>
    <col min="1" max="1" width="14.1640625" bestFit="1" customWidth="1"/>
    <col min="2" max="2" width="27.33203125" bestFit="1" customWidth="1"/>
    <col min="3" max="3" width="33.1640625" bestFit="1" customWidth="1"/>
    <col min="4" max="4" width="31" bestFit="1" customWidth="1"/>
    <col min="5" max="5" width="26.33203125" bestFit="1" customWidth="1"/>
  </cols>
  <sheetData>
    <row r="1" spans="1:4" ht="19" x14ac:dyDescent="0.25">
      <c r="A1" s="1"/>
      <c r="B1" s="1"/>
      <c r="C1" s="1"/>
      <c r="D1" s="1"/>
    </row>
    <row r="2" spans="1:4" ht="19" x14ac:dyDescent="0.25">
      <c r="A2" s="1"/>
      <c r="B2" s="1"/>
      <c r="C2" s="1"/>
      <c r="D2" s="1"/>
    </row>
    <row r="3" spans="1:4" ht="19" x14ac:dyDescent="0.25">
      <c r="A3" s="2" t="s">
        <v>39</v>
      </c>
      <c r="B3" s="3" t="s">
        <v>30</v>
      </c>
      <c r="C3" s="1"/>
      <c r="D3" s="1"/>
    </row>
    <row r="4" spans="1:4" ht="19" x14ac:dyDescent="0.25">
      <c r="A4" s="4" t="s">
        <v>3</v>
      </c>
      <c r="B4" s="17">
        <v>588</v>
      </c>
      <c r="C4" s="1"/>
      <c r="D4" s="1"/>
    </row>
    <row r="5" spans="1:4" ht="19" x14ac:dyDescent="0.25">
      <c r="A5" s="5" t="s">
        <v>9</v>
      </c>
      <c r="B5" s="18">
        <v>882</v>
      </c>
      <c r="C5" s="1"/>
      <c r="D5" s="1"/>
    </row>
    <row r="6" spans="1:4" ht="19" x14ac:dyDescent="0.25">
      <c r="A6" s="6" t="s">
        <v>40</v>
      </c>
      <c r="B6" s="19">
        <v>1470</v>
      </c>
      <c r="C6" s="1"/>
      <c r="D6" s="1"/>
    </row>
    <row r="7" spans="1:4" ht="19" x14ac:dyDescent="0.25">
      <c r="A7" s="1"/>
      <c r="B7" s="1"/>
      <c r="C7" s="1"/>
      <c r="D7" s="1"/>
    </row>
    <row r="8" spans="1:4" ht="19" x14ac:dyDescent="0.25">
      <c r="A8" s="1"/>
      <c r="B8" s="1"/>
      <c r="C8" s="1"/>
      <c r="D8" s="1"/>
    </row>
    <row r="9" spans="1:4" ht="19" x14ac:dyDescent="0.25">
      <c r="A9" s="10" t="s">
        <v>41</v>
      </c>
      <c r="B9" s="11" t="s">
        <v>42</v>
      </c>
      <c r="C9" s="10" t="s">
        <v>43</v>
      </c>
      <c r="D9" s="11" t="s">
        <v>44</v>
      </c>
    </row>
    <row r="10" spans="1:4" ht="19" x14ac:dyDescent="0.25">
      <c r="A10" s="1">
        <f>IFERROR(GETPIVOTDATA("Employee Number",$A$3,"Gender","Female"),0)</f>
        <v>588</v>
      </c>
      <c r="B10" s="1">
        <f>IFERROR(GETPIVOTDATA("Employee Number",$A$3,"Gender","Male"),0)</f>
        <v>882</v>
      </c>
      <c r="C10" s="12">
        <f>IFERROR((A10/($A$10+$B$10)),0)</f>
        <v>0.4</v>
      </c>
      <c r="D10" s="12">
        <f>IFERROR((B10/($A$10+$B$10)),0)</f>
        <v>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42F2-5BBA-2F4C-9B09-9CBB600E0B5D}">
  <dimension ref="A2:B10"/>
  <sheetViews>
    <sheetView workbookViewId="0">
      <selection activeCell="B3" sqref="B3"/>
      <pivotSelection pane="bottomRight" showHeader="1" extendable="1" activeRow="2" activeCol="1" previousRow="2" previousCol="1" click="1" r:id="rId1">
        <pivotArea dataOnly="0" outline="0" axis="axisValues" fieldPosition="0"/>
      </pivotSelection>
    </sheetView>
  </sheetViews>
  <sheetFormatPr baseColWidth="10" defaultRowHeight="16" x14ac:dyDescent="0.2"/>
  <cols>
    <col min="1" max="1" width="18.5" bestFit="1" customWidth="1"/>
    <col min="2" max="2" width="25.33203125" bestFit="1" customWidth="1"/>
  </cols>
  <sheetData>
    <row r="2" spans="1:2" ht="19" x14ac:dyDescent="0.25">
      <c r="A2" s="1"/>
      <c r="B2" s="1"/>
    </row>
    <row r="3" spans="1:2" ht="19" x14ac:dyDescent="0.25">
      <c r="A3" s="2" t="s">
        <v>39</v>
      </c>
      <c r="B3" s="3" t="s">
        <v>28</v>
      </c>
    </row>
    <row r="4" spans="1:2" ht="19" x14ac:dyDescent="0.25">
      <c r="A4" s="4" t="s">
        <v>25</v>
      </c>
      <c r="B4" s="17">
        <v>5</v>
      </c>
    </row>
    <row r="5" spans="1:2" ht="19" x14ac:dyDescent="0.25">
      <c r="A5" s="5" t="s">
        <v>12</v>
      </c>
      <c r="B5" s="18">
        <v>31</v>
      </c>
    </row>
    <row r="6" spans="1:2" ht="19" x14ac:dyDescent="0.25">
      <c r="A6" s="5" t="s">
        <v>6</v>
      </c>
      <c r="B6" s="18">
        <v>44</v>
      </c>
    </row>
    <row r="7" spans="1:2" ht="19" x14ac:dyDescent="0.25">
      <c r="A7" s="5" t="s">
        <v>15</v>
      </c>
      <c r="B7" s="18">
        <v>58</v>
      </c>
    </row>
    <row r="8" spans="1:2" ht="19" x14ac:dyDescent="0.25">
      <c r="A8" s="5" t="s">
        <v>17</v>
      </c>
      <c r="B8" s="18">
        <v>99</v>
      </c>
    </row>
    <row r="9" spans="1:2" ht="19" x14ac:dyDescent="0.25">
      <c r="A9" s="6" t="s">
        <v>40</v>
      </c>
      <c r="B9" s="19">
        <v>237</v>
      </c>
    </row>
    <row r="10" spans="1:2" ht="19" x14ac:dyDescent="0.25">
      <c r="A10" s="1"/>
      <c r="B10" s="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D3683-381D-9344-BE52-E5756FBA5AE7}">
  <dimension ref="A2:B25"/>
  <sheetViews>
    <sheetView workbookViewId="0">
      <selection activeCell="C16" sqref="C16"/>
    </sheetView>
  </sheetViews>
  <sheetFormatPr baseColWidth="10" defaultColWidth="23" defaultRowHeight="16" x14ac:dyDescent="0.2"/>
  <cols>
    <col min="1" max="1" width="27" bestFit="1" customWidth="1"/>
    <col min="2" max="2" width="25.33203125" bestFit="1" customWidth="1"/>
  </cols>
  <sheetData>
    <row r="2" spans="1:2" ht="19" x14ac:dyDescent="0.25">
      <c r="A2" s="1"/>
      <c r="B2" s="1"/>
    </row>
    <row r="3" spans="1:2" ht="19" x14ac:dyDescent="0.25">
      <c r="A3" s="2" t="s">
        <v>39</v>
      </c>
      <c r="B3" s="3" t="s">
        <v>28</v>
      </c>
    </row>
    <row r="4" spans="1:2" ht="19" x14ac:dyDescent="0.25">
      <c r="A4" s="4" t="s">
        <v>20</v>
      </c>
      <c r="B4" s="17">
        <v>9</v>
      </c>
    </row>
    <row r="5" spans="1:2" ht="19" x14ac:dyDescent="0.25">
      <c r="A5" s="5" t="s">
        <v>27</v>
      </c>
      <c r="B5" s="18">
        <v>12</v>
      </c>
    </row>
    <row r="6" spans="1:2" ht="19" x14ac:dyDescent="0.25">
      <c r="A6" s="5" t="s">
        <v>13</v>
      </c>
      <c r="B6" s="18">
        <v>62</v>
      </c>
    </row>
    <row r="7" spans="1:2" ht="19" x14ac:dyDescent="0.25">
      <c r="A7" s="5" t="s">
        <v>22</v>
      </c>
      <c r="B7" s="18">
        <v>5</v>
      </c>
    </row>
    <row r="8" spans="1:2" ht="19" x14ac:dyDescent="0.25">
      <c r="A8" s="5" t="s">
        <v>19</v>
      </c>
      <c r="B8" s="18">
        <v>10</v>
      </c>
    </row>
    <row r="9" spans="1:2" ht="19" x14ac:dyDescent="0.25">
      <c r="A9" s="5" t="s">
        <v>24</v>
      </c>
      <c r="B9" s="18">
        <v>2</v>
      </c>
    </row>
    <row r="10" spans="1:2" ht="19" x14ac:dyDescent="0.25">
      <c r="A10" s="5" t="s">
        <v>10</v>
      </c>
      <c r="B10" s="18">
        <v>47</v>
      </c>
    </row>
    <row r="11" spans="1:2" ht="19" x14ac:dyDescent="0.25">
      <c r="A11" s="5" t="s">
        <v>4</v>
      </c>
      <c r="B11" s="18">
        <v>57</v>
      </c>
    </row>
    <row r="12" spans="1:2" ht="19" x14ac:dyDescent="0.25">
      <c r="A12" s="5" t="s">
        <v>23</v>
      </c>
      <c r="B12" s="18">
        <v>33</v>
      </c>
    </row>
    <row r="13" spans="1:2" ht="19" x14ac:dyDescent="0.25">
      <c r="A13" s="6" t="s">
        <v>40</v>
      </c>
      <c r="B13" s="19">
        <v>237</v>
      </c>
    </row>
    <row r="14" spans="1:2" ht="19" x14ac:dyDescent="0.25">
      <c r="A14" s="1"/>
      <c r="B14" s="1"/>
    </row>
    <row r="15" spans="1:2" ht="19" x14ac:dyDescent="0.25">
      <c r="A15" s="1"/>
      <c r="B15" s="1"/>
    </row>
    <row r="16" spans="1:2" ht="19" x14ac:dyDescent="0.25">
      <c r="A16" s="10" t="s">
        <v>0</v>
      </c>
      <c r="B16" s="11" t="s">
        <v>32</v>
      </c>
    </row>
    <row r="17" spans="1:2" ht="19" x14ac:dyDescent="0.25">
      <c r="A17" s="1" t="str">
        <f>A4</f>
        <v>Healthcare Representative</v>
      </c>
      <c r="B17" s="1">
        <v>9</v>
      </c>
    </row>
    <row r="18" spans="1:2" ht="19" x14ac:dyDescent="0.25">
      <c r="A18" s="1" t="str">
        <f t="shared" ref="A18:A25" si="0">A5</f>
        <v>Human Resources</v>
      </c>
      <c r="B18" s="1">
        <v>12</v>
      </c>
    </row>
    <row r="19" spans="1:2" ht="19" x14ac:dyDescent="0.25">
      <c r="A19" s="1" t="str">
        <f t="shared" si="0"/>
        <v>Laboratory Technician</v>
      </c>
      <c r="B19" s="1">
        <v>62</v>
      </c>
    </row>
    <row r="20" spans="1:2" ht="19" x14ac:dyDescent="0.25">
      <c r="A20" s="1" t="str">
        <f t="shared" si="0"/>
        <v>Manager</v>
      </c>
      <c r="B20" s="1">
        <v>5</v>
      </c>
    </row>
    <row r="21" spans="1:2" ht="19" x14ac:dyDescent="0.25">
      <c r="A21" s="1" t="str">
        <f t="shared" si="0"/>
        <v>Manufacturing Director</v>
      </c>
      <c r="B21" s="1">
        <v>10</v>
      </c>
    </row>
    <row r="22" spans="1:2" ht="19" x14ac:dyDescent="0.25">
      <c r="A22" s="1" t="str">
        <f t="shared" si="0"/>
        <v>Research Director</v>
      </c>
      <c r="B22" s="1">
        <v>2</v>
      </c>
    </row>
    <row r="23" spans="1:2" ht="19" x14ac:dyDescent="0.25">
      <c r="A23" s="1" t="str">
        <f t="shared" si="0"/>
        <v>Research Scientist</v>
      </c>
      <c r="B23" s="1">
        <v>47</v>
      </c>
    </row>
    <row r="24" spans="1:2" ht="19" x14ac:dyDescent="0.25">
      <c r="A24" s="1" t="str">
        <f t="shared" si="0"/>
        <v>Sales Executive</v>
      </c>
      <c r="B24" s="1">
        <v>57</v>
      </c>
    </row>
    <row r="25" spans="1:2" ht="19" x14ac:dyDescent="0.25">
      <c r="A25" s="1" t="str">
        <f t="shared" si="0"/>
        <v>Sales Representative</v>
      </c>
      <c r="B25" s="1">
        <v>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9A197-C732-2F4B-9AB2-A723AFFE2D93}">
  <dimension ref="A2:B8"/>
  <sheetViews>
    <sheetView workbookViewId="0">
      <selection activeCell="A10" sqref="A10"/>
    </sheetView>
  </sheetViews>
  <sheetFormatPr baseColWidth="10" defaultRowHeight="16" x14ac:dyDescent="0.2"/>
  <cols>
    <col min="1" max="1" width="14.1640625" bestFit="1" customWidth="1"/>
    <col min="2" max="2" width="25.33203125" bestFit="1" customWidth="1"/>
  </cols>
  <sheetData>
    <row r="2" spans="1:2" ht="19" x14ac:dyDescent="0.25">
      <c r="A2" s="1"/>
      <c r="B2" s="1"/>
    </row>
    <row r="3" spans="1:2" ht="19" x14ac:dyDescent="0.25">
      <c r="A3" s="2" t="s">
        <v>39</v>
      </c>
      <c r="B3" s="3" t="s">
        <v>28</v>
      </c>
    </row>
    <row r="4" spans="1:2" ht="19" x14ac:dyDescent="0.25">
      <c r="A4" s="4" t="s">
        <v>26</v>
      </c>
      <c r="B4" s="7">
        <v>5.0632911392405063E-2</v>
      </c>
    </row>
    <row r="5" spans="1:2" ht="19" x14ac:dyDescent="0.25">
      <c r="A5" s="5" t="s">
        <v>8</v>
      </c>
      <c r="B5" s="8">
        <v>0.56118143459915615</v>
      </c>
    </row>
    <row r="6" spans="1:2" ht="19" x14ac:dyDescent="0.25">
      <c r="A6" s="5" t="s">
        <v>2</v>
      </c>
      <c r="B6" s="8">
        <v>0.3881856540084388</v>
      </c>
    </row>
    <row r="7" spans="1:2" ht="19" x14ac:dyDescent="0.25">
      <c r="A7" s="6" t="s">
        <v>40</v>
      </c>
      <c r="B7" s="9">
        <v>1</v>
      </c>
    </row>
    <row r="8" spans="1:2" ht="19" x14ac:dyDescent="0.25">
      <c r="A8" s="1"/>
      <c r="B8" s="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7A6BA-AE9D-7340-BB92-B7BB9FC7482A}">
  <dimension ref="A2:B9"/>
  <sheetViews>
    <sheetView workbookViewId="0">
      <selection activeCell="A23" sqref="A23"/>
    </sheetView>
  </sheetViews>
  <sheetFormatPr baseColWidth="10" defaultRowHeight="16" x14ac:dyDescent="0.2"/>
  <cols>
    <col min="1" max="1" width="14.1640625" bestFit="1" customWidth="1"/>
    <col min="2" max="2" width="25.33203125" bestFit="1" customWidth="1"/>
  </cols>
  <sheetData>
    <row r="2" spans="1:2" ht="19" x14ac:dyDescent="0.25">
      <c r="A2" s="1"/>
      <c r="B2" s="1"/>
    </row>
    <row r="3" spans="1:2" ht="19" x14ac:dyDescent="0.25">
      <c r="A3" s="2" t="s">
        <v>39</v>
      </c>
      <c r="B3" s="3" t="s">
        <v>28</v>
      </c>
    </row>
    <row r="4" spans="1:2" ht="19" x14ac:dyDescent="0.25">
      <c r="A4" s="4" t="s">
        <v>14</v>
      </c>
      <c r="B4" s="17">
        <v>112</v>
      </c>
    </row>
    <row r="5" spans="1:2" ht="19" x14ac:dyDescent="0.25">
      <c r="A5" s="5" t="s">
        <v>1</v>
      </c>
      <c r="B5" s="18">
        <v>51</v>
      </c>
    </row>
    <row r="6" spans="1:2" ht="19" x14ac:dyDescent="0.25">
      <c r="A6" s="5" t="s">
        <v>21</v>
      </c>
      <c r="B6" s="18">
        <v>38</v>
      </c>
    </row>
    <row r="7" spans="1:2" ht="19" x14ac:dyDescent="0.25">
      <c r="A7" s="5" t="s">
        <v>7</v>
      </c>
      <c r="B7" s="18">
        <v>25</v>
      </c>
    </row>
    <row r="8" spans="1:2" ht="19" x14ac:dyDescent="0.25">
      <c r="A8" s="5" t="s">
        <v>16</v>
      </c>
      <c r="B8" s="18">
        <v>11</v>
      </c>
    </row>
    <row r="9" spans="1:2" ht="19" x14ac:dyDescent="0.25">
      <c r="A9" s="6" t="s">
        <v>40</v>
      </c>
      <c r="B9" s="19">
        <v>237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D9B42-E89B-7947-A57F-E68D4C103C8F}">
  <dimension ref="A2:B14"/>
  <sheetViews>
    <sheetView zoomScaleNormal="100" workbookViewId="0">
      <selection activeCell="B10" sqref="A10:B10"/>
    </sheetView>
  </sheetViews>
  <sheetFormatPr baseColWidth="10" defaultRowHeight="16" x14ac:dyDescent="0.2"/>
  <cols>
    <col min="1" max="1" width="14.1640625" bestFit="1" customWidth="1"/>
    <col min="2" max="2" width="27" bestFit="1" customWidth="1"/>
  </cols>
  <sheetData>
    <row r="2" spans="1:2" ht="19" x14ac:dyDescent="0.25">
      <c r="A2" s="1"/>
      <c r="B2" s="1"/>
    </row>
    <row r="3" spans="1:2" ht="19" x14ac:dyDescent="0.25">
      <c r="A3" s="2" t="s">
        <v>39</v>
      </c>
      <c r="B3" s="3" t="s">
        <v>47</v>
      </c>
    </row>
    <row r="4" spans="1:2" ht="19" x14ac:dyDescent="0.25">
      <c r="A4" s="4" t="s">
        <v>11</v>
      </c>
      <c r="B4" s="17">
        <v>673</v>
      </c>
    </row>
    <row r="5" spans="1:2" ht="19" x14ac:dyDescent="0.25">
      <c r="A5" s="5" t="s">
        <v>5</v>
      </c>
      <c r="B5" s="18">
        <v>470</v>
      </c>
    </row>
    <row r="6" spans="1:2" ht="19" x14ac:dyDescent="0.25">
      <c r="A6" s="5" t="s">
        <v>18</v>
      </c>
      <c r="B6" s="18">
        <v>327</v>
      </c>
    </row>
    <row r="7" spans="1:2" ht="19" x14ac:dyDescent="0.25">
      <c r="A7" s="6" t="s">
        <v>40</v>
      </c>
      <c r="B7" s="19">
        <v>1470</v>
      </c>
    </row>
    <row r="8" spans="1:2" ht="19" x14ac:dyDescent="0.25">
      <c r="A8" s="1"/>
      <c r="B8" s="1"/>
    </row>
    <row r="9" spans="1:2" ht="19" x14ac:dyDescent="0.25">
      <c r="A9" s="1"/>
      <c r="B9" s="1"/>
    </row>
    <row r="10" spans="1:2" ht="19" x14ac:dyDescent="0.25">
      <c r="A10" s="10" t="s">
        <v>45</v>
      </c>
      <c r="B10" s="11" t="s">
        <v>46</v>
      </c>
    </row>
    <row r="11" spans="1:2" ht="19" x14ac:dyDescent="0.25">
      <c r="A11" s="1" t="str">
        <f>A4</f>
        <v>Married</v>
      </c>
      <c r="B11" s="1">
        <f>GETPIVOTDATA("CF_attrition count",$A$3,"Marital Status","Divorced")</f>
        <v>327</v>
      </c>
    </row>
    <row r="12" spans="1:2" ht="19" x14ac:dyDescent="0.25">
      <c r="A12" s="1" t="str">
        <f>A5</f>
        <v>Single</v>
      </c>
      <c r="B12" s="1">
        <f>GETPIVOTDATA("CF_attrition count",$A$3,"Marital Status","Single")</f>
        <v>470</v>
      </c>
    </row>
    <row r="13" spans="1:2" ht="19" x14ac:dyDescent="0.25">
      <c r="A13" s="1" t="str">
        <f>A6</f>
        <v>Divorced</v>
      </c>
      <c r="B13" s="1">
        <f>GETPIVOTDATA("CF_attrition count",$A$3,"Marital Status","Married")</f>
        <v>673</v>
      </c>
    </row>
    <row r="14" spans="1:2" ht="19" x14ac:dyDescent="0.25">
      <c r="A14" s="1"/>
      <c r="B14" s="1"/>
    </row>
  </sheetData>
  <sortState xmlns:xlrd2="http://schemas.microsoft.com/office/spreadsheetml/2017/richdata2" ref="B11:B13">
    <sortCondition ref="B11:B13"/>
  </sortState>
  <pageMargins left="0.7" right="0.7" top="0.75" bottom="0.75"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HR Analytics Dashboard</vt:lpstr>
      <vt:lpstr>KPI</vt:lpstr>
      <vt:lpstr>Job Satisfaction Rating</vt:lpstr>
      <vt:lpstr>Total Employeers Per Gender</vt:lpstr>
      <vt:lpstr>Education By Attrition</vt:lpstr>
      <vt:lpstr>Attrition By Job Role</vt:lpstr>
      <vt:lpstr>Department Wise Attrition</vt:lpstr>
      <vt:lpstr>Attrition By Age Group</vt:lpstr>
      <vt:lpstr>Attrtion By Marital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Daryll Giovanny Bikak Mbal</cp:lastModifiedBy>
  <dcterms:created xsi:type="dcterms:W3CDTF">2022-12-29T16:02:46Z</dcterms:created>
  <dcterms:modified xsi:type="dcterms:W3CDTF">2025-08-10T11:31:35Z</dcterms:modified>
</cp:coreProperties>
</file>