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CIT-23\SCHOOL\WW\"/>
    </mc:Choice>
  </mc:AlternateContent>
  <xr:revisionPtr revIDLastSave="0" documentId="13_ncr:1_{B7B58073-5BFE-4CA3-A30D-B9D5F1B586CF}" xr6:coauthVersionLast="47" xr6:coauthVersionMax="47" xr10:uidLastSave="{00000000-0000-0000-0000-000000000000}"/>
  <bookViews>
    <workbookView xWindow="-108" yWindow="-108" windowWidth="23256" windowHeight="13896" activeTab="6" xr2:uid="{00000000-000D-0000-FFFF-FFFF00000000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  <sheet name="Tabelle7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E6" i="3"/>
  <c r="C6" i="3"/>
  <c r="D16" i="7" l="1"/>
  <c r="C16" i="7"/>
  <c r="F16" i="7"/>
  <c r="E16" i="7"/>
  <c r="G16" i="7"/>
  <c r="H16" i="7"/>
  <c r="H8" i="7"/>
  <c r="H15" i="7"/>
  <c r="H14" i="7"/>
  <c r="H13" i="7"/>
  <c r="H12" i="7"/>
  <c r="H11" i="7"/>
  <c r="H10" i="7"/>
  <c r="H9" i="7"/>
  <c r="F15" i="7"/>
  <c r="F14" i="7"/>
  <c r="F13" i="7"/>
  <c r="F12" i="7"/>
  <c r="F11" i="7"/>
  <c r="F10" i="7"/>
  <c r="F9" i="7"/>
  <c r="F8" i="7"/>
  <c r="D15" i="7"/>
  <c r="D14" i="7"/>
  <c r="D13" i="7"/>
  <c r="D12" i="7"/>
  <c r="D11" i="7"/>
  <c r="D10" i="7"/>
  <c r="D9" i="7"/>
  <c r="D8" i="7"/>
  <c r="D6" i="6"/>
  <c r="F6" i="6"/>
  <c r="H6" i="6"/>
  <c r="D7" i="6"/>
  <c r="D14" i="6" s="1"/>
  <c r="F7" i="6"/>
  <c r="F14" i="6" s="1"/>
  <c r="H7" i="6"/>
  <c r="D8" i="6"/>
  <c r="F8" i="6"/>
  <c r="H8" i="6"/>
  <c r="H14" i="6" s="1"/>
  <c r="D9" i="6"/>
  <c r="F9" i="6"/>
  <c r="H9" i="6"/>
  <c r="D10" i="6"/>
  <c r="F10" i="6"/>
  <c r="H10" i="6"/>
  <c r="D11" i="6"/>
  <c r="F11" i="6"/>
  <c r="H11" i="6"/>
  <c r="D12" i="6"/>
  <c r="F12" i="6"/>
  <c r="H12" i="6"/>
  <c r="D13" i="6"/>
  <c r="F13" i="6"/>
  <c r="H13" i="6"/>
  <c r="C14" i="6"/>
  <c r="E14" i="6"/>
  <c r="G14" i="6"/>
  <c r="G14" i="5"/>
  <c r="B14" i="6"/>
  <c r="H13" i="5"/>
  <c r="H12" i="5"/>
  <c r="H11" i="5"/>
  <c r="H10" i="5"/>
  <c r="H9" i="5"/>
  <c r="H8" i="5"/>
  <c r="H7" i="5"/>
  <c r="H6" i="5"/>
  <c r="F13" i="5"/>
  <c r="F12" i="5"/>
  <c r="F11" i="5"/>
  <c r="F10" i="5"/>
  <c r="F9" i="5"/>
  <c r="F8" i="5"/>
  <c r="F7" i="5"/>
  <c r="D13" i="5"/>
  <c r="D12" i="5"/>
  <c r="D11" i="5"/>
  <c r="D10" i="5"/>
  <c r="D9" i="5"/>
  <c r="D8" i="5"/>
  <c r="D7" i="5"/>
  <c r="F14" i="5"/>
  <c r="F6" i="5"/>
  <c r="D6" i="5"/>
  <c r="E14" i="5"/>
  <c r="C14" i="5"/>
  <c r="B14" i="5"/>
  <c r="B14" i="4"/>
  <c r="G13" i="2"/>
  <c r="G12" i="2"/>
  <c r="G11" i="2"/>
  <c r="G10" i="2"/>
  <c r="G9" i="2"/>
  <c r="G8" i="2"/>
  <c r="G7" i="2"/>
  <c r="G6" i="2"/>
  <c r="E13" i="2"/>
  <c r="E12" i="2"/>
  <c r="E11" i="2"/>
  <c r="E10" i="2"/>
  <c r="E9" i="2"/>
  <c r="E8" i="2"/>
  <c r="E7" i="2"/>
  <c r="E6" i="2"/>
  <c r="C13" i="2"/>
  <c r="C12" i="2"/>
  <c r="C11" i="2"/>
  <c r="C10" i="2"/>
  <c r="C9" i="2"/>
  <c r="C8" i="2"/>
  <c r="C7" i="2"/>
  <c r="C6" i="2"/>
  <c r="H14" i="1"/>
  <c r="G14" i="1"/>
  <c r="F14" i="1"/>
  <c r="E14" i="1"/>
  <c r="D14" i="1"/>
  <c r="C14" i="1"/>
  <c r="B14" i="1"/>
  <c r="B14" i="2"/>
  <c r="H7" i="1"/>
  <c r="H8" i="1"/>
  <c r="H9" i="1"/>
  <c r="H10" i="1"/>
  <c r="H11" i="1"/>
  <c r="H12" i="1"/>
  <c r="H13" i="1"/>
  <c r="H6" i="1"/>
  <c r="F7" i="1"/>
  <c r="F8" i="1"/>
  <c r="F9" i="1"/>
  <c r="F10" i="1"/>
  <c r="F11" i="1"/>
  <c r="F12" i="1"/>
  <c r="F13" i="1"/>
  <c r="F6" i="1"/>
  <c r="D7" i="1"/>
  <c r="D8" i="1"/>
  <c r="D9" i="1"/>
  <c r="D10" i="1"/>
  <c r="D11" i="1"/>
  <c r="D12" i="1"/>
  <c r="D13" i="1"/>
  <c r="D6" i="1"/>
  <c r="B16" i="7"/>
  <c r="H14" i="5" l="1"/>
  <c r="D14" i="5"/>
  <c r="E14" i="2"/>
  <c r="C14" i="2"/>
  <c r="G14" i="2"/>
</calcChain>
</file>

<file path=xl/sharedStrings.xml><?xml version="1.0" encoding="utf-8"?>
<sst xmlns="http://schemas.openxmlformats.org/spreadsheetml/2006/main" count="97" uniqueCount="34">
  <si>
    <t>Jährliche Produktionsmengen und Erlöse</t>
  </si>
  <si>
    <t>Jahr</t>
  </si>
  <si>
    <t>Planverkaufspreis</t>
  </si>
  <si>
    <t>Maschine 1</t>
  </si>
  <si>
    <t>Maschine 2</t>
  </si>
  <si>
    <t>Maschine 3</t>
  </si>
  <si>
    <t>Jahreskapazität</t>
  </si>
  <si>
    <t>Produktionsmenge</t>
  </si>
  <si>
    <t>Jahreserlös</t>
  </si>
  <si>
    <t>Ø</t>
  </si>
  <si>
    <t>Jährliche Raummiete</t>
  </si>
  <si>
    <t>Monatl. Raummiete</t>
  </si>
  <si>
    <t>Platzbedarf</t>
  </si>
  <si>
    <t>Raumkosten</t>
  </si>
  <si>
    <t>Jährliche Instandhaltungskosten</t>
  </si>
  <si>
    <t>Instandhaltungsfaktor</t>
  </si>
  <si>
    <t>Wiederbeschaffungskosten</t>
  </si>
  <si>
    <t>Instandhaltungskosten</t>
  </si>
  <si>
    <t>Jährliche Gehälter</t>
  </si>
  <si>
    <t>€/ Jahr</t>
  </si>
  <si>
    <t>Jährliche Kosten für Fertigungsmaterial</t>
  </si>
  <si>
    <t>Kosten/ Fertigungsmaterial</t>
  </si>
  <si>
    <t>Materialverbrauch/Stk (kg)</t>
  </si>
  <si>
    <t>Material-EK</t>
  </si>
  <si>
    <t>Jährliche Fertigungslöhne</t>
  </si>
  <si>
    <t>Fertigungslohn (€/ Std.)</t>
  </si>
  <si>
    <t>Fertigungsstd. /Stück</t>
  </si>
  <si>
    <t>Menge</t>
  </si>
  <si>
    <t>Löhne</t>
  </si>
  <si>
    <t>Jährliche Energiekosten</t>
  </si>
  <si>
    <t>Strompreis</t>
  </si>
  <si>
    <t>Leistung der Maschine (kw)</t>
  </si>
  <si>
    <t>Maschinenstd./ Stück</t>
  </si>
  <si>
    <t>Energiekosten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</si>
</sst>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/>
    <xf numFmtId="164" fontId="0" fillId="0" borderId="1" xfId="0" applyNumberFormat="1" applyBorder="1"/>
    <xf numFmtId="164" fontId="0" fillId="0" borderId="0" xfId="0" applyNumberFormat="1"/>
    <xf numFmtId="9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44" fontId="1" fillId="0" borderId="1" xfId="2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30" zoomScaleNormal="130" workbookViewId="0">
      <selection activeCell="F13" sqref="F13"/>
    </sheetView>
  </sheetViews>
  <sheetFormatPr defaultColWidth="11.44140625" defaultRowHeight="14.4" x14ac:dyDescent="0.3"/>
  <cols>
    <col min="1" max="1" width="18.6640625" style="8" customWidth="1"/>
    <col min="2" max="8" width="18.6640625" customWidth="1"/>
  </cols>
  <sheetData>
    <row r="1" spans="1:8" x14ac:dyDescent="0.3">
      <c r="A1" s="13" t="s">
        <v>0</v>
      </c>
      <c r="B1" s="14"/>
      <c r="C1" s="14"/>
      <c r="D1" s="14"/>
      <c r="E1" s="14"/>
      <c r="F1" s="14"/>
      <c r="G1" s="14"/>
      <c r="H1" s="15"/>
    </row>
    <row r="2" spans="1:8" x14ac:dyDescent="0.3">
      <c r="A2" s="20" t="s">
        <v>1</v>
      </c>
      <c r="B2" s="20" t="s">
        <v>2</v>
      </c>
      <c r="C2" s="16" t="s">
        <v>3</v>
      </c>
      <c r="D2" s="17"/>
      <c r="E2" s="16" t="s">
        <v>4</v>
      </c>
      <c r="F2" s="17"/>
      <c r="G2" s="16" t="s">
        <v>5</v>
      </c>
      <c r="H2" s="17"/>
    </row>
    <row r="3" spans="1:8" x14ac:dyDescent="0.3">
      <c r="A3" s="21"/>
      <c r="B3" s="21"/>
      <c r="C3" s="16" t="s">
        <v>6</v>
      </c>
      <c r="D3" s="17"/>
      <c r="E3" s="16" t="s">
        <v>6</v>
      </c>
      <c r="F3" s="17"/>
      <c r="G3" s="16" t="s">
        <v>6</v>
      </c>
      <c r="H3" s="17"/>
    </row>
    <row r="4" spans="1:8" x14ac:dyDescent="0.3">
      <c r="A4" s="21"/>
      <c r="B4" s="21"/>
      <c r="C4" s="18">
        <v>5000</v>
      </c>
      <c r="D4" s="19"/>
      <c r="E4" s="18">
        <v>5000</v>
      </c>
      <c r="F4" s="19"/>
      <c r="G4" s="18">
        <v>4200</v>
      </c>
      <c r="H4" s="19"/>
    </row>
    <row r="5" spans="1:8" x14ac:dyDescent="0.3">
      <c r="A5" s="22"/>
      <c r="B5" s="22"/>
      <c r="C5" s="3" t="s">
        <v>7</v>
      </c>
      <c r="D5" s="3" t="s">
        <v>8</v>
      </c>
      <c r="E5" s="3" t="s">
        <v>7</v>
      </c>
      <c r="F5" s="3" t="s">
        <v>8</v>
      </c>
      <c r="G5" s="3" t="s">
        <v>7</v>
      </c>
      <c r="H5" s="3" t="s">
        <v>8</v>
      </c>
    </row>
    <row r="6" spans="1:8" x14ac:dyDescent="0.3">
      <c r="A6" s="7">
        <v>1</v>
      </c>
      <c r="B6" s="4">
        <v>235</v>
      </c>
      <c r="C6" s="1">
        <v>2400</v>
      </c>
      <c r="D6" s="4">
        <f>B6*C6</f>
        <v>564000</v>
      </c>
      <c r="E6" s="1">
        <v>2400</v>
      </c>
      <c r="F6" s="4">
        <f>B6*E6</f>
        <v>564000</v>
      </c>
      <c r="G6" s="1">
        <v>2400</v>
      </c>
      <c r="H6" s="4">
        <f>B6*G6</f>
        <v>564000</v>
      </c>
    </row>
    <row r="7" spans="1:8" x14ac:dyDescent="0.3">
      <c r="A7" s="7">
        <v>2</v>
      </c>
      <c r="B7" s="4">
        <v>235</v>
      </c>
      <c r="C7" s="1">
        <v>2800</v>
      </c>
      <c r="D7" s="4">
        <f t="shared" ref="D7:D13" si="0">B7*C7</f>
        <v>658000</v>
      </c>
      <c r="E7" s="1">
        <v>2800</v>
      </c>
      <c r="F7" s="4">
        <f t="shared" ref="F7:F13" si="1">B7*E7</f>
        <v>658000</v>
      </c>
      <c r="G7" s="1">
        <v>2800</v>
      </c>
      <c r="H7" s="4">
        <f t="shared" ref="H7:H13" si="2">B7*G7</f>
        <v>658000</v>
      </c>
    </row>
    <row r="8" spans="1:8" x14ac:dyDescent="0.3">
      <c r="A8" s="7">
        <v>3</v>
      </c>
      <c r="B8" s="4">
        <v>245</v>
      </c>
      <c r="C8" s="1">
        <v>3600</v>
      </c>
      <c r="D8" s="4">
        <f t="shared" si="0"/>
        <v>882000</v>
      </c>
      <c r="E8" s="1">
        <v>3600</v>
      </c>
      <c r="F8" s="4">
        <f t="shared" si="1"/>
        <v>882000</v>
      </c>
      <c r="G8" s="1">
        <v>3600</v>
      </c>
      <c r="H8" s="4">
        <f t="shared" si="2"/>
        <v>882000</v>
      </c>
    </row>
    <row r="9" spans="1:8" x14ac:dyDescent="0.3">
      <c r="A9" s="7">
        <v>4</v>
      </c>
      <c r="B9" s="4">
        <v>245</v>
      </c>
      <c r="C9" s="1">
        <v>4400</v>
      </c>
      <c r="D9" s="4">
        <f t="shared" si="0"/>
        <v>1078000</v>
      </c>
      <c r="E9" s="1">
        <v>4400</v>
      </c>
      <c r="F9" s="4">
        <f t="shared" si="1"/>
        <v>1078000</v>
      </c>
      <c r="G9" s="1">
        <v>4200</v>
      </c>
      <c r="H9" s="4">
        <f t="shared" si="2"/>
        <v>1029000</v>
      </c>
    </row>
    <row r="10" spans="1:8" x14ac:dyDescent="0.3">
      <c r="A10" s="7">
        <v>5</v>
      </c>
      <c r="B10" s="4">
        <v>255</v>
      </c>
      <c r="C10" s="1">
        <v>4800</v>
      </c>
      <c r="D10" s="4">
        <f t="shared" si="0"/>
        <v>1224000</v>
      </c>
      <c r="E10" s="1">
        <v>4800</v>
      </c>
      <c r="F10" s="4">
        <f t="shared" si="1"/>
        <v>1224000</v>
      </c>
      <c r="G10" s="1">
        <v>4200</v>
      </c>
      <c r="H10" s="4">
        <f t="shared" si="2"/>
        <v>1071000</v>
      </c>
    </row>
    <row r="11" spans="1:8" x14ac:dyDescent="0.3">
      <c r="A11" s="7">
        <v>6</v>
      </c>
      <c r="B11" s="4">
        <v>255</v>
      </c>
      <c r="C11" s="1">
        <v>4800</v>
      </c>
      <c r="D11" s="4">
        <f t="shared" si="0"/>
        <v>1224000</v>
      </c>
      <c r="E11" s="1">
        <v>4800</v>
      </c>
      <c r="F11" s="4">
        <f t="shared" si="1"/>
        <v>1224000</v>
      </c>
      <c r="G11" s="1">
        <v>4200</v>
      </c>
      <c r="H11" s="4">
        <f t="shared" si="2"/>
        <v>1071000</v>
      </c>
    </row>
    <row r="12" spans="1:8" x14ac:dyDescent="0.3">
      <c r="A12" s="7">
        <v>7</v>
      </c>
      <c r="B12" s="4">
        <v>265</v>
      </c>
      <c r="C12" s="1">
        <v>4800</v>
      </c>
      <c r="D12" s="4">
        <f t="shared" si="0"/>
        <v>1272000</v>
      </c>
      <c r="E12" s="1">
        <v>4800</v>
      </c>
      <c r="F12" s="4">
        <f t="shared" si="1"/>
        <v>1272000</v>
      </c>
      <c r="G12" s="1">
        <v>4200</v>
      </c>
      <c r="H12" s="4">
        <f t="shared" si="2"/>
        <v>1113000</v>
      </c>
    </row>
    <row r="13" spans="1:8" x14ac:dyDescent="0.3">
      <c r="A13" s="7">
        <v>8</v>
      </c>
      <c r="B13" s="4">
        <v>265</v>
      </c>
      <c r="C13" s="1">
        <v>4400</v>
      </c>
      <c r="D13" s="4">
        <f t="shared" si="0"/>
        <v>1166000</v>
      </c>
      <c r="E13" s="1">
        <v>4400</v>
      </c>
      <c r="F13" s="4">
        <f t="shared" si="1"/>
        <v>1166000</v>
      </c>
      <c r="G13" s="1">
        <v>4200</v>
      </c>
      <c r="H13" s="4">
        <f t="shared" si="2"/>
        <v>1113000</v>
      </c>
    </row>
    <row r="14" spans="1:8" x14ac:dyDescent="0.3">
      <c r="A14" s="10" t="s">
        <v>9</v>
      </c>
      <c r="B14" s="9">
        <f t="shared" ref="B14:H14" si="3">AVERAGE(B6:B13)</f>
        <v>250</v>
      </c>
      <c r="C14" s="11">
        <f t="shared" si="3"/>
        <v>4000</v>
      </c>
      <c r="D14" s="9">
        <f t="shared" si="3"/>
        <v>1008500</v>
      </c>
      <c r="E14" s="11">
        <f t="shared" si="3"/>
        <v>4000</v>
      </c>
      <c r="F14" s="9">
        <f t="shared" si="3"/>
        <v>1008500</v>
      </c>
      <c r="G14" s="11">
        <f t="shared" si="3"/>
        <v>3725</v>
      </c>
      <c r="H14" s="9">
        <f t="shared" si="3"/>
        <v>937625</v>
      </c>
    </row>
  </sheetData>
  <mergeCells count="12">
    <mergeCell ref="C4:D4"/>
    <mergeCell ref="E4:F4"/>
    <mergeCell ref="G4:H4"/>
    <mergeCell ref="B2:B5"/>
    <mergeCell ref="A2:A5"/>
    <mergeCell ref="A1:H1"/>
    <mergeCell ref="G2:H2"/>
    <mergeCell ref="E2:F2"/>
    <mergeCell ref="C2:D2"/>
    <mergeCell ref="C3:D3"/>
    <mergeCell ref="E3:F3"/>
    <mergeCell ref="G3:H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topLeftCell="A2" zoomScale="130" zoomScaleNormal="130" workbookViewId="0">
      <selection activeCell="C6" sqref="C6:D6"/>
    </sheetView>
  </sheetViews>
  <sheetFormatPr defaultColWidth="11.44140625" defaultRowHeight="14.4" x14ac:dyDescent="0.3"/>
  <cols>
    <col min="1" max="1" width="18.6640625" style="8" customWidth="1"/>
    <col min="2" max="8" width="18.6640625" customWidth="1"/>
  </cols>
  <sheetData>
    <row r="1" spans="1:8" x14ac:dyDescent="0.3">
      <c r="A1" s="13" t="s">
        <v>10</v>
      </c>
      <c r="B1" s="14"/>
      <c r="C1" s="14"/>
      <c r="D1" s="14"/>
      <c r="E1" s="14"/>
      <c r="F1" s="14"/>
      <c r="G1" s="14"/>
      <c r="H1" s="15"/>
    </row>
    <row r="2" spans="1:8" x14ac:dyDescent="0.3">
      <c r="A2" s="20" t="s">
        <v>1</v>
      </c>
      <c r="B2" s="20" t="s">
        <v>11</v>
      </c>
      <c r="C2" s="16" t="s">
        <v>3</v>
      </c>
      <c r="D2" s="17"/>
      <c r="E2" s="16" t="s">
        <v>4</v>
      </c>
      <c r="F2" s="17"/>
      <c r="G2" s="16" t="s">
        <v>5</v>
      </c>
      <c r="H2" s="17"/>
    </row>
    <row r="3" spans="1:8" x14ac:dyDescent="0.3">
      <c r="A3" s="21"/>
      <c r="B3" s="21"/>
      <c r="C3" s="16" t="s">
        <v>12</v>
      </c>
      <c r="D3" s="17"/>
      <c r="E3" s="16" t="s">
        <v>12</v>
      </c>
      <c r="F3" s="17"/>
      <c r="G3" s="16" t="s">
        <v>12</v>
      </c>
      <c r="H3" s="17"/>
    </row>
    <row r="4" spans="1:8" x14ac:dyDescent="0.3">
      <c r="A4" s="21"/>
      <c r="B4" s="21"/>
      <c r="C4" s="18">
        <v>210</v>
      </c>
      <c r="D4" s="19"/>
      <c r="E4" s="18">
        <v>250</v>
      </c>
      <c r="F4" s="19"/>
      <c r="G4" s="18">
        <v>180</v>
      </c>
      <c r="H4" s="19"/>
    </row>
    <row r="5" spans="1:8" x14ac:dyDescent="0.3">
      <c r="A5" s="22"/>
      <c r="B5" s="22"/>
      <c r="C5" s="16" t="s">
        <v>13</v>
      </c>
      <c r="D5" s="17"/>
      <c r="E5" s="16" t="s">
        <v>13</v>
      </c>
      <c r="F5" s="17"/>
      <c r="G5" s="16" t="s">
        <v>13</v>
      </c>
      <c r="H5" s="17"/>
    </row>
    <row r="6" spans="1:8" x14ac:dyDescent="0.3">
      <c r="A6" s="7">
        <v>1</v>
      </c>
      <c r="B6" s="4">
        <v>17</v>
      </c>
      <c r="C6" s="23">
        <f>C4*B6*12</f>
        <v>42840</v>
      </c>
      <c r="D6" s="19"/>
      <c r="E6" s="23">
        <f>E4*B6*12</f>
        <v>51000</v>
      </c>
      <c r="F6" s="24"/>
      <c r="G6" s="23">
        <f>G4*B6*12</f>
        <v>36720</v>
      </c>
      <c r="H6" s="19"/>
    </row>
    <row r="7" spans="1:8" x14ac:dyDescent="0.3">
      <c r="A7" s="7">
        <v>2</v>
      </c>
      <c r="B7" s="4">
        <v>17</v>
      </c>
      <c r="C7" s="23">
        <f>C4*B7*12</f>
        <v>42840</v>
      </c>
      <c r="D7" s="19"/>
      <c r="E7" s="23">
        <f>E4*B7*12</f>
        <v>51000</v>
      </c>
      <c r="F7" s="24"/>
      <c r="G7" s="23">
        <f>G4*B7*12</f>
        <v>36720</v>
      </c>
      <c r="H7" s="19"/>
    </row>
    <row r="8" spans="1:8" x14ac:dyDescent="0.3">
      <c r="A8" s="7">
        <v>3</v>
      </c>
      <c r="B8" s="4">
        <v>17</v>
      </c>
      <c r="C8" s="23">
        <f>C4*B8*12</f>
        <v>42840</v>
      </c>
      <c r="D8" s="19"/>
      <c r="E8" s="23">
        <f>E4*B8*12</f>
        <v>51000</v>
      </c>
      <c r="F8" s="24"/>
      <c r="G8" s="23">
        <f>G4*B8*12</f>
        <v>36720</v>
      </c>
      <c r="H8" s="19"/>
    </row>
    <row r="9" spans="1:8" x14ac:dyDescent="0.3">
      <c r="A9" s="7">
        <v>4</v>
      </c>
      <c r="B9" s="4">
        <v>17</v>
      </c>
      <c r="C9" s="23">
        <f>C4*B9*12</f>
        <v>42840</v>
      </c>
      <c r="D9" s="24"/>
      <c r="E9" s="23">
        <f>E4*B9*12</f>
        <v>51000</v>
      </c>
      <c r="F9" s="24"/>
      <c r="G9" s="23">
        <f>G4*B9*12</f>
        <v>36720</v>
      </c>
      <c r="H9" s="19"/>
    </row>
    <row r="10" spans="1:8" x14ac:dyDescent="0.3">
      <c r="A10" s="7">
        <v>5</v>
      </c>
      <c r="B10" s="4">
        <v>19</v>
      </c>
      <c r="C10" s="23">
        <f>C4*B10*12</f>
        <v>47880</v>
      </c>
      <c r="D10" s="24"/>
      <c r="E10" s="23">
        <f>E4*B10*12</f>
        <v>57000</v>
      </c>
      <c r="F10" s="24"/>
      <c r="G10" s="23">
        <f>G4*B10*12</f>
        <v>41040</v>
      </c>
      <c r="H10" s="19"/>
    </row>
    <row r="11" spans="1:8" x14ac:dyDescent="0.3">
      <c r="A11" s="7">
        <v>6</v>
      </c>
      <c r="B11" s="4">
        <v>19</v>
      </c>
      <c r="C11" s="23">
        <f>C4*B11*12</f>
        <v>47880</v>
      </c>
      <c r="D11" s="24"/>
      <c r="E11" s="23">
        <f>E4*B11*12</f>
        <v>57000</v>
      </c>
      <c r="F11" s="24"/>
      <c r="G11" s="23">
        <f>G4*B11*12</f>
        <v>41040</v>
      </c>
      <c r="H11" s="19"/>
    </row>
    <row r="12" spans="1:8" x14ac:dyDescent="0.3">
      <c r="A12" s="7">
        <v>7</v>
      </c>
      <c r="B12" s="4">
        <v>19</v>
      </c>
      <c r="C12" s="23">
        <f>C4*B12*12</f>
        <v>47880</v>
      </c>
      <c r="D12" s="24"/>
      <c r="E12" s="23">
        <f>E4*B12*12</f>
        <v>57000</v>
      </c>
      <c r="F12" s="24"/>
      <c r="G12" s="23">
        <f>G4*B12*12</f>
        <v>41040</v>
      </c>
      <c r="H12" s="19"/>
    </row>
    <row r="13" spans="1:8" x14ac:dyDescent="0.3">
      <c r="A13" s="7">
        <v>8</v>
      </c>
      <c r="B13" s="4">
        <v>19</v>
      </c>
      <c r="C13" s="23">
        <f>C4*B13*12</f>
        <v>47880</v>
      </c>
      <c r="D13" s="19"/>
      <c r="E13" s="23">
        <f>E4*B13*12</f>
        <v>57000</v>
      </c>
      <c r="F13" s="24"/>
      <c r="G13" s="23">
        <f>G4*B13*12</f>
        <v>41040</v>
      </c>
      <c r="H13" s="19"/>
    </row>
    <row r="14" spans="1:8" x14ac:dyDescent="0.3">
      <c r="A14" s="10" t="s">
        <v>9</v>
      </c>
      <c r="B14" s="9">
        <f>AVERAGE(B6:B13)</f>
        <v>18</v>
      </c>
      <c r="C14" s="25">
        <f>AVERAGE(C6:C13)</f>
        <v>45360</v>
      </c>
      <c r="D14" s="26"/>
      <c r="E14" s="25">
        <f>AVERAGE(E6:E13)</f>
        <v>54000</v>
      </c>
      <c r="F14" s="26"/>
      <c r="G14" s="25">
        <f>AVERAGE(G6:G13)</f>
        <v>38880</v>
      </c>
      <c r="H14" s="26"/>
    </row>
  </sheetData>
  <mergeCells count="42">
    <mergeCell ref="G12:H12"/>
    <mergeCell ref="G13:H13"/>
    <mergeCell ref="G14:H14"/>
    <mergeCell ref="C5:D5"/>
    <mergeCell ref="E5:F5"/>
    <mergeCell ref="G5:H5"/>
    <mergeCell ref="E11:F11"/>
    <mergeCell ref="E12:F12"/>
    <mergeCell ref="E13:F13"/>
    <mergeCell ref="E14:F14"/>
    <mergeCell ref="G6:H6"/>
    <mergeCell ref="G7:H7"/>
    <mergeCell ref="G8:H8"/>
    <mergeCell ref="G9:H9"/>
    <mergeCell ref="G10:H10"/>
    <mergeCell ref="G11:H11"/>
    <mergeCell ref="C10:D10"/>
    <mergeCell ref="C11:D11"/>
    <mergeCell ref="C12:D12"/>
    <mergeCell ref="C14:D14"/>
    <mergeCell ref="C13:D13"/>
    <mergeCell ref="E6:F6"/>
    <mergeCell ref="E7:F7"/>
    <mergeCell ref="E8:F8"/>
    <mergeCell ref="E9:F9"/>
    <mergeCell ref="E10:F10"/>
    <mergeCell ref="C7:D7"/>
    <mergeCell ref="C9:D9"/>
    <mergeCell ref="A1:H1"/>
    <mergeCell ref="A2:A5"/>
    <mergeCell ref="B2:B5"/>
    <mergeCell ref="C2:D2"/>
    <mergeCell ref="E2:F2"/>
    <mergeCell ref="G2:H2"/>
    <mergeCell ref="C3:D3"/>
    <mergeCell ref="E3:F3"/>
    <mergeCell ref="G3:H3"/>
    <mergeCell ref="C4:D4"/>
    <mergeCell ref="E4:F4"/>
    <mergeCell ref="G4:H4"/>
    <mergeCell ref="C6:D6"/>
    <mergeCell ref="C8:D8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C27" sqref="C27"/>
    </sheetView>
  </sheetViews>
  <sheetFormatPr defaultColWidth="11.44140625" defaultRowHeight="14.4" x14ac:dyDescent="0.3"/>
  <cols>
    <col min="1" max="1" width="18.6640625" customWidth="1"/>
    <col min="2" max="2" width="25.5546875" customWidth="1"/>
    <col min="3" max="8" width="18.6640625" customWidth="1"/>
  </cols>
  <sheetData>
    <row r="1" spans="1:8" x14ac:dyDescent="0.3">
      <c r="A1" s="13" t="s">
        <v>14</v>
      </c>
      <c r="B1" s="14"/>
      <c r="C1" s="14"/>
      <c r="D1" s="14"/>
      <c r="E1" s="14"/>
      <c r="F1" s="14"/>
      <c r="G1" s="14"/>
      <c r="H1" s="15"/>
    </row>
    <row r="2" spans="1:8" x14ac:dyDescent="0.3">
      <c r="A2" s="20" t="s">
        <v>1</v>
      </c>
      <c r="B2" s="20" t="s">
        <v>15</v>
      </c>
      <c r="C2" s="16" t="s">
        <v>3</v>
      </c>
      <c r="D2" s="17"/>
      <c r="E2" s="16" t="s">
        <v>4</v>
      </c>
      <c r="F2" s="17"/>
      <c r="G2" s="16" t="s">
        <v>5</v>
      </c>
      <c r="H2" s="17"/>
    </row>
    <row r="3" spans="1:8" x14ac:dyDescent="0.3">
      <c r="A3" s="21"/>
      <c r="B3" s="21"/>
      <c r="C3" s="16" t="s">
        <v>16</v>
      </c>
      <c r="D3" s="17"/>
      <c r="E3" s="16" t="s">
        <v>16</v>
      </c>
      <c r="F3" s="17"/>
      <c r="G3" s="16" t="s">
        <v>16</v>
      </c>
      <c r="H3" s="17"/>
    </row>
    <row r="4" spans="1:8" x14ac:dyDescent="0.3">
      <c r="A4" s="21"/>
      <c r="B4" s="21"/>
      <c r="C4" s="23">
        <v>150000</v>
      </c>
      <c r="D4" s="24"/>
      <c r="E4" s="23">
        <v>155000</v>
      </c>
      <c r="F4" s="24"/>
      <c r="G4" s="23">
        <v>114000</v>
      </c>
      <c r="H4" s="24"/>
    </row>
    <row r="5" spans="1:8" x14ac:dyDescent="0.3">
      <c r="A5" s="22"/>
      <c r="B5" s="22"/>
      <c r="C5" s="16" t="s">
        <v>17</v>
      </c>
      <c r="D5" s="17"/>
      <c r="E5" s="16" t="s">
        <v>17</v>
      </c>
      <c r="F5" s="17"/>
      <c r="G5" s="16" t="s">
        <v>17</v>
      </c>
      <c r="H5" s="17"/>
    </row>
    <row r="6" spans="1:8" x14ac:dyDescent="0.3">
      <c r="A6" s="2" t="s">
        <v>9</v>
      </c>
      <c r="B6" s="6">
        <v>0.03</v>
      </c>
      <c r="C6" s="23">
        <f>C4*B6*6</f>
        <v>27000</v>
      </c>
      <c r="D6" s="19"/>
      <c r="E6" s="23">
        <f>E4*B6*6</f>
        <v>27900</v>
      </c>
      <c r="F6" s="19"/>
      <c r="G6" s="23">
        <f>G4*B6*6</f>
        <v>20520</v>
      </c>
      <c r="H6" s="19"/>
    </row>
  </sheetData>
  <mergeCells count="18">
    <mergeCell ref="C6:D6"/>
    <mergeCell ref="E6:F6"/>
    <mergeCell ref="G6:H6"/>
    <mergeCell ref="A1:H1"/>
    <mergeCell ref="A2:A5"/>
    <mergeCell ref="B2:B5"/>
    <mergeCell ref="C2:D2"/>
    <mergeCell ref="E2:F2"/>
    <mergeCell ref="G2:H2"/>
    <mergeCell ref="C3:D3"/>
    <mergeCell ref="E3:F3"/>
    <mergeCell ref="G3:H3"/>
    <mergeCell ref="C4:D4"/>
    <mergeCell ref="E4:F4"/>
    <mergeCell ref="G4:H4"/>
    <mergeCell ref="C5:D5"/>
    <mergeCell ref="E5:F5"/>
    <mergeCell ref="G5:H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zoomScale="180" zoomScaleNormal="180" workbookViewId="0">
      <selection activeCell="B14" sqref="B14"/>
    </sheetView>
  </sheetViews>
  <sheetFormatPr defaultColWidth="11.44140625" defaultRowHeight="14.4" x14ac:dyDescent="0.3"/>
  <cols>
    <col min="1" max="1" width="11.5546875" style="8"/>
    <col min="2" max="2" width="12" bestFit="1" customWidth="1"/>
  </cols>
  <sheetData>
    <row r="1" spans="1:2" x14ac:dyDescent="0.3">
      <c r="A1" s="27" t="s">
        <v>18</v>
      </c>
      <c r="B1" s="26"/>
    </row>
    <row r="2" spans="1:2" x14ac:dyDescent="0.3">
      <c r="A2" s="20" t="s">
        <v>1</v>
      </c>
      <c r="B2" s="20" t="s">
        <v>19</v>
      </c>
    </row>
    <row r="3" spans="1:2" x14ac:dyDescent="0.3">
      <c r="A3" s="21"/>
      <c r="B3" s="21"/>
    </row>
    <row r="4" spans="1:2" x14ac:dyDescent="0.3">
      <c r="A4" s="21"/>
      <c r="B4" s="21"/>
    </row>
    <row r="5" spans="1:2" x14ac:dyDescent="0.3">
      <c r="A5" s="22"/>
      <c r="B5" s="22"/>
    </row>
    <row r="6" spans="1:2" x14ac:dyDescent="0.3">
      <c r="A6" s="7">
        <v>1</v>
      </c>
      <c r="B6" s="4">
        <v>32400</v>
      </c>
    </row>
    <row r="7" spans="1:2" x14ac:dyDescent="0.3">
      <c r="A7" s="7">
        <v>2</v>
      </c>
      <c r="B7" s="4">
        <v>32400</v>
      </c>
    </row>
    <row r="8" spans="1:2" x14ac:dyDescent="0.3">
      <c r="A8" s="7">
        <v>3</v>
      </c>
      <c r="B8" s="4">
        <v>35400</v>
      </c>
    </row>
    <row r="9" spans="1:2" x14ac:dyDescent="0.3">
      <c r="A9" s="7">
        <v>4</v>
      </c>
      <c r="B9" s="4">
        <v>35400</v>
      </c>
    </row>
    <row r="10" spans="1:2" x14ac:dyDescent="0.3">
      <c r="A10" s="7">
        <v>5</v>
      </c>
      <c r="B10" s="4">
        <v>35400</v>
      </c>
    </row>
    <row r="11" spans="1:2" x14ac:dyDescent="0.3">
      <c r="A11" s="7">
        <v>6</v>
      </c>
      <c r="B11" s="4">
        <v>38400</v>
      </c>
    </row>
    <row r="12" spans="1:2" x14ac:dyDescent="0.3">
      <c r="A12" s="7">
        <v>7</v>
      </c>
      <c r="B12" s="4">
        <v>38400</v>
      </c>
    </row>
    <row r="13" spans="1:2" x14ac:dyDescent="0.3">
      <c r="A13" s="7">
        <v>8</v>
      </c>
      <c r="B13" s="4">
        <v>38400</v>
      </c>
    </row>
    <row r="14" spans="1:2" x14ac:dyDescent="0.3">
      <c r="A14" s="10" t="s">
        <v>9</v>
      </c>
      <c r="B14" s="9">
        <f>AVERAGE(B6:B13)</f>
        <v>35775</v>
      </c>
    </row>
  </sheetData>
  <mergeCells count="3">
    <mergeCell ref="A2:A5"/>
    <mergeCell ref="B2:B5"/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zoomScaleNormal="100" workbookViewId="0">
      <selection activeCell="F24" sqref="F24"/>
    </sheetView>
  </sheetViews>
  <sheetFormatPr defaultColWidth="11.44140625" defaultRowHeight="14.4" x14ac:dyDescent="0.3"/>
  <cols>
    <col min="1" max="1" width="11.5546875" style="8"/>
    <col min="2" max="2" width="28" customWidth="1"/>
    <col min="3" max="8" width="12.6640625" customWidth="1"/>
  </cols>
  <sheetData>
    <row r="1" spans="1:8" x14ac:dyDescent="0.3">
      <c r="A1" s="13" t="s">
        <v>20</v>
      </c>
      <c r="B1" s="14"/>
      <c r="C1" s="14"/>
      <c r="D1" s="14"/>
      <c r="E1" s="14"/>
      <c r="F1" s="14"/>
      <c r="G1" s="14"/>
      <c r="H1" s="15"/>
    </row>
    <row r="2" spans="1:8" x14ac:dyDescent="0.3">
      <c r="A2" s="20" t="s">
        <v>1</v>
      </c>
      <c r="B2" s="20" t="s">
        <v>21</v>
      </c>
      <c r="C2" s="16" t="s">
        <v>3</v>
      </c>
      <c r="D2" s="17"/>
      <c r="E2" s="16" t="s">
        <v>4</v>
      </c>
      <c r="F2" s="17"/>
      <c r="G2" s="16" t="s">
        <v>5</v>
      </c>
      <c r="H2" s="17"/>
    </row>
    <row r="3" spans="1:8" x14ac:dyDescent="0.3">
      <c r="A3" s="21"/>
      <c r="B3" s="21"/>
      <c r="C3" s="16" t="s">
        <v>22</v>
      </c>
      <c r="D3" s="17"/>
      <c r="E3" s="16" t="s">
        <v>22</v>
      </c>
      <c r="F3" s="17"/>
      <c r="G3" s="16" t="s">
        <v>22</v>
      </c>
      <c r="H3" s="17"/>
    </row>
    <row r="4" spans="1:8" x14ac:dyDescent="0.3">
      <c r="A4" s="21"/>
      <c r="B4" s="21"/>
      <c r="C4" s="18">
        <v>1.5</v>
      </c>
      <c r="D4" s="19"/>
      <c r="E4" s="18">
        <v>1.3</v>
      </c>
      <c r="F4" s="19"/>
      <c r="G4" s="18">
        <v>1.4</v>
      </c>
      <c r="H4" s="19"/>
    </row>
    <row r="5" spans="1:8" x14ac:dyDescent="0.3">
      <c r="A5" s="22"/>
      <c r="B5" s="22"/>
      <c r="C5" s="3" t="s">
        <v>7</v>
      </c>
      <c r="D5" s="3" t="s">
        <v>23</v>
      </c>
      <c r="E5" s="3" t="s">
        <v>7</v>
      </c>
      <c r="F5" s="3" t="s">
        <v>23</v>
      </c>
      <c r="G5" s="3" t="s">
        <v>7</v>
      </c>
      <c r="H5" s="3" t="s">
        <v>23</v>
      </c>
    </row>
    <row r="6" spans="1:8" x14ac:dyDescent="0.3">
      <c r="A6" s="7">
        <v>1</v>
      </c>
      <c r="B6" s="4">
        <v>75</v>
      </c>
      <c r="C6" s="1">
        <v>2400</v>
      </c>
      <c r="D6" s="4">
        <f>C4*C6*B6</f>
        <v>270000</v>
      </c>
      <c r="E6" s="1">
        <v>2400</v>
      </c>
      <c r="F6" s="4">
        <f>E4*E6*B6</f>
        <v>234000</v>
      </c>
      <c r="G6" s="1">
        <v>2400</v>
      </c>
      <c r="H6" s="4">
        <f>G4*G6*B6</f>
        <v>252000</v>
      </c>
    </row>
    <row r="7" spans="1:8" x14ac:dyDescent="0.3">
      <c r="A7" s="7">
        <v>2</v>
      </c>
      <c r="B7" s="4">
        <v>75</v>
      </c>
      <c r="C7" s="1">
        <v>2800</v>
      </c>
      <c r="D7" s="4">
        <f>C4*C7*B7</f>
        <v>315000</v>
      </c>
      <c r="E7" s="1">
        <v>2800</v>
      </c>
      <c r="F7" s="4">
        <f>E4*E7*B7</f>
        <v>273000</v>
      </c>
      <c r="G7" s="1">
        <v>2800</v>
      </c>
      <c r="H7" s="4">
        <f>G4*G7*B7</f>
        <v>293999.99999999994</v>
      </c>
    </row>
    <row r="8" spans="1:8" x14ac:dyDescent="0.3">
      <c r="A8" s="7">
        <v>3</v>
      </c>
      <c r="B8" s="4">
        <v>80</v>
      </c>
      <c r="C8" s="1">
        <v>3600</v>
      </c>
      <c r="D8" s="4">
        <f>C4*C8*B8</f>
        <v>432000</v>
      </c>
      <c r="E8" s="1">
        <v>3600</v>
      </c>
      <c r="F8" s="4">
        <f>E4*E8*B8</f>
        <v>374400</v>
      </c>
      <c r="G8" s="1">
        <v>3600</v>
      </c>
      <c r="H8" s="4">
        <f>G4*G8*B8</f>
        <v>403200</v>
      </c>
    </row>
    <row r="9" spans="1:8" x14ac:dyDescent="0.3">
      <c r="A9" s="7">
        <v>4</v>
      </c>
      <c r="B9" s="4">
        <v>80</v>
      </c>
      <c r="C9" s="1">
        <v>4400</v>
      </c>
      <c r="D9" s="4">
        <f>C4*C9*B9</f>
        <v>528000</v>
      </c>
      <c r="E9" s="1">
        <v>4400</v>
      </c>
      <c r="F9" s="4">
        <f>E4*E9*B9</f>
        <v>457600</v>
      </c>
      <c r="G9" s="1">
        <v>4200</v>
      </c>
      <c r="H9" s="4">
        <f>G4*G9*B9</f>
        <v>470400</v>
      </c>
    </row>
    <row r="10" spans="1:8" x14ac:dyDescent="0.3">
      <c r="A10" s="7">
        <v>5</v>
      </c>
      <c r="B10" s="4">
        <v>85</v>
      </c>
      <c r="C10" s="1">
        <v>4800</v>
      </c>
      <c r="D10" s="4">
        <f>C4*C10*B10</f>
        <v>612000</v>
      </c>
      <c r="E10" s="1">
        <v>4800</v>
      </c>
      <c r="F10" s="4">
        <f>E4*E10*B10</f>
        <v>530400</v>
      </c>
      <c r="G10" s="1">
        <v>4200</v>
      </c>
      <c r="H10" s="4">
        <f>G4*G10*B10</f>
        <v>499800</v>
      </c>
    </row>
    <row r="11" spans="1:8" x14ac:dyDescent="0.3">
      <c r="A11" s="7">
        <v>6</v>
      </c>
      <c r="B11" s="4">
        <v>85</v>
      </c>
      <c r="C11" s="1">
        <v>4800</v>
      </c>
      <c r="D11" s="4">
        <f>C4*C11*B11</f>
        <v>612000</v>
      </c>
      <c r="E11" s="1">
        <v>4800</v>
      </c>
      <c r="F11" s="4">
        <f>E4*E11*B11</f>
        <v>530400</v>
      </c>
      <c r="G11" s="1">
        <v>4200</v>
      </c>
      <c r="H11" s="4">
        <f>G4*G11*B11</f>
        <v>499800</v>
      </c>
    </row>
    <row r="12" spans="1:8" x14ac:dyDescent="0.3">
      <c r="A12" s="7">
        <v>7</v>
      </c>
      <c r="B12" s="4">
        <v>90</v>
      </c>
      <c r="C12" s="1">
        <v>4800</v>
      </c>
      <c r="D12" s="4">
        <f>C4*C12*B12</f>
        <v>648000</v>
      </c>
      <c r="E12" s="1">
        <v>4800</v>
      </c>
      <c r="F12" s="4">
        <f>E4*E12*B12</f>
        <v>561600</v>
      </c>
      <c r="G12" s="1">
        <v>4200</v>
      </c>
      <c r="H12" s="4">
        <f>G4*G12*B12</f>
        <v>529200</v>
      </c>
    </row>
    <row r="13" spans="1:8" x14ac:dyDescent="0.3">
      <c r="A13" s="7">
        <v>8</v>
      </c>
      <c r="B13" s="4">
        <v>90</v>
      </c>
      <c r="C13" s="1">
        <v>4400</v>
      </c>
      <c r="D13" s="4">
        <f>C4*C13*B13</f>
        <v>594000</v>
      </c>
      <c r="E13" s="1">
        <v>4400</v>
      </c>
      <c r="F13" s="4">
        <f>E4*E13*B13</f>
        <v>514800</v>
      </c>
      <c r="G13" s="1">
        <v>4200</v>
      </c>
      <c r="H13" s="4">
        <f>G4*G13*B13</f>
        <v>529200</v>
      </c>
    </row>
    <row r="14" spans="1:8" x14ac:dyDescent="0.3">
      <c r="A14" s="10" t="s">
        <v>9</v>
      </c>
      <c r="B14" s="9">
        <f>AVERAGE(B6:B13)</f>
        <v>82.5</v>
      </c>
      <c r="C14" s="11">
        <f>AVERAGE(C6:C13)</f>
        <v>4000</v>
      </c>
      <c r="D14" s="12">
        <f t="shared" ref="D14:H14" si="0">AVERAGE(D6:D13)</f>
        <v>501375</v>
      </c>
      <c r="E14" s="11">
        <f t="shared" si="0"/>
        <v>4000</v>
      </c>
      <c r="F14" s="12">
        <f t="shared" si="0"/>
        <v>434525</v>
      </c>
      <c r="G14" s="11">
        <f>AVERAGE(G6:G13)</f>
        <v>3725</v>
      </c>
      <c r="H14" s="12">
        <f t="shared" si="0"/>
        <v>434700</v>
      </c>
    </row>
    <row r="15" spans="1:8" x14ac:dyDescent="0.3">
      <c r="D15" s="5"/>
    </row>
  </sheetData>
  <mergeCells count="12">
    <mergeCell ref="E4:F4"/>
    <mergeCell ref="G4:H4"/>
    <mergeCell ref="A1:H1"/>
    <mergeCell ref="A2:A5"/>
    <mergeCell ref="B2:B5"/>
    <mergeCell ref="C2:D2"/>
    <mergeCell ref="E2:F2"/>
    <mergeCell ref="G2:H2"/>
    <mergeCell ref="C3:D3"/>
    <mergeCell ref="E3:F3"/>
    <mergeCell ref="G3:H3"/>
    <mergeCell ref="C4:D4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workbookViewId="0">
      <selection activeCell="E28" sqref="E28"/>
    </sheetView>
  </sheetViews>
  <sheetFormatPr defaultColWidth="11.44140625" defaultRowHeight="14.4" x14ac:dyDescent="0.3"/>
  <cols>
    <col min="1" max="1" width="11.5546875" style="8"/>
    <col min="2" max="2" width="33.44140625" customWidth="1"/>
    <col min="4" max="4" width="13" bestFit="1" customWidth="1"/>
    <col min="6" max="6" width="13" bestFit="1" customWidth="1"/>
    <col min="8" max="8" width="13" bestFit="1" customWidth="1"/>
  </cols>
  <sheetData>
    <row r="1" spans="1:8" x14ac:dyDescent="0.3">
      <c r="A1" s="13" t="s">
        <v>24</v>
      </c>
      <c r="B1" s="14"/>
      <c r="C1" s="14"/>
      <c r="D1" s="14"/>
      <c r="E1" s="14"/>
      <c r="F1" s="14"/>
      <c r="G1" s="14"/>
      <c r="H1" s="15"/>
    </row>
    <row r="2" spans="1:8" x14ac:dyDescent="0.3">
      <c r="A2" s="20" t="s">
        <v>1</v>
      </c>
      <c r="B2" s="20" t="s">
        <v>25</v>
      </c>
      <c r="C2" s="16" t="s">
        <v>3</v>
      </c>
      <c r="D2" s="17"/>
      <c r="E2" s="16" t="s">
        <v>4</v>
      </c>
      <c r="F2" s="17"/>
      <c r="G2" s="16" t="s">
        <v>5</v>
      </c>
      <c r="H2" s="17"/>
    </row>
    <row r="3" spans="1:8" x14ac:dyDescent="0.3">
      <c r="A3" s="21"/>
      <c r="B3" s="21"/>
      <c r="C3" s="16" t="s">
        <v>26</v>
      </c>
      <c r="D3" s="17"/>
      <c r="E3" s="16" t="s">
        <v>26</v>
      </c>
      <c r="F3" s="17"/>
      <c r="G3" s="16" t="s">
        <v>26</v>
      </c>
      <c r="H3" s="17"/>
    </row>
    <row r="4" spans="1:8" x14ac:dyDescent="0.3">
      <c r="A4" s="21"/>
      <c r="B4" s="21"/>
      <c r="C4" s="18">
        <v>1.6</v>
      </c>
      <c r="D4" s="19"/>
      <c r="E4" s="18">
        <v>1.6</v>
      </c>
      <c r="F4" s="19"/>
      <c r="G4" s="18">
        <v>1.8</v>
      </c>
      <c r="H4" s="19"/>
    </row>
    <row r="5" spans="1:8" x14ac:dyDescent="0.3">
      <c r="A5" s="22"/>
      <c r="B5" s="22"/>
      <c r="C5" s="3" t="s">
        <v>27</v>
      </c>
      <c r="D5" s="3" t="s">
        <v>28</v>
      </c>
      <c r="E5" s="3" t="s">
        <v>27</v>
      </c>
      <c r="F5" s="3" t="s">
        <v>28</v>
      </c>
      <c r="G5" s="3" t="s">
        <v>27</v>
      </c>
      <c r="H5" s="3" t="s">
        <v>28</v>
      </c>
    </row>
    <row r="6" spans="1:8" x14ac:dyDescent="0.3">
      <c r="A6" s="7">
        <v>1</v>
      </c>
      <c r="B6" s="4">
        <v>25</v>
      </c>
      <c r="C6" s="1">
        <v>2400</v>
      </c>
      <c r="D6" s="4">
        <f>C4*C6*B6</f>
        <v>96000</v>
      </c>
      <c r="E6" s="1">
        <v>2400</v>
      </c>
      <c r="F6" s="4">
        <f>E4*E6*B6</f>
        <v>96000</v>
      </c>
      <c r="G6" s="1">
        <v>2400</v>
      </c>
      <c r="H6" s="4">
        <f>G4*G6*B6</f>
        <v>108000</v>
      </c>
    </row>
    <row r="7" spans="1:8" x14ac:dyDescent="0.3">
      <c r="A7" s="7">
        <v>2</v>
      </c>
      <c r="B7" s="4">
        <v>25</v>
      </c>
      <c r="C7" s="1">
        <v>2800</v>
      </c>
      <c r="D7" s="4">
        <f>C4*C7*B7</f>
        <v>112000</v>
      </c>
      <c r="E7" s="1">
        <v>2800</v>
      </c>
      <c r="F7" s="4">
        <f>E4*E7*B7</f>
        <v>112000</v>
      </c>
      <c r="G7" s="1">
        <v>2800</v>
      </c>
      <c r="H7" s="4">
        <f>G4*G7*B7</f>
        <v>126000</v>
      </c>
    </row>
    <row r="8" spans="1:8" x14ac:dyDescent="0.3">
      <c r="A8" s="7">
        <v>3</v>
      </c>
      <c r="B8" s="4">
        <v>28</v>
      </c>
      <c r="C8" s="1">
        <v>3600</v>
      </c>
      <c r="D8" s="4">
        <f>C4*C8*B8</f>
        <v>161280</v>
      </c>
      <c r="E8" s="1">
        <v>3600</v>
      </c>
      <c r="F8" s="4">
        <f>E4*E8*B8</f>
        <v>161280</v>
      </c>
      <c r="G8" s="1">
        <v>3600</v>
      </c>
      <c r="H8" s="4">
        <f>G4*G8*B8</f>
        <v>181440</v>
      </c>
    </row>
    <row r="9" spans="1:8" x14ac:dyDescent="0.3">
      <c r="A9" s="7">
        <v>4</v>
      </c>
      <c r="B9" s="4">
        <v>28</v>
      </c>
      <c r="C9" s="1">
        <v>4400</v>
      </c>
      <c r="D9" s="4">
        <f>C4*C9*B9</f>
        <v>197120</v>
      </c>
      <c r="E9" s="1">
        <v>4400</v>
      </c>
      <c r="F9" s="4">
        <f>E4*E9*B9</f>
        <v>197120</v>
      </c>
      <c r="G9" s="1">
        <v>4200</v>
      </c>
      <c r="H9" s="4">
        <f>G4*G9*B9</f>
        <v>211680</v>
      </c>
    </row>
    <row r="10" spans="1:8" x14ac:dyDescent="0.3">
      <c r="A10" s="7">
        <v>5</v>
      </c>
      <c r="B10" s="4">
        <v>30</v>
      </c>
      <c r="C10" s="1">
        <v>4800</v>
      </c>
      <c r="D10" s="4">
        <f>C4*C10*B10</f>
        <v>230400</v>
      </c>
      <c r="E10" s="1">
        <v>4800</v>
      </c>
      <c r="F10" s="4">
        <f>E4*E10*B10</f>
        <v>230400</v>
      </c>
      <c r="G10" s="1">
        <v>4200</v>
      </c>
      <c r="H10" s="4">
        <f>G4*G10*B10</f>
        <v>226800</v>
      </c>
    </row>
    <row r="11" spans="1:8" x14ac:dyDescent="0.3">
      <c r="A11" s="7">
        <v>6</v>
      </c>
      <c r="B11" s="4">
        <v>30</v>
      </c>
      <c r="C11" s="1">
        <v>4800</v>
      </c>
      <c r="D11" s="4">
        <f>C4*C11*B11</f>
        <v>230400</v>
      </c>
      <c r="E11" s="1">
        <v>4800</v>
      </c>
      <c r="F11" s="4">
        <f>E4*E11*B11</f>
        <v>230400</v>
      </c>
      <c r="G11" s="1">
        <v>4200</v>
      </c>
      <c r="H11" s="4">
        <f>G4*G11*B11</f>
        <v>226800</v>
      </c>
    </row>
    <row r="12" spans="1:8" x14ac:dyDescent="0.3">
      <c r="A12" s="7">
        <v>7</v>
      </c>
      <c r="B12" s="4">
        <v>32</v>
      </c>
      <c r="C12" s="1">
        <v>4800</v>
      </c>
      <c r="D12" s="4">
        <f>C4*C12*B12</f>
        <v>245760</v>
      </c>
      <c r="E12" s="1">
        <v>4800</v>
      </c>
      <c r="F12" s="4">
        <f>E4*E12*B12</f>
        <v>245760</v>
      </c>
      <c r="G12" s="1">
        <v>4200</v>
      </c>
      <c r="H12" s="4">
        <f>G4*G12*B12</f>
        <v>241920</v>
      </c>
    </row>
    <row r="13" spans="1:8" x14ac:dyDescent="0.3">
      <c r="A13" s="7">
        <v>8</v>
      </c>
      <c r="B13" s="4">
        <v>32</v>
      </c>
      <c r="C13" s="1">
        <v>4400</v>
      </c>
      <c r="D13" s="4">
        <f>C4*C13*B13</f>
        <v>225280</v>
      </c>
      <c r="E13" s="1">
        <v>4400</v>
      </c>
      <c r="F13" s="4">
        <f>E4*E13*B13</f>
        <v>225280</v>
      </c>
      <c r="G13" s="1">
        <v>4200</v>
      </c>
      <c r="H13" s="4">
        <f>G4*G13*B13</f>
        <v>241920</v>
      </c>
    </row>
    <row r="14" spans="1:8" x14ac:dyDescent="0.3">
      <c r="A14" s="10" t="s">
        <v>9</v>
      </c>
      <c r="B14" s="9">
        <f>AVERAGE(B6:B13)</f>
        <v>28.75</v>
      </c>
      <c r="C14" s="11">
        <f>AVERAGE(C6:C13)</f>
        <v>4000</v>
      </c>
      <c r="D14" s="12">
        <f t="shared" ref="D14:H14" si="0">AVERAGE(D6:D13)</f>
        <v>187280</v>
      </c>
      <c r="E14" s="11">
        <f t="shared" si="0"/>
        <v>4000</v>
      </c>
      <c r="F14" s="12">
        <f t="shared" si="0"/>
        <v>187280</v>
      </c>
      <c r="G14" s="11">
        <f t="shared" si="0"/>
        <v>3725</v>
      </c>
      <c r="H14" s="12">
        <f t="shared" si="0"/>
        <v>195570</v>
      </c>
    </row>
  </sheetData>
  <mergeCells count="12">
    <mergeCell ref="E4:F4"/>
    <mergeCell ref="G4:H4"/>
    <mergeCell ref="A1:H1"/>
    <mergeCell ref="A2:A5"/>
    <mergeCell ref="B2:B5"/>
    <mergeCell ref="C2:D2"/>
    <mergeCell ref="E2:F2"/>
    <mergeCell ref="G2:H2"/>
    <mergeCell ref="C3:D3"/>
    <mergeCell ref="E3:F3"/>
    <mergeCell ref="G3:H3"/>
    <mergeCell ref="C4:D4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6"/>
  <sheetViews>
    <sheetView tabSelected="1" workbookViewId="0">
      <selection activeCell="I20" sqref="I20"/>
    </sheetView>
  </sheetViews>
  <sheetFormatPr defaultColWidth="11.44140625" defaultRowHeight="14.4" x14ac:dyDescent="0.3"/>
  <cols>
    <col min="3" max="8" width="13.6640625" customWidth="1"/>
  </cols>
  <sheetData>
    <row r="1" spans="1:8" x14ac:dyDescent="0.3">
      <c r="A1" s="13" t="s">
        <v>29</v>
      </c>
      <c r="B1" s="14"/>
      <c r="C1" s="14"/>
      <c r="D1" s="14"/>
      <c r="E1" s="14"/>
      <c r="F1" s="14"/>
      <c r="G1" s="14"/>
      <c r="H1" s="15"/>
    </row>
    <row r="2" spans="1:8" x14ac:dyDescent="0.3">
      <c r="A2" s="20" t="s">
        <v>1</v>
      </c>
      <c r="B2" s="20" t="s">
        <v>30</v>
      </c>
      <c r="C2" s="16" t="s">
        <v>3</v>
      </c>
      <c r="D2" s="17"/>
      <c r="E2" s="16" t="s">
        <v>4</v>
      </c>
      <c r="F2" s="17"/>
      <c r="G2" s="16" t="s">
        <v>5</v>
      </c>
      <c r="H2" s="17"/>
    </row>
    <row r="3" spans="1:8" x14ac:dyDescent="0.3">
      <c r="A3" s="21"/>
      <c r="B3" s="21"/>
      <c r="C3" s="16" t="s">
        <v>31</v>
      </c>
      <c r="D3" s="17"/>
      <c r="E3" s="16" t="s">
        <v>31</v>
      </c>
      <c r="F3" s="17"/>
      <c r="G3" s="16" t="s">
        <v>31</v>
      </c>
      <c r="H3" s="17"/>
    </row>
    <row r="4" spans="1:8" x14ac:dyDescent="0.3">
      <c r="A4" s="21"/>
      <c r="B4" s="21"/>
      <c r="C4" s="28">
        <v>120</v>
      </c>
      <c r="D4" s="29"/>
      <c r="E4" s="28">
        <v>120</v>
      </c>
      <c r="F4" s="29"/>
      <c r="G4" s="28">
        <v>140</v>
      </c>
      <c r="H4" s="29"/>
    </row>
    <row r="5" spans="1:8" x14ac:dyDescent="0.3">
      <c r="A5" s="21"/>
      <c r="B5" s="21"/>
      <c r="C5" s="16" t="s">
        <v>32</v>
      </c>
      <c r="D5" s="17"/>
      <c r="E5" s="16" t="s">
        <v>32</v>
      </c>
      <c r="F5" s="17"/>
      <c r="G5" s="16" t="s">
        <v>32</v>
      </c>
      <c r="H5" s="17"/>
    </row>
    <row r="6" spans="1:8" x14ac:dyDescent="0.3">
      <c r="A6" s="21"/>
      <c r="B6" s="21"/>
      <c r="C6" s="27">
        <v>0.6</v>
      </c>
      <c r="D6" s="26"/>
      <c r="E6" s="27">
        <v>1.1000000000000001</v>
      </c>
      <c r="F6" s="26"/>
      <c r="G6" s="27">
        <v>1</v>
      </c>
      <c r="H6" s="26"/>
    </row>
    <row r="7" spans="1:8" x14ac:dyDescent="0.3">
      <c r="A7" s="22"/>
      <c r="B7" s="22"/>
      <c r="C7" s="3" t="s">
        <v>27</v>
      </c>
      <c r="D7" s="3" t="s">
        <v>33</v>
      </c>
      <c r="E7" s="3" t="s">
        <v>27</v>
      </c>
      <c r="F7" s="3" t="s">
        <v>33</v>
      </c>
      <c r="G7" s="3" t="s">
        <v>27</v>
      </c>
      <c r="H7" s="3" t="s">
        <v>33</v>
      </c>
    </row>
    <row r="8" spans="1:8" x14ac:dyDescent="0.3">
      <c r="A8" s="7">
        <v>1</v>
      </c>
      <c r="B8" s="4">
        <v>0.16</v>
      </c>
      <c r="C8" s="1">
        <v>2400</v>
      </c>
      <c r="D8" s="4">
        <f>B8*C4*C6*C8</f>
        <v>27648</v>
      </c>
      <c r="E8" s="1">
        <v>2400</v>
      </c>
      <c r="F8" s="4">
        <f>B8*E4*E6*E8</f>
        <v>50688</v>
      </c>
      <c r="G8" s="1">
        <v>2400</v>
      </c>
      <c r="H8" s="4">
        <f>B8*G4*G6*G8</f>
        <v>53760.000000000007</v>
      </c>
    </row>
    <row r="9" spans="1:8" x14ac:dyDescent="0.3">
      <c r="A9" s="7">
        <v>2</v>
      </c>
      <c r="B9" s="4">
        <v>0.16</v>
      </c>
      <c r="C9" s="1">
        <v>2800</v>
      </c>
      <c r="D9" s="4">
        <f>B9*C4*C6*C9</f>
        <v>32256</v>
      </c>
      <c r="E9" s="1">
        <v>2800</v>
      </c>
      <c r="F9" s="4">
        <f>B9*E4*E6*E9</f>
        <v>59136</v>
      </c>
      <c r="G9" s="1">
        <v>2800</v>
      </c>
      <c r="H9" s="4">
        <f>B9*G4*G6*G9</f>
        <v>62720.000000000007</v>
      </c>
    </row>
    <row r="10" spans="1:8" x14ac:dyDescent="0.3">
      <c r="A10" s="7">
        <v>3</v>
      </c>
      <c r="B10" s="4">
        <v>0.16</v>
      </c>
      <c r="C10" s="1">
        <v>3600</v>
      </c>
      <c r="D10" s="4">
        <f>B10*C4*C6*C10</f>
        <v>41472</v>
      </c>
      <c r="E10" s="1">
        <v>3600</v>
      </c>
      <c r="F10" s="4">
        <f>B10*E4*E6*E10</f>
        <v>76032</v>
      </c>
      <c r="G10" s="1">
        <v>3600</v>
      </c>
      <c r="H10" s="4">
        <f>B10*G4*G6*G10</f>
        <v>80640.000000000015</v>
      </c>
    </row>
    <row r="11" spans="1:8" x14ac:dyDescent="0.3">
      <c r="A11" s="7">
        <v>4</v>
      </c>
      <c r="B11" s="4">
        <v>0.16</v>
      </c>
      <c r="C11" s="1">
        <v>4400</v>
      </c>
      <c r="D11" s="4">
        <f>B11*C4*C6*C11</f>
        <v>50688</v>
      </c>
      <c r="E11" s="1">
        <v>4400</v>
      </c>
      <c r="F11" s="4">
        <f>B11*E4*E6*E11</f>
        <v>92928</v>
      </c>
      <c r="G11" s="1">
        <v>4200</v>
      </c>
      <c r="H11" s="4">
        <f>B11*G4*G6*G11</f>
        <v>94080.000000000015</v>
      </c>
    </row>
    <row r="12" spans="1:8" x14ac:dyDescent="0.3">
      <c r="A12" s="7">
        <v>5</v>
      </c>
      <c r="B12" s="4">
        <v>0.2</v>
      </c>
      <c r="C12" s="1">
        <v>4800</v>
      </c>
      <c r="D12" s="4">
        <f>B12*C4*C6*C12</f>
        <v>69120</v>
      </c>
      <c r="E12" s="1">
        <v>4800</v>
      </c>
      <c r="F12" s="4">
        <f>B12*E4*E6*E12</f>
        <v>126720.00000000001</v>
      </c>
      <c r="G12" s="1">
        <v>4200</v>
      </c>
      <c r="H12" s="4">
        <f>B12*G4*G6*G12</f>
        <v>117600</v>
      </c>
    </row>
    <row r="13" spans="1:8" x14ac:dyDescent="0.3">
      <c r="A13" s="7">
        <v>6</v>
      </c>
      <c r="B13" s="4">
        <v>0.2</v>
      </c>
      <c r="C13" s="1">
        <v>4800</v>
      </c>
      <c r="D13" s="4">
        <f>B13*C4*C6*C13</f>
        <v>69120</v>
      </c>
      <c r="E13" s="1">
        <v>4800</v>
      </c>
      <c r="F13" s="4">
        <f>B13*E4*E6*E13</f>
        <v>126720.00000000001</v>
      </c>
      <c r="G13" s="1">
        <v>4200</v>
      </c>
      <c r="H13" s="4">
        <f>B13*G4*G6*G13</f>
        <v>117600</v>
      </c>
    </row>
    <row r="14" spans="1:8" x14ac:dyDescent="0.3">
      <c r="A14" s="7">
        <v>7</v>
      </c>
      <c r="B14" s="4">
        <v>0.2</v>
      </c>
      <c r="C14" s="1">
        <v>4800</v>
      </c>
      <c r="D14" s="4">
        <f>B14*C4*C6*C14</f>
        <v>69120</v>
      </c>
      <c r="E14" s="1">
        <v>4800</v>
      </c>
      <c r="F14" s="4">
        <f>B14*E4*E6*E14</f>
        <v>126720.00000000001</v>
      </c>
      <c r="G14" s="1">
        <v>4200</v>
      </c>
      <c r="H14" s="4">
        <f>B14*G4*G6*G14</f>
        <v>117600</v>
      </c>
    </row>
    <row r="15" spans="1:8" x14ac:dyDescent="0.3">
      <c r="A15" s="7">
        <v>8</v>
      </c>
      <c r="B15" s="4">
        <v>0.2</v>
      </c>
      <c r="C15" s="1">
        <v>4400</v>
      </c>
      <c r="D15" s="4">
        <f>B15*C4*C6*C15</f>
        <v>63359.999999999993</v>
      </c>
      <c r="E15" s="1">
        <v>4400</v>
      </c>
      <c r="F15" s="4">
        <f>B15*E4*E6*E15</f>
        <v>116160.00000000001</v>
      </c>
      <c r="G15" s="1">
        <v>4200</v>
      </c>
      <c r="H15" s="4">
        <f>B15*G4*G6*G15</f>
        <v>117600</v>
      </c>
    </row>
    <row r="16" spans="1:8" x14ac:dyDescent="0.3">
      <c r="A16" s="10" t="s">
        <v>9</v>
      </c>
      <c r="B16" s="9">
        <f t="shared" ref="B16:H16" si="0">AVERAGE(B8:B15)</f>
        <v>0.18</v>
      </c>
      <c r="C16" s="11">
        <f t="shared" si="0"/>
        <v>4000</v>
      </c>
      <c r="D16" s="9">
        <f t="shared" si="0"/>
        <v>52848</v>
      </c>
      <c r="E16" s="11">
        <f t="shared" si="0"/>
        <v>4000</v>
      </c>
      <c r="F16" s="9">
        <f t="shared" si="0"/>
        <v>96888</v>
      </c>
      <c r="G16" s="11">
        <f t="shared" si="0"/>
        <v>3725</v>
      </c>
      <c r="H16" s="9">
        <f t="shared" si="0"/>
        <v>95200</v>
      </c>
    </row>
  </sheetData>
  <mergeCells count="18">
    <mergeCell ref="C5:D5"/>
    <mergeCell ref="C4:D4"/>
    <mergeCell ref="E4:F4"/>
    <mergeCell ref="G4:H4"/>
    <mergeCell ref="E5:F5"/>
    <mergeCell ref="G5:H5"/>
    <mergeCell ref="A1:H1"/>
    <mergeCell ref="A2:A7"/>
    <mergeCell ref="B2:B7"/>
    <mergeCell ref="C2:D2"/>
    <mergeCell ref="E2:F2"/>
    <mergeCell ref="G2:H2"/>
    <mergeCell ref="C3:D3"/>
    <mergeCell ref="E3:F3"/>
    <mergeCell ref="G3:H3"/>
    <mergeCell ref="C6:D6"/>
    <mergeCell ref="E6:F6"/>
    <mergeCell ref="G6:H6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263F1AEB2127D4484E9891F11C82FC1" ma:contentTypeVersion="11" ma:contentTypeDescription="Ein neues Dokument erstellen." ma:contentTypeScope="" ma:versionID="b28a4c778a97047b1a08dbb34ebe5f56">
  <xsd:schema xmlns:xsd="http://www.w3.org/2001/XMLSchema" xmlns:xs="http://www.w3.org/2001/XMLSchema" xmlns:p="http://schemas.microsoft.com/office/2006/metadata/properties" xmlns:ns2="b76a368f-2fb2-43e9-b9b8-1751c406dbde" xmlns:ns3="3714fe45-5bdf-476d-a579-c1b61a02e9df" targetNamespace="http://schemas.microsoft.com/office/2006/metadata/properties" ma:root="true" ma:fieldsID="af2d1d70bdd35a58b1844a892b48a73f" ns2:_="" ns3:_="">
    <xsd:import namespace="b76a368f-2fb2-43e9-b9b8-1751c406dbde"/>
    <xsd:import namespace="3714fe45-5bdf-476d-a579-c1b61a02e9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_Flow_SignoffStatu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6a368f-2fb2-43e9-b9b8-1751c406db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11" nillable="true" ma:displayName="Status Unterschrift" ma:internalName="_x0024_Resources_x003a_core_x002c_Signoff_Status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c17f5530-68f2-414a-8ef3-5d57ae4d0f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14fe45-5bdf-476d-a579-c1b61a02e9df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bf31fbc7-7529-4fe1-a807-3e80b2ddeca3}" ma:internalName="TaxCatchAll" ma:showField="CatchAllData" ma:web="3714fe45-5bdf-476d-a579-c1b61a02e9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6a368f-2fb2-43e9-b9b8-1751c406dbde">
      <Terms xmlns="http://schemas.microsoft.com/office/infopath/2007/PartnerControls"/>
    </lcf76f155ced4ddcb4097134ff3c332f>
    <TaxCatchAll xmlns="3714fe45-5bdf-476d-a579-c1b61a02e9df" xsi:nil="true"/>
    <_Flow_SignoffStatus xmlns="b76a368f-2fb2-43e9-b9b8-1751c406dbd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458AFD-BA06-4098-A7DC-CF0F46D6CF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6a368f-2fb2-43e9-b9b8-1751c406dbde"/>
    <ds:schemaRef ds:uri="3714fe45-5bdf-476d-a579-c1b61a02e9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7474DD-CDB5-4DBD-AD10-F0100821DEED}">
  <ds:schemaRefs>
    <ds:schemaRef ds:uri="http://schemas.microsoft.com/office/2006/metadata/properties"/>
    <ds:schemaRef ds:uri="http://schemas.microsoft.com/office/infopath/2007/PartnerControls"/>
    <ds:schemaRef ds:uri="b76a368f-2fb2-43e9-b9b8-1751c406dbde"/>
    <ds:schemaRef ds:uri="3714fe45-5bdf-476d-a579-c1b61a02e9df"/>
  </ds:schemaRefs>
</ds:datastoreItem>
</file>

<file path=customXml/itemProps3.xml><?xml version="1.0" encoding="utf-8"?>
<ds:datastoreItem xmlns:ds="http://schemas.openxmlformats.org/officeDocument/2006/customXml" ds:itemID="{4B25D136-8981-49BA-B335-F809C1B89D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Tabelle1</vt:lpstr>
      <vt:lpstr>Tabelle2</vt:lpstr>
      <vt:lpstr>Tabelle3</vt:lpstr>
      <vt:lpstr>Tabelle4</vt:lpstr>
      <vt:lpstr>Tabelle5</vt:lpstr>
      <vt:lpstr>Tabelle6</vt:lpstr>
      <vt:lpstr>Tabelle7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Markus Bienstein</dc:creator>
  <cp:keywords/>
  <dc:description/>
  <cp:lastModifiedBy>Kenan Messer</cp:lastModifiedBy>
  <cp:revision/>
  <dcterms:created xsi:type="dcterms:W3CDTF">2015-04-28T18:07:37Z</dcterms:created>
  <dcterms:modified xsi:type="dcterms:W3CDTF">2025-09-24T12:33:54Z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0x0101005263F1AEB2127D4484E9891F11C82FC1</vt:lpwstr>
  </property>
  <property fmtid="{D5CDD505-2E9C-101B-9397-08002B2CF9AE}" pid="3" name="MediaServiceImageTags">
    <vt:lpwstr/>
  </property>
</Properties>
</file>