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comments8.xml" ContentType="application/vnd.openxmlformats-officedocument.spreadsheetml.comments+xml"/>
  <Override PartName="/xl/comments1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Einnahmen" sheetId="1" state="visible" r:id="rId3"/>
    <sheet name="Leistungsverzeichnis" sheetId="2" state="visible" r:id="rId4"/>
    <sheet name="Rechnung" sheetId="3" state="visible" r:id="rId5"/>
    <sheet name="Außenhandelsbilanz" sheetId="4" state="visible" r:id="rId6"/>
    <sheet name="Artikel" sheetId="5" state="visible" r:id="rId7"/>
    <sheet name="Kassazettel 1" sheetId="6" state="visible" r:id="rId8"/>
    <sheet name="Kassazettel 2" sheetId="7" state="visible" r:id="rId9"/>
    <sheet name="Dichte" sheetId="8" state="visible" r:id="rId10"/>
    <sheet name="Überstunden" sheetId="9" state="visible" r:id="rId11"/>
    <sheet name="Benzinverbrauch" sheetId="10" state="visible" r:id="rId12"/>
    <sheet name="Hotelrechnung" sheetId="11" state="visible" r:id="rId13"/>
    <sheet name="Umsatz" sheetId="12" state="visible" r:id="rId14"/>
    <sheet name="Treibhausgase" sheetId="13" state="visible" r:id="rId15"/>
    <sheet name="Erfolg" sheetId="14" state="visible" r:id="rId16"/>
    <sheet name="Fehler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5" authorId="0">
      <text>
        <r>
          <rPr>
            <sz val="10"/>
            <rFont val="Arial"/>
            <family val="2"/>
          </rPr>
          <t xml:space="preserve">laufendes Jahr - Budget</t>
        </r>
      </text>
    </comment>
    <comment ref="F5" authorId="0">
      <text>
        <r>
          <rPr>
            <sz val="10"/>
            <rFont val="Arial"/>
            <family val="2"/>
          </rPr>
          <t xml:space="preserve">Abweichung dividiert durch Budget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4" authorId="0">
      <text>
        <r>
          <rPr>
            <sz val="10"/>
            <rFont val="Arial"/>
            <family val="2"/>
          </rPr>
          <t xml:space="preserve">Stück * Einzelpreis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3" authorId="0">
      <text>
        <r>
          <rPr>
            <sz val="10"/>
            <rFont val="Arial"/>
            <family val="2"/>
          </rPr>
          <t xml:space="preserve">Verwende die Formel: 
</t>
        </r>
        <r>
          <rPr>
            <b val="true"/>
            <sz val="11"/>
            <color rgb="FF008000"/>
            <rFont val="Calibri"/>
            <family val="2"/>
            <charset val="1"/>
          </rPr>
          <t xml:space="preserve">Einwohner dividiert durch km²</t>
        </r>
      </text>
    </comment>
  </commentList>
</comments>
</file>

<file path=xl/sharedStrings.xml><?xml version="1.0" encoding="utf-8"?>
<sst xmlns="http://schemas.openxmlformats.org/spreadsheetml/2006/main" count="254" uniqueCount="199">
  <si>
    <r>
      <rPr>
        <sz val="14"/>
        <color theme="4" tint="-0.5"/>
        <rFont val="Calibri"/>
        <family val="2"/>
        <charset val="1"/>
      </rPr>
      <t xml:space="preserve">Verwende die Funktion </t>
    </r>
    <r>
      <rPr>
        <b val="true"/>
        <sz val="14"/>
        <color theme="4" tint="-0.5"/>
        <rFont val="Calibri"/>
        <family val="2"/>
        <charset val="1"/>
      </rPr>
      <t xml:space="preserve">SUMME</t>
    </r>
    <r>
      <rPr>
        <sz val="14"/>
        <color theme="4" tint="-0.5"/>
        <rFont val="Calibri"/>
        <family val="2"/>
        <charset val="1"/>
      </rPr>
      <t xml:space="preserve">!</t>
    </r>
  </si>
  <si>
    <t xml:space="preserve">Autosumme verwenden:</t>
  </si>
  <si>
    <t xml:space="preserve">Einnahmen</t>
  </si>
  <si>
    <t xml:space="preserve">Lohn</t>
  </si>
  <si>
    <t xml:space="preserve">Überstunden</t>
  </si>
  <si>
    <t xml:space="preserve">Urlaubsgeld</t>
  </si>
  <si>
    <t xml:space="preserve">Gesamteinnahmen</t>
  </si>
  <si>
    <t xml:space="preserve">Ausgaben</t>
  </si>
  <si>
    <t xml:space="preserve">Miete</t>
  </si>
  <si>
    <t xml:space="preserve">Auto</t>
  </si>
  <si>
    <t xml:space="preserve">Kredite</t>
  </si>
  <si>
    <t xml:space="preserve">Lebensmittel</t>
  </si>
  <si>
    <t xml:space="preserve">Kleidung</t>
  </si>
  <si>
    <t xml:space="preserve">Kultur</t>
  </si>
  <si>
    <t xml:space="preserve">Sonstiges</t>
  </si>
  <si>
    <t xml:space="preserve">- Klicke in die Zelle, wo die Summe berechnet werden soll.</t>
  </si>
  <si>
    <t xml:space="preserve">Gesamtausgaben</t>
  </si>
  <si>
    <r>
      <rPr>
        <sz val="10"/>
        <rFont val="Calibri"/>
        <family val="2"/>
        <charset val="1"/>
      </rPr>
      <t xml:space="preserve">- Register </t>
    </r>
    <r>
      <rPr>
        <b val="true"/>
        <sz val="10"/>
        <rFont val="Calibri"/>
        <family val="2"/>
        <charset val="1"/>
      </rPr>
      <t xml:space="preserve">Start</t>
    </r>
    <r>
      <rPr>
        <sz val="10"/>
        <rFont val="Calibri"/>
        <family val="2"/>
        <charset val="1"/>
      </rPr>
      <t xml:space="preserve"> / Gruppe </t>
    </r>
    <r>
      <rPr>
        <b val="true"/>
        <sz val="10"/>
        <rFont val="Calibri"/>
        <family val="2"/>
        <charset val="1"/>
      </rPr>
      <t xml:space="preserve">Bearbeiten</t>
    </r>
  </si>
  <si>
    <r>
      <rPr>
        <sz val="10"/>
        <rFont val="Calibri"/>
        <family val="2"/>
        <charset val="1"/>
      </rPr>
      <t xml:space="preserve">- Klicke auf die Schaltfläche </t>
    </r>
    <r>
      <rPr>
        <b val="true"/>
        <sz val="10"/>
        <rFont val="Calibri"/>
        <family val="2"/>
        <charset val="1"/>
      </rPr>
      <t xml:space="preserve">Autosumme</t>
    </r>
    <r>
      <rPr>
        <sz val="10"/>
        <rFont val="Calibri"/>
        <family val="2"/>
        <charset val="1"/>
      </rPr>
      <t xml:space="preserve"> und wähle </t>
    </r>
    <r>
      <rPr>
        <b val="true"/>
        <sz val="10"/>
        <rFont val="Calibri"/>
        <family val="2"/>
        <charset val="1"/>
      </rPr>
      <t xml:space="preserve">Summe</t>
    </r>
    <r>
      <rPr>
        <sz val="10"/>
        <rFont val="Calibri"/>
        <family val="2"/>
        <charset val="1"/>
      </rPr>
      <t xml:space="preserve">.</t>
    </r>
  </si>
  <si>
    <t xml:space="preserve">Gesamtergebnis</t>
  </si>
  <si>
    <t xml:space="preserve">Gesamteinnahmen - Gesamtausgaben</t>
  </si>
  <si>
    <r>
      <rPr>
        <sz val="10"/>
        <color theme="0" tint="-0.05"/>
        <rFont val="Calibri"/>
        <family val="2"/>
        <charset val="1"/>
      </rPr>
      <t xml:space="preserve">-</t>
    </r>
    <r>
      <rPr>
        <sz val="10"/>
        <rFont val="Calibri"/>
        <family val="2"/>
        <charset val="1"/>
      </rPr>
      <t xml:space="preserve"> Excel schlägt den Bereich für die Summenbildung vor.</t>
    </r>
  </si>
  <si>
    <t xml:space="preserve">- Drücke auf die Taste Eingabe.</t>
  </si>
  <si>
    <t xml:space="preserve">Leistungsverzeichnis</t>
  </si>
  <si>
    <t xml:space="preserve">ArtNr.</t>
  </si>
  <si>
    <t xml:space="preserve">Anzahl</t>
  </si>
  <si>
    <t xml:space="preserve">Maß</t>
  </si>
  <si>
    <t xml:space="preserve">Leistungsart</t>
  </si>
  <si>
    <t xml:space="preserve">Einzelpreis</t>
  </si>
  <si>
    <t xml:space="preserve">Preis</t>
  </si>
  <si>
    <t xml:space="preserve">m²</t>
  </si>
  <si>
    <t xml:space="preserve">Untergrund vorbereiten</t>
  </si>
  <si>
    <t xml:space="preserve">Platten legen</t>
  </si>
  <si>
    <t xml:space="preserve">m</t>
  </si>
  <si>
    <t xml:space="preserve">Zaun entfernen</t>
  </si>
  <si>
    <t xml:space="preserve">m³</t>
  </si>
  <si>
    <t xml:space="preserve">Aushub</t>
  </si>
  <si>
    <t xml:space="preserve">Zaun neu setzen</t>
  </si>
  <si>
    <t xml:space="preserve">Summe</t>
  </si>
  <si>
    <t xml:space="preserve">Verwende die Funktion SUMME!</t>
  </si>
  <si>
    <t xml:space="preserve">Rechnung</t>
  </si>
  <si>
    <t xml:space="preserve">Produkt</t>
  </si>
  <si>
    <t xml:space="preserve">Stück</t>
  </si>
  <si>
    <t xml:space="preserve">Single-CD</t>
  </si>
  <si>
    <t xml:space="preserve">CD</t>
  </si>
  <si>
    <t xml:space="preserve">Doppel-CD</t>
  </si>
  <si>
    <t xml:space="preserve">MC</t>
  </si>
  <si>
    <t xml:space="preserve">Musik-Video</t>
  </si>
  <si>
    <t xml:space="preserve">Summe:</t>
  </si>
  <si>
    <t xml:space="preserve">Gestalte die Überschrift größer und mit Farbe!</t>
  </si>
  <si>
    <t xml:space="preserve">Formatiere die Beträge als Währung!</t>
  </si>
  <si>
    <t xml:space="preserve">Außenhandel Österreichs in Mrd. €</t>
  </si>
  <si>
    <t xml:space="preserve">Jahr</t>
  </si>
  <si>
    <t xml:space="preserve">Export</t>
  </si>
  <si>
    <t xml:space="preserve">Import</t>
  </si>
  <si>
    <t xml:space="preserve">Außenhandelsbilanz</t>
  </si>
  <si>
    <r>
      <rPr>
        <sz val="12"/>
        <rFont val="Calibri"/>
        <family val="2"/>
        <charset val="1"/>
      </rPr>
      <t xml:space="preserve">Berechne die Außenhandelsbilanz:</t>
    </r>
    <r>
      <rPr>
        <b val="true"/>
        <sz val="12"/>
        <color rgb="FF000080"/>
        <rFont val="Calibri"/>
        <family val="2"/>
        <charset val="1"/>
      </rPr>
      <t xml:space="preserve"> </t>
    </r>
    <r>
      <rPr>
        <b val="true"/>
        <i val="true"/>
        <sz val="12"/>
        <color theme="4" tint="-0.25"/>
        <rFont val="Calibri"/>
        <family val="2"/>
        <charset val="1"/>
      </rPr>
      <t xml:space="preserve">Export - Import</t>
    </r>
  </si>
  <si>
    <t xml:space="preserve">Füge ein passendes Bild ein!</t>
  </si>
  <si>
    <t xml:space="preserve">Artikel</t>
  </si>
  <si>
    <t xml:space="preserve">Anzahl bestellt</t>
  </si>
  <si>
    <t xml:space="preserve">Gesamtpreis</t>
  </si>
  <si>
    <t xml:space="preserve">RZY-A</t>
  </si>
  <si>
    <t xml:space="preserve">URZ</t>
  </si>
  <si>
    <t xml:space="preserve">BACA</t>
  </si>
  <si>
    <t xml:space="preserve">RKKY</t>
  </si>
  <si>
    <t xml:space="preserve">NY-12</t>
  </si>
  <si>
    <t xml:space="preserve">UV-22</t>
  </si>
  <si>
    <t xml:space="preserve">UV-4a</t>
  </si>
  <si>
    <t xml:space="preserve">RS-TT</t>
  </si>
  <si>
    <t xml:space="preserve">UXW-3</t>
  </si>
  <si>
    <t xml:space="preserve">RKKT</t>
  </si>
  <si>
    <t xml:space="preserve">Summe: </t>
  </si>
  <si>
    <t xml:space="preserve">Verkaufsübersicht</t>
  </si>
  <si>
    <t xml:space="preserve">Gesamt</t>
  </si>
  <si>
    <t xml:space="preserve">Hose</t>
  </si>
  <si>
    <t xml:space="preserve">grau</t>
  </si>
  <si>
    <t xml:space="preserve">Jean blau</t>
  </si>
  <si>
    <t xml:space="preserve">Jean schwarz</t>
  </si>
  <si>
    <t xml:space="preserve">Jacken</t>
  </si>
  <si>
    <t xml:space="preserve">Mod. Winter</t>
  </si>
  <si>
    <t xml:space="preserve">Mod. Elegance</t>
  </si>
  <si>
    <t xml:space="preserve">Mod. Macho</t>
  </si>
  <si>
    <t xml:space="preserve">Mod. Paris</t>
  </si>
  <si>
    <r>
      <rPr>
        <sz val="12"/>
        <rFont val="Calibri"/>
        <family val="2"/>
        <charset val="1"/>
      </rPr>
      <t xml:space="preserve">Formatiere alle </t>
    </r>
    <r>
      <rPr>
        <b val="true"/>
        <sz val="12"/>
        <color rgb="FFFF0000"/>
        <rFont val="Calibri"/>
        <family val="2"/>
        <charset val="1"/>
      </rPr>
      <t xml:space="preserve">Preise </t>
    </r>
    <r>
      <rPr>
        <sz val="12"/>
        <rFont val="Calibri"/>
        <family val="2"/>
        <charset val="1"/>
      </rPr>
      <t xml:space="preserve">als Währung!</t>
    </r>
  </si>
  <si>
    <t xml:space="preserve">Preisberechnung</t>
  </si>
  <si>
    <t xml:space="preserve">Menge</t>
  </si>
  <si>
    <t xml:space="preserve">Berechne die Preise und die Summe!</t>
  </si>
  <si>
    <t xml:space="preserve">Formatiere die Preise als Euro!</t>
  </si>
  <si>
    <t xml:space="preserve">K A S S A - Z E T T E L</t>
  </si>
  <si>
    <t xml:space="preserve">Fleisch divers.</t>
  </si>
  <si>
    <t xml:space="preserve">Frischwurst</t>
  </si>
  <si>
    <t xml:space="preserve">Hartwurst</t>
  </si>
  <si>
    <t xml:space="preserve">Reinigungsmittel</t>
  </si>
  <si>
    <t xml:space="preserve">SUMME</t>
  </si>
  <si>
    <t xml:space="preserve">Berechne die Summe!</t>
  </si>
  <si>
    <t xml:space="preserve">Die Kundschaft gibt:</t>
  </si>
  <si>
    <t xml:space="preserve">Wechselgeld</t>
  </si>
  <si>
    <t xml:space="preserve">Wie viel muss herausgegeben werden?</t>
  </si>
  <si>
    <r>
      <rPr>
        <sz val="12"/>
        <rFont val="Calibri"/>
        <family val="2"/>
        <charset val="1"/>
      </rPr>
      <t xml:space="preserve">Berechne in </t>
    </r>
    <r>
      <rPr>
        <b val="true"/>
        <sz val="12"/>
        <rFont val="Calibri"/>
        <family val="2"/>
        <charset val="1"/>
      </rPr>
      <t xml:space="preserve">C8 </t>
    </r>
    <r>
      <rPr>
        <sz val="12"/>
        <rFont val="Calibri"/>
        <family val="2"/>
        <charset val="1"/>
      </rPr>
      <t xml:space="preserve">die Summe der Warenwerte.</t>
    </r>
  </si>
  <si>
    <r>
      <rPr>
        <sz val="12"/>
        <rFont val="Calibri"/>
        <family val="2"/>
        <charset val="1"/>
      </rPr>
      <t xml:space="preserve">Gib in </t>
    </r>
    <r>
      <rPr>
        <b val="true"/>
        <sz val="12"/>
        <rFont val="Calibri"/>
        <family val="2"/>
        <charset val="1"/>
      </rPr>
      <t xml:space="preserve">C10</t>
    </r>
    <r>
      <rPr>
        <sz val="12"/>
        <rFont val="Calibri"/>
        <family val="2"/>
        <charset val="1"/>
      </rPr>
      <t xml:space="preserve"> eine Formel ein, die das Wechselgeld berechnet!</t>
    </r>
  </si>
  <si>
    <t xml:space="preserve">Bevölkerungsdichte europäischer Länder</t>
  </si>
  <si>
    <t xml:space="preserve">Land</t>
  </si>
  <si>
    <t xml:space="preserve">Einwohner</t>
  </si>
  <si>
    <t xml:space="preserve">Fläche</t>
  </si>
  <si>
    <t xml:space="preserve">Dichte
Einw./km²</t>
  </si>
  <si>
    <t xml:space="preserve">Belgien</t>
  </si>
  <si>
    <t xml:space="preserve">B</t>
  </si>
  <si>
    <t xml:space="preserve">Bulgarien</t>
  </si>
  <si>
    <t xml:space="preserve">BG</t>
  </si>
  <si>
    <t xml:space="preserve">Deutschland</t>
  </si>
  <si>
    <t xml:space="preserve">D</t>
  </si>
  <si>
    <t xml:space="preserve">Finnland</t>
  </si>
  <si>
    <t xml:space="preserve">SF</t>
  </si>
  <si>
    <t xml:space="preserve">Frankreich</t>
  </si>
  <si>
    <t xml:space="preserve">F</t>
  </si>
  <si>
    <t xml:space="preserve">Griechenland</t>
  </si>
  <si>
    <t xml:space="preserve">GR</t>
  </si>
  <si>
    <t xml:space="preserve">Italien</t>
  </si>
  <si>
    <t xml:space="preserve">I</t>
  </si>
  <si>
    <t xml:space="preserve">Österreich</t>
  </si>
  <si>
    <t xml:space="preserve">A</t>
  </si>
  <si>
    <t xml:space="preserve">Schweiz</t>
  </si>
  <si>
    <t xml:space="preserve">CH</t>
  </si>
  <si>
    <t xml:space="preserve">Ungarn</t>
  </si>
  <si>
    <t xml:space="preserve">H</t>
  </si>
  <si>
    <r>
      <rPr>
        <sz val="12"/>
        <rFont val="Calibri"/>
        <family val="2"/>
        <charset val="1"/>
      </rPr>
      <t xml:space="preserve">Markiere die Zeile deines Landes </t>
    </r>
    <r>
      <rPr>
        <b val="true"/>
        <sz val="12"/>
        <rFont val="Calibri"/>
        <family val="2"/>
        <charset val="1"/>
      </rPr>
      <t xml:space="preserve">fett</t>
    </r>
    <r>
      <rPr>
        <sz val="12"/>
        <rFont val="Calibri"/>
        <family val="2"/>
        <charset val="1"/>
      </rPr>
      <t xml:space="preserve"> und mit einer anderen hellen Hintergrundfarbe!</t>
    </r>
  </si>
  <si>
    <t xml:space="preserve">Januar</t>
  </si>
  <si>
    <t xml:space="preserve">Stunden</t>
  </si>
  <si>
    <t xml:space="preserve">Februar</t>
  </si>
  <si>
    <t xml:space="preserve">März</t>
  </si>
  <si>
    <t xml:space="preserve">Summen:</t>
  </si>
  <si>
    <t xml:space="preserve">Gesamtstunden</t>
  </si>
  <si>
    <r>
      <rPr>
        <i val="true"/>
        <sz val="11"/>
        <color theme="4" tint="-0.5"/>
        <rFont val="Calibri"/>
        <family val="2"/>
        <charset val="1"/>
      </rPr>
      <t xml:space="preserve">Berechne die Summe des Bereichs von </t>
    </r>
    <r>
      <rPr>
        <b val="true"/>
        <i val="true"/>
        <sz val="11"/>
        <color theme="4" tint="-0.5"/>
        <rFont val="Calibri"/>
        <family val="2"/>
        <charset val="1"/>
      </rPr>
      <t xml:space="preserve">B11 bis F11</t>
    </r>
  </si>
  <si>
    <t xml:space="preserve">Stundensatz</t>
  </si>
  <si>
    <t xml:space="preserve">Gesamtbetrag</t>
  </si>
  <si>
    <t xml:space="preserve">Gesamtstunden x Stundensatz</t>
  </si>
  <si>
    <t xml:space="preserve">Berechnung des Benzinverbrauchs auf 100 km</t>
  </si>
  <si>
    <t xml:space="preserve">Gefahrene Kilometer</t>
  </si>
  <si>
    <t xml:space="preserve">Getanktes Benzin in Liter</t>
  </si>
  <si>
    <t xml:space="preserve">Verbrauch auf 1 Kilometer</t>
  </si>
  <si>
    <r>
      <rPr>
        <b val="true"/>
        <i val="true"/>
        <sz val="10"/>
        <color theme="4" tint="-0.25"/>
        <rFont val="Arial"/>
        <family val="2"/>
        <charset val="1"/>
      </rPr>
      <t xml:space="preserve">Benzin</t>
    </r>
    <r>
      <rPr>
        <i val="true"/>
        <sz val="10"/>
        <color theme="4" tint="-0.25"/>
        <rFont val="Arial"/>
        <family val="2"/>
        <charset val="1"/>
      </rPr>
      <t xml:space="preserve"> dividiert durch </t>
    </r>
    <r>
      <rPr>
        <b val="true"/>
        <i val="true"/>
        <sz val="10"/>
        <color theme="4" tint="-0.25"/>
        <rFont val="Arial"/>
        <family val="2"/>
        <charset val="1"/>
      </rPr>
      <t xml:space="preserve">gefahrene Kilometer</t>
    </r>
  </si>
  <si>
    <t xml:space="preserve">Verbrauch auf 100 Kilometer</t>
  </si>
  <si>
    <r>
      <rPr>
        <b val="true"/>
        <i val="true"/>
        <sz val="10"/>
        <color theme="4" tint="-0.25"/>
        <rFont val="Arial"/>
        <family val="2"/>
        <charset val="1"/>
      </rPr>
      <t xml:space="preserve">C5</t>
    </r>
    <r>
      <rPr>
        <i val="true"/>
        <sz val="10"/>
        <color theme="4" tint="-0.25"/>
        <rFont val="Arial"/>
        <family val="2"/>
        <charset val="1"/>
      </rPr>
      <t xml:space="preserve"> multipliziert mit </t>
    </r>
    <r>
      <rPr>
        <b val="true"/>
        <i val="true"/>
        <sz val="10"/>
        <color theme="4" tint="-0.25"/>
        <rFont val="Arial"/>
        <family val="2"/>
        <charset val="1"/>
      </rPr>
      <t xml:space="preserve">100</t>
    </r>
  </si>
  <si>
    <t xml:space="preserve">Finde ein passendes Bild zur Tabelle (z.B. ein Auto)</t>
  </si>
  <si>
    <t xml:space="preserve">Hotelrechnung</t>
  </si>
  <si>
    <r>
      <rPr>
        <sz val="12"/>
        <rFont val="Calibri"/>
        <family val="2"/>
        <charset val="1"/>
      </rPr>
      <t xml:space="preserve">Aufenthaltsdauer (</t>
    </r>
    <r>
      <rPr>
        <b val="true"/>
        <sz val="12"/>
        <rFont val="Calibri"/>
        <family val="2"/>
        <charset val="1"/>
      </rPr>
      <t xml:space="preserve">Tage</t>
    </r>
    <r>
      <rPr>
        <sz val="12"/>
        <rFont val="Calibri"/>
        <family val="2"/>
        <charset val="1"/>
      </rPr>
      <t xml:space="preserve">)</t>
    </r>
  </si>
  <si>
    <t xml:space="preserve">Treue-Rabatt</t>
  </si>
  <si>
    <t xml:space="preserve">Preis pro Zimmer</t>
  </si>
  <si>
    <r>
      <rPr>
        <b val="true"/>
        <i val="true"/>
        <sz val="11"/>
        <color rgb="FFC00000"/>
        <rFont val="Calibri"/>
        <family val="2"/>
        <charset val="1"/>
      </rPr>
      <t xml:space="preserve">Tage</t>
    </r>
    <r>
      <rPr>
        <i val="true"/>
        <sz val="10"/>
        <color theme="4" tint="-0.5"/>
        <rFont val="Calibri"/>
        <family val="2"/>
        <charset val="1"/>
      </rPr>
      <t xml:space="preserve"> mal</t>
    </r>
    <r>
      <rPr>
        <b val="true"/>
        <i val="true"/>
        <sz val="10"/>
        <color theme="4" tint="-0.5"/>
        <rFont val="Calibri"/>
        <family val="2"/>
        <charset val="1"/>
      </rPr>
      <t xml:space="preserve"> </t>
    </r>
    <r>
      <rPr>
        <b val="true"/>
        <i val="true"/>
        <sz val="11"/>
        <color theme="4" tint="-0.5"/>
        <rFont val="Calibri"/>
        <family val="2"/>
        <charset val="1"/>
      </rPr>
      <t xml:space="preserve">Preis pro Zimmer</t>
    </r>
  </si>
  <si>
    <t xml:space="preserve">Rabatt in €</t>
  </si>
  <si>
    <r>
      <rPr>
        <b val="true"/>
        <i val="true"/>
        <sz val="11"/>
        <color theme="4" tint="-0.5"/>
        <rFont val="Calibri"/>
        <family val="2"/>
        <charset val="1"/>
      </rPr>
      <t xml:space="preserve">Gesamtpreis</t>
    </r>
    <r>
      <rPr>
        <i val="true"/>
        <sz val="10"/>
        <color theme="4" tint="-0.5"/>
        <rFont val="Calibri"/>
        <family val="2"/>
        <charset val="1"/>
      </rPr>
      <t xml:space="preserve"> mal </t>
    </r>
    <r>
      <rPr>
        <b val="true"/>
        <i val="true"/>
        <sz val="11"/>
        <color rgb="FF00B050"/>
        <rFont val="Calibri"/>
        <family val="2"/>
        <charset val="1"/>
      </rPr>
      <t xml:space="preserve">Treue-Rabatt</t>
    </r>
  </si>
  <si>
    <t xml:space="preserve">Rechnungsbetrag</t>
  </si>
  <si>
    <r>
      <rPr>
        <b val="true"/>
        <i val="true"/>
        <sz val="10"/>
        <color theme="4" tint="-0.5"/>
        <rFont val="Calibri"/>
        <family val="2"/>
        <charset val="1"/>
      </rPr>
      <t xml:space="preserve">Gesamtpreis</t>
    </r>
    <r>
      <rPr>
        <i val="true"/>
        <sz val="10"/>
        <color theme="4" tint="-0.5"/>
        <rFont val="Calibri"/>
        <family val="2"/>
        <charset val="1"/>
      </rPr>
      <t xml:space="preserve"> minus</t>
    </r>
    <r>
      <rPr>
        <b val="true"/>
        <i val="true"/>
        <sz val="10"/>
        <color theme="4" tint="-0.5"/>
        <rFont val="Calibri"/>
        <family val="2"/>
        <charset val="1"/>
      </rPr>
      <t xml:space="preserve"> Rabatt in €</t>
    </r>
  </si>
  <si>
    <t xml:space="preserve">Formatiere Geldbeträge als Währung!</t>
  </si>
  <si>
    <t xml:space="preserve">Nettoumsätze</t>
  </si>
  <si>
    <t xml:space="preserve">Jänner</t>
  </si>
  <si>
    <t xml:space="preserve">Huber</t>
  </si>
  <si>
    <t xml:space="preserve">Schneider</t>
  </si>
  <si>
    <t xml:space="preserve">Ranftl</t>
  </si>
  <si>
    <t xml:space="preserve">Summe netto</t>
  </si>
  <si>
    <t xml:space="preserve">Mehrwertsteueranteil 20%</t>
  </si>
  <si>
    <r>
      <rPr>
        <b val="true"/>
        <i val="true"/>
        <sz val="12"/>
        <color theme="4" tint="-0.25"/>
        <rFont val="Calibri"/>
        <family val="2"/>
        <charset val="1"/>
      </rPr>
      <t xml:space="preserve">Summe netto</t>
    </r>
    <r>
      <rPr>
        <i val="true"/>
        <sz val="12"/>
        <color theme="4" tint="-0.25"/>
        <rFont val="Calibri"/>
        <family val="2"/>
        <charset val="1"/>
      </rPr>
      <t xml:space="preserve"> mal 20%</t>
    </r>
  </si>
  <si>
    <t xml:space="preserve">Brutto</t>
  </si>
  <si>
    <r>
      <rPr>
        <b val="true"/>
        <i val="true"/>
        <sz val="12"/>
        <color theme="4" tint="-0.25"/>
        <rFont val="Calibri"/>
        <family val="2"/>
        <charset val="1"/>
      </rPr>
      <t xml:space="preserve">Summe netto</t>
    </r>
    <r>
      <rPr>
        <i val="true"/>
        <sz val="12"/>
        <color theme="4" tint="-0.25"/>
        <rFont val="Calibri"/>
        <family val="2"/>
        <charset val="1"/>
      </rPr>
      <t xml:space="preserve"> + </t>
    </r>
    <r>
      <rPr>
        <b val="true"/>
        <i val="true"/>
        <sz val="12"/>
        <color theme="4" tint="-0.25"/>
        <rFont val="Calibri"/>
        <family val="2"/>
        <charset val="1"/>
      </rPr>
      <t xml:space="preserve">Mehrwertsteueranteil</t>
    </r>
  </si>
  <si>
    <t xml:space="preserve">Berechne in Zeile 8 die Summe der Nettobeträge</t>
  </si>
  <si>
    <r>
      <rPr>
        <sz val="12"/>
        <rFont val="Calibri"/>
        <family val="2"/>
        <charset val="1"/>
      </rPr>
      <t xml:space="preserve">Berechne in Zeile 9 den Mehrwertsteueranteil mit der Formel: </t>
    </r>
    <r>
      <rPr>
        <b val="true"/>
        <i val="true"/>
        <sz val="12"/>
        <rFont val="Calibri"/>
        <family val="2"/>
        <charset val="1"/>
      </rPr>
      <t xml:space="preserve">Nettosumme mal 20%</t>
    </r>
  </si>
  <si>
    <r>
      <rPr>
        <sz val="12"/>
        <rFont val="Calibri"/>
        <family val="2"/>
        <charset val="1"/>
      </rPr>
      <t xml:space="preserve">Berechne in Zeile 11 den Bruttobetrag mit der Formel</t>
    </r>
    <r>
      <rPr>
        <b val="true"/>
        <i val="true"/>
        <sz val="12"/>
        <rFont val="Calibri"/>
        <family val="2"/>
        <charset val="1"/>
      </rPr>
      <t xml:space="preserve"> Nettosumme + Mehrwertsteueranteil </t>
    </r>
  </si>
  <si>
    <t xml:space="preserve">Ausstoß von klimawirksamen Gasen – Österreich</t>
  </si>
  <si>
    <t xml:space="preserve">Mill t CO2</t>
  </si>
  <si>
    <t xml:space="preserve">Änderung in % von 1990 bis 2010</t>
  </si>
  <si>
    <t xml:space="preserve">Industrie und Gewerbeproduktion</t>
  </si>
  <si>
    <r>
      <rPr>
        <sz val="10"/>
        <color theme="4" tint="-0.25"/>
        <rFont val="Arial"/>
        <family val="2"/>
        <charset val="1"/>
      </rPr>
      <t xml:space="preserve">Verwende die Formel: </t>
    </r>
    <r>
      <rPr>
        <b val="true"/>
        <sz val="10"/>
        <color theme="4" tint="-0.25"/>
        <rFont val="Arial"/>
        <family val="2"/>
        <charset val="1"/>
      </rPr>
      <t xml:space="preserve">Ausstoß 2010 / Ausstoß 1990  - 1</t>
    </r>
  </si>
  <si>
    <t xml:space="preserve">Verkehr</t>
  </si>
  <si>
    <t xml:space="preserve">Energiewirtschaft</t>
  </si>
  <si>
    <t xml:space="preserve">Landwirtschaft</t>
  </si>
  <si>
    <t xml:space="preserve">Heizungen</t>
  </si>
  <si>
    <t xml:space="preserve">Abfallwirtschaft</t>
  </si>
  <si>
    <t xml:space="preserve">Fluorierte Gase</t>
  </si>
  <si>
    <t xml:space="preserve">Sonstige Emmissionen</t>
  </si>
  <si>
    <t xml:space="preserve">Erfolgsrechnung</t>
  </si>
  <si>
    <t xml:space="preserve">Vorjahr</t>
  </si>
  <si>
    <t xml:space="preserve">Budget</t>
  </si>
  <si>
    <t xml:space="preserve">laufendes Jahr</t>
  </si>
  <si>
    <t xml:space="preserve">Abweichung
vom Budget</t>
  </si>
  <si>
    <t xml:space="preserve">in % v.Budget</t>
  </si>
  <si>
    <t xml:space="preserve">Gruppe A</t>
  </si>
  <si>
    <t xml:space="preserve">Gruppe B</t>
  </si>
  <si>
    <t xml:space="preserve">Waren</t>
  </si>
  <si>
    <t xml:space="preserve">Personal</t>
  </si>
  <si>
    <t xml:space="preserve">Raum</t>
  </si>
  <si>
    <t xml:space="preserve">Sonstige</t>
  </si>
  <si>
    <t xml:space="preserve">Reingewinn</t>
  </si>
  <si>
    <t xml:space="preserve">Summe der Einnahmen minus Summe der Ausgaben</t>
  </si>
  <si>
    <r>
      <rPr>
        <sz val="11"/>
        <rFont val="Calibri"/>
        <family val="2"/>
        <charset val="1"/>
      </rPr>
      <t xml:space="preserve">Formatiere Beträge als </t>
    </r>
    <r>
      <rPr>
        <b val="true"/>
        <sz val="11"/>
        <rFont val="Calibri"/>
        <family val="2"/>
        <charset val="1"/>
      </rPr>
      <t xml:space="preserve">Währung</t>
    </r>
    <r>
      <rPr>
        <sz val="11"/>
        <rFont val="Calibri"/>
        <family val="2"/>
        <charset val="1"/>
      </rPr>
      <t xml:space="preserve"> und die Prozentangaben als </t>
    </r>
    <r>
      <rPr>
        <b val="true"/>
        <sz val="11"/>
        <rFont val="Calibri"/>
        <family val="2"/>
        <charset val="1"/>
      </rPr>
      <t xml:space="preserve">Prozent!</t>
    </r>
  </si>
  <si>
    <t xml:space="preserve">So viele Fehler!</t>
  </si>
  <si>
    <t xml:space="preserve">Bitte die Fehler korrigieren!</t>
  </si>
  <si>
    <r>
      <rPr>
        <sz val="10"/>
        <rFont val="Calibri"/>
        <family val="2"/>
        <charset val="1"/>
      </rPr>
      <t xml:space="preserve">4</t>
    </r>
    <r>
      <rPr>
        <sz val="10"/>
        <color rgb="FFFF0000"/>
        <rFont val="Calibri"/>
        <family val="2"/>
        <charset val="1"/>
      </rPr>
      <t xml:space="preserve"> Stk</t>
    </r>
    <r>
      <rPr>
        <sz val="10"/>
        <rFont val="Calibri"/>
        <family val="2"/>
        <charset val="1"/>
      </rPr>
      <t xml:space="preserve">.</t>
    </r>
  </si>
  <si>
    <r>
      <rPr>
        <sz val="10"/>
        <rFont val="Calibri"/>
        <family val="2"/>
        <charset val="1"/>
      </rPr>
      <t xml:space="preserve">3</t>
    </r>
    <r>
      <rPr>
        <sz val="10"/>
        <color rgb="FFFF0000"/>
        <rFont val="Calibri"/>
        <family val="2"/>
        <charset val="1"/>
      </rPr>
      <t xml:space="preserve"> Stk.</t>
    </r>
  </si>
  <si>
    <r>
      <rPr>
        <sz val="10"/>
        <rFont val="Calibri"/>
        <family val="2"/>
        <charset val="1"/>
      </rPr>
      <t xml:space="preserve">7</t>
    </r>
    <r>
      <rPr>
        <sz val="10"/>
        <color rgb="FFFF0000"/>
        <rFont val="Calibri"/>
        <family val="2"/>
        <charset val="1"/>
      </rPr>
      <t xml:space="preserve"> Stk</t>
    </r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</si>
</sst>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\ [$€]_-;\-* #,##0.00\ [$€]_-;_-* \-??\ [$€]_-;_-@_-"/>
    <numFmt numFmtId="166" formatCode="#,##0.00&quot; DM&quot;;[RED]\-#,##0.00&quot; DM&quot;"/>
    <numFmt numFmtId="167" formatCode="_-&quot;€ &quot;* #,##0.00_-;&quot;-€ &quot;* #,##0.00_-;_-&quot;€ &quot;* \-??_-;_-@_-"/>
    <numFmt numFmtId="168" formatCode="#,##0.0"/>
    <numFmt numFmtId="169" formatCode="[$£-809]#,##0.00;[RED]\-[$£-809]#,##0.00"/>
    <numFmt numFmtId="170" formatCode="#,##0.00\ [$€-407];[RED]\-#,##0.00\ [$€-407]"/>
    <numFmt numFmtId="171" formatCode="#,##0"/>
    <numFmt numFmtId="172" formatCode="#,##0&quot; km²&quot;"/>
    <numFmt numFmtId="173" formatCode="dd/mm/yy"/>
    <numFmt numFmtId="174" formatCode="_-* #,##0.00_-;\-* #,##0.00_-;_-* \-??_-;_-@_-"/>
    <numFmt numFmtId="175" formatCode="0%"/>
    <numFmt numFmtId="176" formatCode="0.0"/>
    <numFmt numFmtId="177" formatCode="[RED]0.0%;\-0.0%"/>
  </numFmts>
  <fonts count="5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80"/>
      <name val="Arial"/>
      <family val="2"/>
      <charset val="1"/>
    </font>
    <font>
      <sz val="10"/>
      <name val="Calibri"/>
      <family val="2"/>
      <charset val="1"/>
    </font>
    <font>
      <sz val="14"/>
      <color theme="4" tint="-0.5"/>
      <name val="Calibri"/>
      <family val="2"/>
      <charset val="1"/>
    </font>
    <font>
      <b val="true"/>
      <sz val="14"/>
      <color theme="4" tint="-0.5"/>
      <name val="Calibri"/>
      <family val="2"/>
      <charset val="1"/>
    </font>
    <font>
      <b val="true"/>
      <sz val="10"/>
      <color theme="4" tint="-0.5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10"/>
      <color theme="4" tint="-0.5"/>
      <name val="Calibri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theme="0" tint="-0.05"/>
      <name val="Calibri"/>
      <family val="2"/>
      <charset val="1"/>
    </font>
    <font>
      <sz val="10"/>
      <color theme="4" tint="-0.25"/>
      <name val="Calibri"/>
      <family val="2"/>
      <charset val="1"/>
    </font>
    <font>
      <sz val="10"/>
      <color theme="4" tint="-0.5"/>
      <name val="Calibri"/>
      <family val="2"/>
      <charset val="1"/>
    </font>
    <font>
      <sz val="10"/>
      <name val="Arial"/>
      <family val="2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00008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b val="true"/>
      <i val="true"/>
      <sz val="12"/>
      <color theme="4" tint="-0.25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name val="Calibri"/>
      <family val="2"/>
    </font>
    <font>
      <sz val="10"/>
      <color rgb="FF0000FF"/>
      <name val="Calibri"/>
      <family val="2"/>
      <charset val="1"/>
    </font>
    <font>
      <sz val="12"/>
      <color theme="4" tint="-0.25"/>
      <name val="Calibri"/>
      <family val="2"/>
      <charset val="1"/>
    </font>
    <font>
      <b val="true"/>
      <sz val="14"/>
      <color theme="4" tint="-0.25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sz val="18"/>
      <color theme="4" tint="-0.25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color theme="4" tint="-0.5"/>
      <name val="Calibri"/>
      <family val="2"/>
      <charset val="1"/>
    </font>
    <font>
      <b val="true"/>
      <i val="true"/>
      <sz val="11"/>
      <color theme="4" tint="-0.5"/>
      <name val="Calibri"/>
      <family val="2"/>
      <charset val="1"/>
    </font>
    <font>
      <b val="true"/>
      <sz val="12"/>
      <color theme="8" tint="-0.5"/>
      <name val="Arial"/>
      <family val="2"/>
      <charset val="1"/>
    </font>
    <font>
      <b val="true"/>
      <i val="true"/>
      <sz val="10"/>
      <color theme="4" tint="-0.25"/>
      <name val="Arial"/>
      <family val="2"/>
      <charset val="1"/>
    </font>
    <font>
      <i val="true"/>
      <sz val="10"/>
      <color theme="4" tint="-0.25"/>
      <name val="Arial"/>
      <family val="2"/>
      <charset val="1"/>
    </font>
    <font>
      <b val="true"/>
      <sz val="20"/>
      <color theme="9" tint="-0.25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b val="true"/>
      <sz val="14"/>
      <color rgb="FF00B050"/>
      <name val="Calibri"/>
      <family val="2"/>
      <charset val="1"/>
    </font>
    <font>
      <b val="true"/>
      <i val="true"/>
      <sz val="11"/>
      <color rgb="FFC00000"/>
      <name val="Calibri"/>
      <family val="2"/>
      <charset val="1"/>
    </font>
    <font>
      <b val="true"/>
      <i val="true"/>
      <sz val="10"/>
      <color theme="4" tint="-0.5"/>
      <name val="Calibri"/>
      <family val="2"/>
      <charset val="1"/>
    </font>
    <font>
      <b val="true"/>
      <i val="true"/>
      <sz val="11"/>
      <color rgb="FF00B050"/>
      <name val="Calibri"/>
      <family val="2"/>
      <charset val="1"/>
    </font>
    <font>
      <i val="true"/>
      <sz val="12"/>
      <color theme="4" tint="-0.25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20"/>
      <color theme="8" tint="-0.5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b val="true"/>
      <sz val="12"/>
      <color rgb="FF008000"/>
      <name val="Calibri"/>
      <family val="2"/>
      <charset val="1"/>
    </font>
    <font>
      <sz val="10"/>
      <color theme="4" tint="-0.25"/>
      <name val="Arial"/>
      <family val="2"/>
      <charset val="1"/>
    </font>
    <font>
      <b val="true"/>
      <sz val="10"/>
      <color theme="4" tint="-0.25"/>
      <name val="Arial"/>
      <family val="2"/>
      <charset val="1"/>
    </font>
    <font>
      <sz val="12"/>
      <color rgb="FF000080"/>
      <name val="Calibri"/>
      <family val="2"/>
      <charset val="1"/>
    </font>
    <font>
      <b val="true"/>
      <sz val="24"/>
      <name val="Calibri"/>
      <family val="2"/>
      <charset val="1"/>
    </font>
    <font>
      <sz val="11"/>
      <color theme="4" tint="-0.25"/>
      <name val="Calibri"/>
      <family val="2"/>
      <charset val="1"/>
    </font>
    <font>
      <sz val="22"/>
      <color rgb="FF333399"/>
      <name val="Calibri"/>
      <family val="2"/>
      <charset val="1"/>
    </font>
    <font>
      <sz val="10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DBEEF4"/>
      </patternFill>
    </fill>
    <fill>
      <patternFill patternType="solid">
        <fgColor rgb="FFFFFF00"/>
        <bgColor rgb="FFFFFF00"/>
      </patternFill>
    </fill>
    <fill>
      <patternFill patternType="solid">
        <fgColor theme="0" tint="-0.05"/>
        <bgColor rgb="FFDBEEF4"/>
      </patternFill>
    </fill>
    <fill>
      <patternFill patternType="solid">
        <fgColor rgb="FFFFFF99"/>
        <bgColor rgb="FFF2F2F2"/>
      </patternFill>
    </fill>
    <fill>
      <patternFill patternType="solid">
        <fgColor theme="8" tint="0.7999"/>
        <bgColor rgb="FFDCE6F2"/>
      </patternFill>
    </fill>
    <fill>
      <patternFill patternType="solid">
        <fgColor rgb="FFFFCC99"/>
        <bgColor rgb="FFFCD5B5"/>
      </patternFill>
    </fill>
    <fill>
      <patternFill patternType="solid">
        <fgColor rgb="FF99CCFF"/>
        <bgColor rgb="FFC0C0C0"/>
      </patternFill>
    </fill>
    <fill>
      <patternFill patternType="solid">
        <fgColor theme="9" tint="0.5999"/>
        <bgColor rgb="FFFFCC99"/>
      </patternFill>
    </fill>
    <fill>
      <patternFill patternType="solid">
        <fgColor theme="4" tint="0.7999"/>
        <bgColor rgb="FFDBEEF4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hair">
        <color rgb="FFFFCC00"/>
      </left>
      <right style="hair">
        <color rgb="FFFFCC00"/>
      </right>
      <top style="hair">
        <color rgb="FFFFCC00"/>
      </top>
      <bottom style="hair">
        <color rgb="FFFFCC0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  <border diagonalUp="false" diagonalDown="false">
      <left/>
      <right/>
      <top style="thick"/>
      <bottom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medium">
        <color theme="0" tint="-0.35"/>
      </left>
      <right/>
      <top style="medium">
        <color theme="0" tint="-0.35"/>
      </top>
      <bottom/>
      <diagonal/>
    </border>
    <border diagonalUp="false" diagonalDown="false">
      <left/>
      <right/>
      <top style="medium">
        <color theme="0" tint="-0.35"/>
      </top>
      <bottom/>
      <diagonal/>
    </border>
    <border diagonalUp="false" diagonalDown="false">
      <left/>
      <right style="medium">
        <color theme="0" tint="-0.35"/>
      </right>
      <top style="medium">
        <color theme="0" tint="-0.35"/>
      </top>
      <bottom/>
      <diagonal/>
    </border>
    <border diagonalUp="false" diagonalDown="false">
      <left style="medium">
        <color theme="0" tint="-0.35"/>
      </left>
      <right/>
      <top/>
      <bottom/>
      <diagonal/>
    </border>
    <border diagonalUp="false" diagonalDown="false">
      <left/>
      <right style="medium">
        <color theme="0" tint="-0.35"/>
      </right>
      <top/>
      <bottom/>
      <diagonal/>
    </border>
    <border diagonalUp="false" diagonalDown="false">
      <left style="medium">
        <color theme="0" tint="-0.35"/>
      </left>
      <right/>
      <top/>
      <bottom style="medium">
        <color theme="0" tint="-0.35"/>
      </bottom>
      <diagonal/>
    </border>
    <border diagonalUp="false" diagonalDown="false">
      <left/>
      <right/>
      <top/>
      <bottom style="medium">
        <color theme="0" tint="-0.35"/>
      </bottom>
      <diagonal/>
    </border>
    <border diagonalUp="false" diagonalDown="false">
      <left/>
      <right style="medium">
        <color theme="0" tint="-0.35"/>
      </right>
      <top/>
      <bottom style="medium">
        <color theme="0" tint="-0.35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/>
      <right/>
      <top/>
      <bottom style="medium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medium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FFCC00"/>
      </left>
      <right style="thin">
        <color rgb="FFFFCC00"/>
      </right>
      <top style="thin">
        <color rgb="FFFFCC00"/>
      </top>
      <bottom style="thin">
        <color rgb="FFFFCC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theme="0" tint="-0.5"/>
      </bottom>
      <diagonal/>
    </border>
    <border diagonalUp="false" diagonalDown="false">
      <left style="hair">
        <color rgb="FFFF9933"/>
      </left>
      <right style="hair">
        <color rgb="FFFF9933"/>
      </right>
      <top style="thin">
        <color theme="0" tint="-0.5"/>
      </top>
      <bottom style="hair">
        <color rgb="FFFF9933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4" fillId="3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5" fillId="4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18" fillId="0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20" fillId="5" borderId="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5" fillId="0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6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5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5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7" xfId="21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8" fillId="4" borderId="1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19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20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8" fillId="4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2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22" xfId="21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18" fillId="4" borderId="2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4" borderId="2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6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1" fillId="1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1" fillId="0" borderId="2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31" fillId="1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1" fillId="5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1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9" xfId="21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4" borderId="3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40" fillId="4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1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8" fillId="4" borderId="1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7" fillId="10" borderId="3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8" fillId="10" borderId="3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48" fillId="10" borderId="32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76" fontId="10" fillId="1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6" fontId="18" fillId="0" borderId="32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77" fontId="22" fillId="5" borderId="33" xfId="22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64" fontId="49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18" fillId="0" borderId="3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76" fontId="18" fillId="0" borderId="34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6" fontId="51" fillId="5" borderId="35" xfId="22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64" fontId="5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3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3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23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37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5" fillId="5" borderId="38" xfId="2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leitung" xfId="21"/>
    <cellStyle name="Ergebnis_leer" xfId="22"/>
    <cellStyle name="Euro" xfId="23"/>
    <cellStyle name="Euro_Übung - einfache Formeln 1" xfId="24"/>
    <cellStyle name="*unknown*" xfId="20" builtinId="8"/>
  </cellStyles>
  <dxfs count="38"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99FF99"/>
        </patternFill>
      </fill>
    </dxf>
    <dxf>
      <font>
        <b val="0"/>
        <color rgb="FF000000"/>
      </font>
      <fill>
        <patternFill>
          <bgColor rgb="FF99FF99"/>
        </patternFill>
      </fill>
    </dxf>
    <dxf>
      <font>
        <b val="0"/>
        <color rgb="FF000000"/>
      </font>
      <fill>
        <patternFill>
          <bgColor rgb="FF99FF66"/>
        </patternFill>
      </fill>
    </dxf>
    <dxf>
      <font>
        <b val="0"/>
        <color rgb="FF000000"/>
      </font>
      <fill>
        <patternFill>
          <bgColor rgb="FF99FF66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ill>
        <patternFill>
          <bgColor rgb="FF99FF66"/>
        </patternFill>
      </fill>
    </dxf>
    <dxf>
      <font>
        <b val="0"/>
        <color rgb="FF000000"/>
      </font>
      <fill>
        <patternFill>
          <bgColor rgb="FF99FF66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0"/>
        <color rgb="FF000000"/>
      </font>
      <fill>
        <patternFill>
          <bgColor rgb="FF00FF00"/>
        </patternFill>
      </fill>
    </dxf>
    <dxf>
      <font>
        <b val="1"/>
        <i val="0"/>
        <strike val="0"/>
        <color rgb="00FFFFFF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  <dxf>
      <font>
        <b val="1"/>
        <i val="0"/>
      </font>
      <fill>
        <patternFill>
          <bgColor rgb="FFCCFFCC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CD5B5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BFBFBF"/>
      <rgbColor rgb="FFFFCC99"/>
      <rgbColor rgb="FF3366FF"/>
      <rgbColor rgb="FF99FF99"/>
      <rgbColor rgb="FF99FF66"/>
      <rgbColor rgb="FFFFCC00"/>
      <rgbColor rgb="FFFF9933"/>
      <rgbColor rgb="FFE46C0A"/>
      <rgbColor rgb="FF376092"/>
      <rgbColor rgb="FF969696"/>
      <rgbColor rgb="FF215968"/>
      <rgbColor rgb="FF00B050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195120</xdr:colOff>
      <xdr:row>2</xdr:row>
      <xdr:rowOff>115560</xdr:rowOff>
    </xdr:from>
    <xdr:to>
      <xdr:col>7</xdr:col>
      <xdr:colOff>534600</xdr:colOff>
      <xdr:row>14</xdr:row>
      <xdr:rowOff>21240</xdr:rowOff>
    </xdr:to>
    <xdr:grpSp>
      <xdr:nvGrpSpPr>
        <xdr:cNvPr id="0" name="Gruppieren 5"/>
        <xdr:cNvGrpSpPr/>
      </xdr:nvGrpSpPr>
      <xdr:grpSpPr>
        <a:xfrm>
          <a:off x="5139360" y="1191960"/>
          <a:ext cx="3440520" cy="1848600"/>
          <a:chOff x="5139360" y="1191960"/>
          <a:chExt cx="3440520" cy="1848600"/>
        </a:xfrm>
      </xdr:grpSpPr>
      <xdr:pic>
        <xdr:nvPicPr>
          <xdr:cNvPr id="1" name="Grafik 1" descr=""/>
          <xdr:cNvPicPr/>
        </xdr:nvPicPr>
        <xdr:blipFill>
          <a:blip r:embed="rId1"/>
          <a:srcRect l="0" t="5157" r="3601" b="0"/>
          <a:stretch/>
        </xdr:blipFill>
        <xdr:spPr>
          <a:xfrm>
            <a:off x="5139360" y="1191960"/>
            <a:ext cx="3440520" cy="1848600"/>
          </a:xfrm>
          <a:prstGeom prst="rect">
            <a:avLst/>
          </a:prstGeom>
          <a:noFill/>
          <a:ln w="0">
            <a:solidFill>
              <a:srgbClr val="ffffff">
                <a:lumMod val="85000"/>
              </a:srgbClr>
            </a:solidFill>
          </a:ln>
          <a:effectLst>
            <a:outerShdw algn="tl" blurRad="50760" dir="2700000" dist="37674" rotWithShape="0">
              <a:srgbClr val="000000">
                <a:alpha val="40000"/>
              </a:srgbClr>
            </a:outerShdw>
          </a:effectLst>
        </xdr:spPr>
      </xdr:pic>
      <xdr:pic>
        <xdr:nvPicPr>
          <xdr:cNvPr id="2" name="Grafik 4" descr=""/>
          <xdr:cNvPicPr/>
        </xdr:nvPicPr>
        <xdr:blipFill>
          <a:blip r:embed="rId2"/>
          <a:stretch/>
        </xdr:blipFill>
        <xdr:spPr>
          <a:xfrm>
            <a:off x="5959440" y="1408320"/>
            <a:ext cx="353520" cy="439920"/>
          </a:xfrm>
          <a:prstGeom prst="rect">
            <a:avLst/>
          </a:prstGeom>
          <a:noFill/>
          <a:ln w="0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129960</xdr:colOff>
      <xdr:row>10</xdr:row>
      <xdr:rowOff>93960</xdr:rowOff>
    </xdr:from>
    <xdr:to>
      <xdr:col>6</xdr:col>
      <xdr:colOff>346680</xdr:colOff>
      <xdr:row>10</xdr:row>
      <xdr:rowOff>93960</xdr:rowOff>
    </xdr:to>
    <xdr:cxnSp>
      <xdr:nvCxnSpPr>
        <xdr:cNvPr id="3" name="Gerade Verbindung mit Pfeil 2"/>
        <xdr:cNvCxnSpPr/>
      </xdr:nvCxnSpPr>
      <xdr:spPr>
        <a:xfrm flipH="1">
          <a:off x="4700520" y="1713240"/>
          <a:ext cx="21708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105480</xdr:colOff>
      <xdr:row>9</xdr:row>
      <xdr:rowOff>107640</xdr:rowOff>
    </xdr:from>
    <xdr:to>
      <xdr:col>5</xdr:col>
      <xdr:colOff>322560</xdr:colOff>
      <xdr:row>9</xdr:row>
      <xdr:rowOff>107640</xdr:rowOff>
    </xdr:to>
    <xdr:cxnSp>
      <xdr:nvCxnSpPr>
        <xdr:cNvPr id="4" name="Gerade Verbindung mit Pfeil 1"/>
        <xdr:cNvCxnSpPr/>
      </xdr:nvCxnSpPr>
      <xdr:spPr>
        <a:xfrm flipH="1">
          <a:off x="3477240" y="1564920"/>
          <a:ext cx="21744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99720</xdr:colOff>
      <xdr:row>7</xdr:row>
      <xdr:rowOff>108000</xdr:rowOff>
    </xdr:from>
    <xdr:to>
      <xdr:col>3</xdr:col>
      <xdr:colOff>316440</xdr:colOff>
      <xdr:row>7</xdr:row>
      <xdr:rowOff>108000</xdr:rowOff>
    </xdr:to>
    <xdr:cxnSp>
      <xdr:nvCxnSpPr>
        <xdr:cNvPr id="5" name="Gerade Verbindung mit Pfeil 1"/>
        <xdr:cNvCxnSpPr/>
      </xdr:nvCxnSpPr>
      <xdr:spPr>
        <a:xfrm flipH="1">
          <a:off x="2737440" y="1650960"/>
          <a:ext cx="21708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  <xdr:twoCellAnchor editAs="twoCell">
    <xdr:from>
      <xdr:col>3</xdr:col>
      <xdr:colOff>85680</xdr:colOff>
      <xdr:row>9</xdr:row>
      <xdr:rowOff>118800</xdr:rowOff>
    </xdr:from>
    <xdr:to>
      <xdr:col>3</xdr:col>
      <xdr:colOff>302400</xdr:colOff>
      <xdr:row>9</xdr:row>
      <xdr:rowOff>118800</xdr:rowOff>
    </xdr:to>
    <xdr:cxnSp>
      <xdr:nvCxnSpPr>
        <xdr:cNvPr id="6" name="Gerade Verbindung mit Pfeil 2"/>
        <xdr:cNvCxnSpPr/>
      </xdr:nvCxnSpPr>
      <xdr:spPr>
        <a:xfrm flipH="1">
          <a:off x="2723400" y="2118960"/>
          <a:ext cx="21708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108000</xdr:colOff>
      <xdr:row>4</xdr:row>
      <xdr:rowOff>108000</xdr:rowOff>
    </xdr:from>
    <xdr:to>
      <xdr:col>2</xdr:col>
      <xdr:colOff>324720</xdr:colOff>
      <xdr:row>4</xdr:row>
      <xdr:rowOff>108000</xdr:rowOff>
    </xdr:to>
    <xdr:cxnSp>
      <xdr:nvCxnSpPr>
        <xdr:cNvPr id="7" name="Gerade Verbindung mit Pfeil 1"/>
        <xdr:cNvCxnSpPr/>
      </xdr:nvCxnSpPr>
      <xdr:spPr>
        <a:xfrm flipH="1">
          <a:off x="3279960" y="1031760"/>
          <a:ext cx="21708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  <xdr:twoCellAnchor editAs="twoCell">
    <xdr:from>
      <xdr:col>2</xdr:col>
      <xdr:colOff>108000</xdr:colOff>
      <xdr:row>5</xdr:row>
      <xdr:rowOff>108000</xdr:rowOff>
    </xdr:from>
    <xdr:to>
      <xdr:col>2</xdr:col>
      <xdr:colOff>324720</xdr:colOff>
      <xdr:row>5</xdr:row>
      <xdr:rowOff>108000</xdr:rowOff>
    </xdr:to>
    <xdr:cxnSp>
      <xdr:nvCxnSpPr>
        <xdr:cNvPr id="8" name="Gerade Verbindung mit Pfeil 2"/>
        <xdr:cNvCxnSpPr/>
      </xdr:nvCxnSpPr>
      <xdr:spPr>
        <a:xfrm flipH="1">
          <a:off x="3279960" y="1260360"/>
          <a:ext cx="21708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29880</xdr:colOff>
      <xdr:row>2</xdr:row>
      <xdr:rowOff>90360</xdr:rowOff>
    </xdr:from>
    <xdr:to>
      <xdr:col>7</xdr:col>
      <xdr:colOff>246960</xdr:colOff>
      <xdr:row>2</xdr:row>
      <xdr:rowOff>90360</xdr:rowOff>
    </xdr:to>
    <xdr:cxnSp>
      <xdr:nvCxnSpPr>
        <xdr:cNvPr id="9" name="Gerade Verbindung mit Pfeil 1"/>
        <xdr:cNvCxnSpPr/>
      </xdr:nvCxnSpPr>
      <xdr:spPr>
        <a:xfrm flipH="1">
          <a:off x="7157160" y="1109520"/>
          <a:ext cx="21744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82800</xdr:colOff>
      <xdr:row>16</xdr:row>
      <xdr:rowOff>173880</xdr:rowOff>
    </xdr:from>
    <xdr:to>
      <xdr:col>4</xdr:col>
      <xdr:colOff>299880</xdr:colOff>
      <xdr:row>16</xdr:row>
      <xdr:rowOff>173880</xdr:rowOff>
    </xdr:to>
    <xdr:cxnSp>
      <xdr:nvCxnSpPr>
        <xdr:cNvPr id="10" name="Gerade Verbindung mit Pfeil 1"/>
        <xdr:cNvCxnSpPr/>
      </xdr:nvCxnSpPr>
      <xdr:spPr>
        <a:xfrm flipH="1">
          <a:off x="4522680" y="3090600"/>
          <a:ext cx="217440" cy="360"/>
        </a:xfrm>
        <a:prstGeom prst="straightConnector1">
          <a:avLst/>
        </a:prstGeom>
        <a:ln w="25400">
          <a:solidFill>
            <a:srgbClr val="4a7ebb"/>
          </a:solidFill>
          <a:round/>
          <a:tailEnd len="med" type="triangle" w="lg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28" activeCellId="0" sqref="D28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25.29"/>
    <col collapsed="false" customWidth="false" hidden="false" outlineLevel="0" max="2" min="2" style="1" width="11"/>
    <col collapsed="false" customWidth="true" hidden="false" outlineLevel="0" max="3" min="3" style="1" width="33.86"/>
    <col collapsed="false" customWidth="false" hidden="false" outlineLevel="0" max="7" min="4" style="1" width="11"/>
    <col collapsed="false" customWidth="true" hidden="false" outlineLevel="0" max="8" min="8" style="1" width="11.14"/>
    <col collapsed="false" customWidth="false" hidden="false" outlineLevel="0" max="16384" min="9" style="1" width="11"/>
  </cols>
  <sheetData>
    <row r="1" customFormat="false" ht="72" hidden="false" customHeight="true" outlineLevel="0" collapsed="false">
      <c r="A1" s="2" t="s">
        <v>0</v>
      </c>
    </row>
    <row r="2" customFormat="false" ht="12.75" hidden="false" customHeight="false" outlineLevel="0" collapsed="false">
      <c r="D2" s="3" t="s">
        <v>1</v>
      </c>
      <c r="E2" s="4"/>
      <c r="F2" s="4"/>
      <c r="G2" s="4"/>
      <c r="H2" s="4"/>
    </row>
    <row r="3" customFormat="false" ht="12.75" hidden="false" customHeight="false" outlineLevel="0" collapsed="false">
      <c r="A3" s="5" t="s">
        <v>2</v>
      </c>
      <c r="D3" s="4"/>
      <c r="E3" s="4"/>
      <c r="F3" s="4"/>
      <c r="G3" s="4"/>
      <c r="H3" s="4"/>
    </row>
    <row r="4" customFormat="false" ht="12.75" hidden="false" customHeight="false" outlineLevel="0" collapsed="false">
      <c r="A4" s="1" t="s">
        <v>3</v>
      </c>
      <c r="B4" s="6" t="n">
        <v>2100</v>
      </c>
      <c r="D4" s="4"/>
      <c r="E4" s="4"/>
      <c r="F4" s="4"/>
      <c r="G4" s="4"/>
      <c r="H4" s="4"/>
    </row>
    <row r="5" customFormat="false" ht="12.75" hidden="false" customHeight="false" outlineLevel="0" collapsed="false">
      <c r="A5" s="1" t="s">
        <v>4</v>
      </c>
      <c r="B5" s="6" t="n">
        <v>142</v>
      </c>
      <c r="D5" s="4"/>
      <c r="E5" s="4"/>
      <c r="F5" s="4"/>
      <c r="G5" s="4"/>
      <c r="H5" s="4"/>
    </row>
    <row r="6" customFormat="false" ht="12.75" hidden="false" customHeight="false" outlineLevel="0" collapsed="false">
      <c r="A6" s="1" t="s">
        <v>5</v>
      </c>
      <c r="B6" s="6" t="n">
        <v>800</v>
      </c>
      <c r="D6" s="4"/>
      <c r="E6" s="4"/>
      <c r="F6" s="4"/>
      <c r="G6" s="4"/>
      <c r="H6" s="4"/>
    </row>
    <row r="7" customFormat="false" ht="12.75" hidden="false" customHeight="false" outlineLevel="0" collapsed="false">
      <c r="A7" s="7" t="s">
        <v>6</v>
      </c>
      <c r="B7" s="8"/>
      <c r="C7" s="9"/>
      <c r="D7" s="4"/>
      <c r="E7" s="4"/>
      <c r="F7" s="4"/>
      <c r="G7" s="4"/>
      <c r="H7" s="4"/>
    </row>
    <row r="8" customFormat="false" ht="12.75" hidden="false" customHeight="false" outlineLevel="0" collapsed="false">
      <c r="D8" s="4"/>
      <c r="E8" s="4"/>
      <c r="F8" s="4"/>
      <c r="G8" s="4"/>
      <c r="H8" s="4"/>
    </row>
    <row r="9" customFormat="false" ht="12.75" hidden="false" customHeight="false" outlineLevel="0" collapsed="false">
      <c r="A9" s="10" t="s">
        <v>7</v>
      </c>
      <c r="B9" s="6"/>
      <c r="D9" s="4"/>
      <c r="E9" s="4"/>
      <c r="F9" s="4"/>
      <c r="G9" s="4"/>
      <c r="H9" s="4"/>
    </row>
    <row r="10" customFormat="false" ht="12.75" hidden="false" customHeight="false" outlineLevel="0" collapsed="false">
      <c r="A10" s="1" t="s">
        <v>8</v>
      </c>
      <c r="B10" s="6" t="n">
        <v>540</v>
      </c>
      <c r="D10" s="4"/>
      <c r="E10" s="4"/>
      <c r="F10" s="4"/>
      <c r="G10" s="4"/>
      <c r="H10" s="4"/>
    </row>
    <row r="11" customFormat="false" ht="12.75" hidden="false" customHeight="false" outlineLevel="0" collapsed="false">
      <c r="A11" s="1" t="s">
        <v>9</v>
      </c>
      <c r="B11" s="6" t="n">
        <v>320</v>
      </c>
      <c r="D11" s="4"/>
      <c r="E11" s="4"/>
      <c r="F11" s="4"/>
      <c r="G11" s="4"/>
      <c r="H11" s="4"/>
    </row>
    <row r="12" customFormat="false" ht="12.75" hidden="false" customHeight="false" outlineLevel="0" collapsed="false">
      <c r="A12" s="1" t="s">
        <v>10</v>
      </c>
      <c r="B12" s="6" t="n">
        <v>250</v>
      </c>
      <c r="D12" s="4"/>
      <c r="E12" s="4"/>
      <c r="F12" s="4"/>
      <c r="G12" s="4"/>
      <c r="H12" s="4"/>
    </row>
    <row r="13" customFormat="false" ht="12.75" hidden="false" customHeight="false" outlineLevel="0" collapsed="false">
      <c r="A13" s="1" t="s">
        <v>11</v>
      </c>
      <c r="B13" s="6" t="n">
        <v>500</v>
      </c>
      <c r="D13" s="4"/>
      <c r="E13" s="4"/>
      <c r="F13" s="4"/>
      <c r="G13" s="4"/>
      <c r="H13" s="4"/>
    </row>
    <row r="14" customFormat="false" ht="12.75" hidden="false" customHeight="false" outlineLevel="0" collapsed="false">
      <c r="A14" s="1" t="s">
        <v>12</v>
      </c>
      <c r="B14" s="6" t="n">
        <v>200</v>
      </c>
      <c r="D14" s="11"/>
      <c r="E14" s="12"/>
      <c r="F14" s="12"/>
      <c r="G14" s="4"/>
      <c r="H14" s="4"/>
    </row>
    <row r="15" customFormat="false" ht="12.75" hidden="false" customHeight="false" outlineLevel="0" collapsed="false">
      <c r="A15" s="1" t="s">
        <v>13</v>
      </c>
      <c r="B15" s="6" t="n">
        <v>125</v>
      </c>
      <c r="D15" s="4"/>
      <c r="E15" s="4"/>
      <c r="F15" s="4"/>
      <c r="G15" s="4"/>
      <c r="H15" s="4"/>
    </row>
    <row r="16" customFormat="false" ht="12.75" hidden="false" customHeight="false" outlineLevel="0" collapsed="false">
      <c r="A16" s="1" t="s">
        <v>14</v>
      </c>
      <c r="B16" s="6" t="n">
        <v>423</v>
      </c>
      <c r="D16" s="13" t="s">
        <v>15</v>
      </c>
      <c r="E16" s="4"/>
      <c r="F16" s="4"/>
      <c r="G16" s="4"/>
      <c r="H16" s="4"/>
    </row>
    <row r="17" customFormat="false" ht="12.75" hidden="false" customHeight="false" outlineLevel="0" collapsed="false">
      <c r="A17" s="7" t="s">
        <v>16</v>
      </c>
      <c r="B17" s="8"/>
      <c r="D17" s="13" t="s">
        <v>17</v>
      </c>
      <c r="E17" s="4"/>
      <c r="F17" s="4"/>
      <c r="G17" s="4"/>
      <c r="H17" s="4"/>
    </row>
    <row r="18" customFormat="false" ht="12.75" hidden="false" customHeight="false" outlineLevel="0" collapsed="false">
      <c r="B18" s="6"/>
      <c r="D18" s="13" t="s">
        <v>18</v>
      </c>
      <c r="E18" s="4"/>
      <c r="F18" s="4"/>
      <c r="G18" s="4"/>
      <c r="H18" s="4"/>
    </row>
    <row r="19" customFormat="false" ht="12.75" hidden="false" customHeight="false" outlineLevel="0" collapsed="false">
      <c r="A19" s="7" t="s">
        <v>19</v>
      </c>
      <c r="B19" s="8"/>
      <c r="C19" s="9" t="s">
        <v>20</v>
      </c>
      <c r="D19" s="14" t="s">
        <v>21</v>
      </c>
      <c r="E19" s="4"/>
      <c r="F19" s="4"/>
      <c r="G19" s="4"/>
      <c r="H19" s="4"/>
    </row>
    <row r="20" customFormat="false" ht="12.75" hidden="false" customHeight="false" outlineLevel="0" collapsed="false">
      <c r="D20" s="13" t="s">
        <v>22</v>
      </c>
      <c r="E20" s="4"/>
      <c r="F20" s="4"/>
      <c r="G20" s="4"/>
      <c r="H20" s="4"/>
    </row>
    <row r="21" customFormat="false" ht="12.75" hidden="false" customHeight="false" outlineLevel="0" collapsed="false">
      <c r="D21" s="13"/>
      <c r="E21" s="4"/>
      <c r="F21" s="4"/>
      <c r="G21" s="4"/>
      <c r="H21" s="4"/>
    </row>
  </sheetData>
  <conditionalFormatting sqref="B7">
    <cfRule type="cellIs" priority="2" operator="equal" aboveAverage="0" equalAverage="0" bottom="0" percent="0" rank="0" text="" dxfId="0">
      <formula>SUM(B4:B6)</formula>
    </cfRule>
  </conditionalFormatting>
  <conditionalFormatting sqref="B17">
    <cfRule type="cellIs" priority="3" operator="equal" aboveAverage="0" equalAverage="0" bottom="0" percent="0" rank="0" text="" dxfId="1">
      <formula>SUM(B10:B16)</formula>
    </cfRule>
  </conditionalFormatting>
  <conditionalFormatting sqref="B19">
    <cfRule type="cellIs" priority="4" operator="equal" aboveAverage="0" equalAverage="0" bottom="0" percent="0" rank="0" text="" dxfId="2">
      <formula>SUM(B4:B6)-SUM(B10:B16)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0.45312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14.86"/>
    <col collapsed="false" customWidth="true" hidden="false" outlineLevel="0" max="3" min="3" style="0" width="7.29"/>
  </cols>
  <sheetData>
    <row r="1" customFormat="false" ht="24" hidden="false" customHeight="true" outlineLevel="0" collapsed="false">
      <c r="A1" s="115" t="s">
        <v>136</v>
      </c>
    </row>
    <row r="3" customFormat="false" ht="18" hidden="false" customHeight="true" outlineLevel="0" collapsed="false">
      <c r="A3" s="116" t="s">
        <v>137</v>
      </c>
      <c r="B3" s="117" t="n">
        <v>735</v>
      </c>
    </row>
    <row r="4" customFormat="false" ht="18" hidden="false" customHeight="true" outlineLevel="0" collapsed="false">
      <c r="A4" s="116" t="s">
        <v>138</v>
      </c>
      <c r="B4" s="117" t="n">
        <v>42.5</v>
      </c>
    </row>
    <row r="5" customFormat="false" ht="18" hidden="false" customHeight="true" outlineLevel="0" collapsed="false">
      <c r="A5" s="116" t="s">
        <v>139</v>
      </c>
      <c r="B5" s="118"/>
      <c r="D5" s="119" t="s">
        <v>140</v>
      </c>
    </row>
    <row r="6" customFormat="false" ht="18" hidden="false" customHeight="true" outlineLevel="0" collapsed="false">
      <c r="A6" s="116" t="s">
        <v>141</v>
      </c>
      <c r="B6" s="120"/>
      <c r="D6" s="119" t="s">
        <v>142</v>
      </c>
    </row>
    <row r="9" customFormat="false" ht="27.75" hidden="false" customHeight="true" outlineLevel="0" collapsed="false">
      <c r="A9" s="121" t="s">
        <v>143</v>
      </c>
      <c r="B9" s="122"/>
    </row>
  </sheetData>
  <conditionalFormatting sqref="B5">
    <cfRule type="cellIs" priority="2" operator="equal" aboveAverage="0" equalAverage="0" bottom="0" percent="0" rank="0" text="" dxfId="18">
      <formula>B4/B3</formula>
    </cfRule>
  </conditionalFormatting>
  <conditionalFormatting sqref="B6">
    <cfRule type="expression" priority="3" aboveAverage="0" equalAverage="0" bottom="0" percent="0" rank="0" text="" dxfId="19">
      <formula>AND(B6=B5*100,B6&gt;0)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13.15"/>
    <col collapsed="false" customWidth="true" hidden="false" outlineLevel="0" max="3" min="3" style="1" width="27.71"/>
    <col collapsed="false" customWidth="false" hidden="false" outlineLevel="0" max="16384" min="4" style="1" width="11"/>
  </cols>
  <sheetData>
    <row r="2" customFormat="false" ht="24.45" hidden="false" customHeight="false" outlineLevel="0" collapsed="false">
      <c r="A2" s="123" t="s">
        <v>144</v>
      </c>
    </row>
    <row r="4" customFormat="false" ht="19.5" hidden="false" customHeight="true" outlineLevel="0" collapsed="false">
      <c r="A4" s="41" t="s">
        <v>145</v>
      </c>
      <c r="B4" s="124" t="n">
        <v>3</v>
      </c>
      <c r="C4" s="125" t="s">
        <v>146</v>
      </c>
      <c r="D4" s="126" t="n">
        <v>0.1</v>
      </c>
    </row>
    <row r="5" customFormat="false" ht="19.5" hidden="false" customHeight="true" outlineLevel="0" collapsed="false">
      <c r="A5" s="41" t="s">
        <v>147</v>
      </c>
      <c r="B5" s="127" t="n">
        <v>52</v>
      </c>
      <c r="C5" s="37"/>
      <c r="D5" s="37"/>
    </row>
    <row r="6" customFormat="false" ht="19.5" hidden="false" customHeight="true" outlineLevel="0" collapsed="false">
      <c r="A6" s="41"/>
      <c r="B6" s="37"/>
      <c r="C6" s="37"/>
      <c r="D6" s="37"/>
    </row>
    <row r="7" customFormat="false" ht="19.5" hidden="false" customHeight="true" outlineLevel="0" collapsed="false">
      <c r="A7" s="41" t="s">
        <v>60</v>
      </c>
      <c r="B7" s="128"/>
      <c r="C7" s="129" t="s">
        <v>148</v>
      </c>
      <c r="D7" s="37"/>
    </row>
    <row r="8" customFormat="false" ht="19.5" hidden="false" customHeight="true" outlineLevel="0" collapsed="false">
      <c r="A8" s="41" t="s">
        <v>149</v>
      </c>
      <c r="B8" s="128"/>
      <c r="C8" s="130" t="s">
        <v>150</v>
      </c>
      <c r="D8" s="37"/>
    </row>
    <row r="9" customFormat="false" ht="19.5" hidden="false" customHeight="true" outlineLevel="0" collapsed="false">
      <c r="A9" s="131" t="s">
        <v>151</v>
      </c>
      <c r="B9" s="132"/>
      <c r="C9" s="133" t="s">
        <v>152</v>
      </c>
      <c r="D9" s="37"/>
    </row>
    <row r="10" customFormat="false" ht="18.75" hidden="false" customHeight="true" outlineLevel="0" collapsed="false">
      <c r="A10" s="37"/>
      <c r="B10" s="37"/>
      <c r="C10" s="37"/>
      <c r="D10" s="37"/>
    </row>
    <row r="11" customFormat="false" ht="15" hidden="false" customHeight="false" outlineLevel="0" collapsed="false">
      <c r="A11" s="134" t="s">
        <v>153</v>
      </c>
      <c r="B11" s="134"/>
      <c r="D11" s="37"/>
    </row>
    <row r="12" customFormat="false" ht="19.5" hidden="false" customHeight="true" outlineLevel="0" collapsed="false">
      <c r="A12" s="134"/>
      <c r="B12" s="134"/>
      <c r="D12" s="37"/>
    </row>
    <row r="13" customFormat="false" ht="15.75" hidden="false" customHeight="false" outlineLevel="0" collapsed="false">
      <c r="A13" s="37"/>
      <c r="D13" s="37"/>
    </row>
    <row r="14" customFormat="false" ht="15.75" hidden="false" customHeight="false" outlineLevel="0" collapsed="false">
      <c r="D14" s="37"/>
    </row>
  </sheetData>
  <mergeCells count="1">
    <mergeCell ref="A11:B12"/>
  </mergeCells>
  <conditionalFormatting sqref="B7">
    <cfRule type="cellIs" priority="2" operator="equal" aboveAverage="0" equalAverage="0" bottom="0" percent="0" rank="0" text="" dxfId="20">
      <formula>B4*B5</formula>
    </cfRule>
  </conditionalFormatting>
  <conditionalFormatting sqref="B8">
    <cfRule type="expression" priority="3" aboveAverage="0" equalAverage="0" bottom="0" percent="0" rank="0" text="" dxfId="21">
      <formula>AND(B7&gt;0,B8=B7*D4)</formula>
    </cfRule>
  </conditionalFormatting>
  <conditionalFormatting sqref="B9">
    <cfRule type="expression" priority="4" aboveAverage="0" equalAverage="0" bottom="0" percent="0" rank="0" text="" dxfId="22">
      <formula>AND(B8&gt;0,B9=B7-B8)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7" width="2.42"/>
    <col collapsed="false" customWidth="true" hidden="false" outlineLevel="0" max="2" min="2" style="37" width="28.42"/>
    <col collapsed="false" customWidth="false" hidden="false" outlineLevel="0" max="6" min="3" style="37" width="11"/>
    <col collapsed="false" customWidth="true" hidden="false" outlineLevel="0" max="7" min="7" style="37" width="4.42"/>
    <col collapsed="false" customWidth="false" hidden="false" outlineLevel="0" max="16384" min="8" style="37" width="11"/>
  </cols>
  <sheetData>
    <row r="1" customFormat="false" ht="15.75" hidden="false" customHeight="false" outlineLevel="0" collapsed="false">
      <c r="B1" s="37" t="s">
        <v>154</v>
      </c>
    </row>
    <row r="3" customFormat="false" ht="15.75" hidden="false" customHeight="false" outlineLevel="0" collapsed="false">
      <c r="C3" s="37" t="s">
        <v>155</v>
      </c>
      <c r="D3" s="37" t="s">
        <v>128</v>
      </c>
      <c r="E3" s="37" t="s">
        <v>129</v>
      </c>
      <c r="F3" s="37" t="s">
        <v>73</v>
      </c>
    </row>
    <row r="4" customFormat="false" ht="15.75" hidden="false" customHeight="false" outlineLevel="0" collapsed="false">
      <c r="B4" s="41" t="s">
        <v>156</v>
      </c>
      <c r="C4" s="135" t="n">
        <v>5709</v>
      </c>
      <c r="D4" s="135" t="n">
        <v>4250</v>
      </c>
      <c r="E4" s="135" t="n">
        <v>6320</v>
      </c>
      <c r="F4" s="136"/>
    </row>
    <row r="5" customFormat="false" ht="15.75" hidden="false" customHeight="false" outlineLevel="0" collapsed="false">
      <c r="B5" s="41" t="s">
        <v>157</v>
      </c>
      <c r="C5" s="135" t="n">
        <v>5429</v>
      </c>
      <c r="D5" s="135" t="n">
        <v>2344</v>
      </c>
      <c r="E5" s="135" t="n">
        <v>2112</v>
      </c>
      <c r="F5" s="136"/>
    </row>
    <row r="6" customFormat="false" ht="15.75" hidden="false" customHeight="false" outlineLevel="0" collapsed="false">
      <c r="B6" s="41" t="s">
        <v>158</v>
      </c>
      <c r="C6" s="135" t="n">
        <v>7840</v>
      </c>
      <c r="D6" s="135" t="n">
        <v>5565</v>
      </c>
      <c r="E6" s="135" t="n">
        <v>3221</v>
      </c>
      <c r="F6" s="136"/>
    </row>
    <row r="7" customFormat="false" ht="15.75" hidden="false" customHeight="false" outlineLevel="0" collapsed="false">
      <c r="B7" s="41"/>
      <c r="C7" s="135"/>
      <c r="D7" s="135"/>
      <c r="E7" s="135"/>
    </row>
    <row r="8" customFormat="false" ht="15.75" hidden="false" customHeight="false" outlineLevel="0" collapsed="false">
      <c r="B8" s="41" t="s">
        <v>159</v>
      </c>
      <c r="C8" s="136"/>
      <c r="D8" s="136"/>
      <c r="E8" s="136"/>
    </row>
    <row r="9" customFormat="false" ht="15.75" hidden="false" customHeight="false" outlineLevel="0" collapsed="false">
      <c r="B9" s="137" t="s">
        <v>160</v>
      </c>
      <c r="C9" s="136"/>
      <c r="D9" s="136"/>
      <c r="E9" s="136"/>
      <c r="F9" s="138" t="s">
        <v>161</v>
      </c>
    </row>
    <row r="10" customFormat="false" ht="15.75" hidden="false" customHeight="false" outlineLevel="0" collapsed="false">
      <c r="B10" s="41"/>
      <c r="C10" s="135"/>
      <c r="D10" s="135"/>
      <c r="E10" s="135"/>
    </row>
    <row r="11" customFormat="false" ht="15.75" hidden="false" customHeight="false" outlineLevel="0" collapsed="false">
      <c r="B11" s="41" t="s">
        <v>162</v>
      </c>
      <c r="C11" s="136"/>
      <c r="D11" s="136"/>
      <c r="E11" s="136"/>
      <c r="F11" s="138" t="s">
        <v>163</v>
      </c>
    </row>
    <row r="14" customFormat="false" ht="15.75" hidden="false" customHeight="false" outlineLevel="0" collapsed="false">
      <c r="B14" s="139"/>
      <c r="C14" s="140"/>
      <c r="D14" s="140"/>
      <c r="E14" s="140"/>
      <c r="F14" s="140"/>
      <c r="G14" s="140"/>
      <c r="H14" s="141"/>
    </row>
    <row r="15" customFormat="false" ht="15" hidden="false" customHeight="true" outlineLevel="0" collapsed="false">
      <c r="B15" s="47" t="s">
        <v>164</v>
      </c>
      <c r="C15" s="71"/>
      <c r="D15" s="71"/>
      <c r="E15" s="71"/>
      <c r="F15" s="71"/>
      <c r="G15" s="71"/>
      <c r="H15" s="142"/>
    </row>
    <row r="16" customFormat="false" ht="15.75" hidden="false" customHeight="false" outlineLevel="0" collapsed="false">
      <c r="B16" s="47" t="s">
        <v>165</v>
      </c>
      <c r="C16" s="71"/>
      <c r="D16" s="71"/>
      <c r="E16" s="71"/>
      <c r="F16" s="71"/>
      <c r="G16" s="71"/>
      <c r="H16" s="142"/>
    </row>
    <row r="17" customFormat="false" ht="15.75" hidden="false" customHeight="false" outlineLevel="0" collapsed="false">
      <c r="B17" s="47" t="s">
        <v>166</v>
      </c>
      <c r="C17" s="71"/>
      <c r="D17" s="71"/>
      <c r="E17" s="71"/>
      <c r="F17" s="71"/>
      <c r="G17" s="71"/>
      <c r="H17" s="142"/>
    </row>
    <row r="18" customFormat="false" ht="15.75" hidden="false" customHeight="false" outlineLevel="0" collapsed="false">
      <c r="B18" s="50"/>
      <c r="C18" s="143"/>
      <c r="D18" s="143"/>
      <c r="E18" s="143"/>
      <c r="F18" s="143"/>
      <c r="G18" s="143"/>
      <c r="H18" s="144"/>
    </row>
    <row r="19" customFormat="false" ht="16.5" hidden="false" customHeight="false" outlineLevel="0" collapsed="false"/>
    <row r="24" customFormat="false" ht="15.75" hidden="false" customHeight="false" outlineLevel="0" collapsed="false">
      <c r="C24" s="145"/>
    </row>
  </sheetData>
  <conditionalFormatting sqref="F4:F6">
    <cfRule type="cellIs" priority="2" operator="equal" aboveAverage="0" equalAverage="0" bottom="0" percent="0" rank="0" text="" dxfId="23">
      <formula>SUM(C4:E4)</formula>
    </cfRule>
  </conditionalFormatting>
  <conditionalFormatting sqref="C8:E8">
    <cfRule type="cellIs" priority="3" operator="equal" aboveAverage="0" equalAverage="0" bottom="0" percent="0" rank="0" text="" dxfId="24">
      <formula>SUM(C4:C7)</formula>
    </cfRule>
  </conditionalFormatting>
  <conditionalFormatting sqref="C9:E9">
    <cfRule type="cellIs" priority="4" operator="equal" aboveAverage="0" equalAverage="0" bottom="0" percent="0" rank="0" text="" dxfId="25">
      <formula>SUM(C4:C7)*20%</formula>
    </cfRule>
  </conditionalFormatting>
  <conditionalFormatting sqref="C11:E11">
    <cfRule type="cellIs" priority="5" operator="equal" aboveAverage="0" equalAverage="0" bottom="0" percent="0" rank="0" text="" dxfId="26">
      <formula>SUM(C4:C6)*1.2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0" activeCellId="0" sqref="H1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30.29"/>
    <col collapsed="false" customWidth="true" hidden="false" outlineLevel="0" max="6" min="2" style="0" width="10.42"/>
    <col collapsed="false" customWidth="true" hidden="false" outlineLevel="0" max="7" min="7" style="0" width="18.71"/>
    <col collapsed="false" customWidth="true" hidden="false" outlineLevel="0" max="8" min="8" style="0" width="15.57"/>
  </cols>
  <sheetData>
    <row r="1" customFormat="false" ht="49.5" hidden="false" customHeight="true" outlineLevel="0" collapsed="false">
      <c r="A1" s="146" t="s">
        <v>167</v>
      </c>
      <c r="B1" s="146"/>
      <c r="C1" s="146"/>
      <c r="D1" s="146"/>
      <c r="E1" s="146"/>
      <c r="F1" s="146"/>
    </row>
    <row r="2" customFormat="false" ht="30.75" hidden="false" customHeight="true" outlineLevel="0" collapsed="false">
      <c r="A2" s="147" t="s">
        <v>168</v>
      </c>
      <c r="B2" s="148" t="n">
        <v>1990</v>
      </c>
      <c r="C2" s="149" t="n">
        <v>2007</v>
      </c>
      <c r="D2" s="149" t="n">
        <v>2008</v>
      </c>
      <c r="E2" s="149" t="n">
        <v>2009</v>
      </c>
      <c r="F2" s="150" t="n">
        <v>2010</v>
      </c>
      <c r="G2" s="151" t="s">
        <v>169</v>
      </c>
    </row>
    <row r="3" customFormat="false" ht="15" hidden="false" customHeight="false" outlineLevel="0" collapsed="false">
      <c r="A3" s="152" t="s">
        <v>170</v>
      </c>
      <c r="B3" s="153" t="n">
        <v>21.3</v>
      </c>
      <c r="C3" s="153" t="n">
        <v>25.9</v>
      </c>
      <c r="D3" s="153" t="n">
        <v>26.4</v>
      </c>
      <c r="E3" s="153" t="n">
        <v>22.9</v>
      </c>
      <c r="F3" s="153" t="n">
        <v>24.7</v>
      </c>
      <c r="G3" s="154" t="n">
        <f aca="false">F3/B3-1</f>
        <v>0.15962441314554</v>
      </c>
      <c r="H3" s="155" t="s">
        <v>171</v>
      </c>
    </row>
    <row r="4" customFormat="false" ht="15" hidden="false" customHeight="false" outlineLevel="0" collapsed="false">
      <c r="A4" s="152" t="s">
        <v>172</v>
      </c>
      <c r="B4" s="153" t="n">
        <v>14.1</v>
      </c>
      <c r="C4" s="153" t="n">
        <v>23.9</v>
      </c>
      <c r="D4" s="153" t="n">
        <v>22.7</v>
      </c>
      <c r="E4" s="153" t="n">
        <v>21.9</v>
      </c>
      <c r="F4" s="153" t="n">
        <v>22.5</v>
      </c>
      <c r="G4" s="154" t="n">
        <f aca="false">F4/B4-1</f>
        <v>0.595744680851064</v>
      </c>
    </row>
    <row r="5" customFormat="false" ht="15" hidden="false" customHeight="false" outlineLevel="0" collapsed="false">
      <c r="A5" s="152" t="s">
        <v>173</v>
      </c>
      <c r="B5" s="153" t="n">
        <v>13.8</v>
      </c>
      <c r="C5" s="153" t="n">
        <v>13.9</v>
      </c>
      <c r="D5" s="153" t="n">
        <v>13.7</v>
      </c>
      <c r="E5" s="153" t="n">
        <v>12.9</v>
      </c>
      <c r="F5" s="153" t="n">
        <v>14.3</v>
      </c>
      <c r="G5" s="154" t="n">
        <f aca="false">F5/B5-1</f>
        <v>0.036231884057971</v>
      </c>
    </row>
    <row r="6" customFormat="false" ht="15" hidden="false" customHeight="false" outlineLevel="0" collapsed="false">
      <c r="A6" s="152" t="s">
        <v>174</v>
      </c>
      <c r="B6" s="153" t="n">
        <v>14.4</v>
      </c>
      <c r="C6" s="153" t="n">
        <v>11.4</v>
      </c>
      <c r="D6" s="153" t="n">
        <v>12</v>
      </c>
      <c r="E6" s="153" t="n">
        <v>10.3</v>
      </c>
      <c r="F6" s="153" t="n">
        <v>11.4</v>
      </c>
      <c r="G6" s="154" t="n">
        <f aca="false">F6/B6-1</f>
        <v>-0.208333333333333</v>
      </c>
    </row>
    <row r="7" customFormat="false" ht="15" hidden="false" customHeight="false" outlineLevel="0" collapsed="false">
      <c r="A7" s="152" t="s">
        <v>175</v>
      </c>
      <c r="B7" s="153" t="n">
        <v>8.6</v>
      </c>
      <c r="C7" s="153" t="n">
        <v>7.5</v>
      </c>
      <c r="D7" s="153" t="n">
        <v>7.6</v>
      </c>
      <c r="E7" s="153" t="n">
        <v>7.6</v>
      </c>
      <c r="F7" s="153" t="n">
        <v>7.4</v>
      </c>
      <c r="G7" s="154" t="n">
        <f aca="false">F7/B7-1</f>
        <v>-0.13953488372093</v>
      </c>
    </row>
    <row r="8" customFormat="false" ht="15" hidden="false" customHeight="false" outlineLevel="0" collapsed="false">
      <c r="A8" s="152" t="s">
        <v>176</v>
      </c>
      <c r="B8" s="153" t="n">
        <v>3.6</v>
      </c>
      <c r="C8" s="153" t="n">
        <v>2.2</v>
      </c>
      <c r="D8" s="153" t="n">
        <v>2</v>
      </c>
      <c r="E8" s="153" t="n">
        <v>1.9</v>
      </c>
      <c r="F8" s="153" t="n">
        <v>1.8</v>
      </c>
      <c r="G8" s="154" t="n">
        <f aca="false">F8/B8-1</f>
        <v>-0.5</v>
      </c>
    </row>
    <row r="9" customFormat="false" ht="15" hidden="false" customHeight="false" outlineLevel="0" collapsed="false">
      <c r="A9" s="152" t="s">
        <v>177</v>
      </c>
      <c r="B9" s="153" t="n">
        <v>1.6</v>
      </c>
      <c r="C9" s="153" t="n">
        <v>1.6</v>
      </c>
      <c r="D9" s="153" t="n">
        <v>1.6</v>
      </c>
      <c r="E9" s="153" t="n">
        <v>1.4</v>
      </c>
      <c r="F9" s="153" t="n">
        <v>1.6</v>
      </c>
      <c r="G9" s="154" t="n">
        <f aca="false">F9/B9-1</f>
        <v>0</v>
      </c>
    </row>
    <row r="10" customFormat="false" ht="15" hidden="false" customHeight="false" outlineLevel="0" collapsed="false">
      <c r="A10" s="156" t="s">
        <v>178</v>
      </c>
      <c r="B10" s="157" t="n">
        <v>0.8</v>
      </c>
      <c r="C10" s="157" t="n">
        <v>0.9</v>
      </c>
      <c r="D10" s="157" t="n">
        <v>0.8</v>
      </c>
      <c r="E10" s="157" t="n">
        <v>0.8</v>
      </c>
      <c r="F10" s="157" t="n">
        <v>0.8</v>
      </c>
      <c r="G10" s="154" t="n">
        <f aca="false">F10/B10-1</f>
        <v>0</v>
      </c>
    </row>
    <row r="11" customFormat="false" ht="15" hidden="false" customHeight="false" outlineLevel="0" collapsed="false">
      <c r="A11" s="158" t="s">
        <v>38</v>
      </c>
      <c r="B11" s="159" t="n">
        <f aca="false">SUM(B3:B10)</f>
        <v>78.2</v>
      </c>
      <c r="C11" s="159" t="n">
        <f aca="false">SUM(C3:C10)</f>
        <v>87.3</v>
      </c>
      <c r="D11" s="159" t="n">
        <f aca="false">SUM(D3:D10)</f>
        <v>86.8</v>
      </c>
      <c r="E11" s="159" t="n">
        <f aca="false">SUM(E3:E10)</f>
        <v>79.7</v>
      </c>
      <c r="F11" s="159" t="n">
        <f aca="false">SUM(F3:F10)</f>
        <v>84.5</v>
      </c>
      <c r="G11" s="41"/>
    </row>
  </sheetData>
  <mergeCells count="1">
    <mergeCell ref="A1:F1"/>
  </mergeCells>
  <conditionalFormatting sqref="G3:G10">
    <cfRule type="expression" priority="2" aboveAverage="0" equalAverage="0" bottom="0" percent="0" rank="0" text="" dxfId="27">
      <formula>AND(_xlfn.ISFORMULA(G3),G3=F3/B3-1)</formula>
    </cfRule>
  </conditionalFormatting>
  <conditionalFormatting sqref="B11:F11">
    <cfRule type="cellIs" priority="3" operator="equal" aboveAverage="0" equalAverage="0" bottom="0" percent="0" rank="0" text="" dxfId="28">
      <formula>SUM(B3:B10)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10.859375" defaultRowHeight="12.75" zeroHeight="false" outlineLevelRow="0" outlineLevelCol="0"/>
  <cols>
    <col collapsed="false" customWidth="true" hidden="false" outlineLevel="0" max="1" min="1" style="98" width="18.57"/>
    <col collapsed="false" customWidth="true" hidden="false" outlineLevel="0" max="2" min="2" style="1" width="14.71"/>
    <col collapsed="false" customWidth="true" hidden="false" outlineLevel="0" max="3" min="3" style="1" width="15.42"/>
    <col collapsed="false" customWidth="true" hidden="false" outlineLevel="0" max="4" min="4" style="1" width="14.29"/>
    <col collapsed="false" customWidth="true" hidden="false" outlineLevel="0" max="5" min="5" style="1" width="13.15"/>
    <col collapsed="false" customWidth="true" hidden="false" outlineLevel="0" max="6" min="6" style="1" width="13.29"/>
    <col collapsed="false" customWidth="false" hidden="false" outlineLevel="0" max="16384" min="7" style="1" width="10.85"/>
  </cols>
  <sheetData>
    <row r="3" customFormat="false" ht="29.15" hidden="false" customHeight="false" outlineLevel="0" collapsed="false">
      <c r="A3" s="160" t="s">
        <v>179</v>
      </c>
      <c r="B3" s="160"/>
      <c r="C3" s="160"/>
    </row>
    <row r="5" customFormat="false" ht="22" hidden="false" customHeight="false" outlineLevel="0" collapsed="false">
      <c r="A5" s="161" t="s">
        <v>2</v>
      </c>
      <c r="B5" s="162" t="s">
        <v>180</v>
      </c>
      <c r="C5" s="162" t="s">
        <v>181</v>
      </c>
      <c r="D5" s="162" t="s">
        <v>182</v>
      </c>
      <c r="E5" s="163" t="s">
        <v>183</v>
      </c>
      <c r="F5" s="162" t="s">
        <v>184</v>
      </c>
    </row>
    <row r="6" customFormat="false" ht="12.75" hidden="false" customHeight="false" outlineLevel="0" collapsed="false">
      <c r="A6" s="164" t="s">
        <v>185</v>
      </c>
      <c r="B6" s="26" t="n">
        <v>476750</v>
      </c>
      <c r="C6" s="26" t="n">
        <v>500000</v>
      </c>
      <c r="D6" s="26" t="n">
        <v>525320</v>
      </c>
      <c r="E6" s="165"/>
      <c r="F6" s="165"/>
    </row>
    <row r="7" customFormat="false" ht="12.75" hidden="false" customHeight="false" outlineLevel="0" collapsed="false">
      <c r="A7" s="164" t="s">
        <v>186</v>
      </c>
      <c r="B7" s="26" t="n">
        <v>788350</v>
      </c>
      <c r="C7" s="26" t="n">
        <v>800000</v>
      </c>
      <c r="D7" s="26" t="n">
        <v>778000</v>
      </c>
      <c r="E7" s="165"/>
      <c r="F7" s="165"/>
    </row>
    <row r="8" customFormat="false" ht="12.75" hidden="false" customHeight="false" outlineLevel="0" collapsed="false">
      <c r="A8" s="98" t="s">
        <v>38</v>
      </c>
      <c r="B8" s="165"/>
      <c r="C8" s="165"/>
      <c r="D8" s="165"/>
    </row>
    <row r="10" customFormat="false" ht="12.75" hidden="false" customHeight="false" outlineLevel="0" collapsed="false">
      <c r="A10" s="166" t="s">
        <v>7</v>
      </c>
    </row>
    <row r="11" customFormat="false" ht="12.75" hidden="false" customHeight="false" outlineLevel="0" collapsed="false">
      <c r="A11" s="164" t="s">
        <v>187</v>
      </c>
      <c r="B11" s="26" t="n">
        <v>785000</v>
      </c>
      <c r="C11" s="26" t="n">
        <v>845000</v>
      </c>
      <c r="D11" s="26" t="n">
        <v>848920</v>
      </c>
      <c r="E11" s="165"/>
      <c r="F11" s="165"/>
    </row>
    <row r="12" customFormat="false" ht="12.75" hidden="false" customHeight="false" outlineLevel="0" collapsed="false">
      <c r="A12" s="164" t="s">
        <v>188</v>
      </c>
      <c r="B12" s="26" t="n">
        <v>183200</v>
      </c>
      <c r="C12" s="26" t="n">
        <v>183000</v>
      </c>
      <c r="D12" s="26" t="n">
        <v>185200</v>
      </c>
      <c r="E12" s="165"/>
      <c r="F12" s="165"/>
    </row>
    <row r="13" customFormat="false" ht="12.75" hidden="false" customHeight="false" outlineLevel="0" collapsed="false">
      <c r="A13" s="164" t="s">
        <v>189</v>
      </c>
      <c r="B13" s="26" t="n">
        <v>75600</v>
      </c>
      <c r="C13" s="26" t="n">
        <v>85300</v>
      </c>
      <c r="D13" s="26" t="n">
        <v>85000</v>
      </c>
      <c r="E13" s="165"/>
      <c r="F13" s="165"/>
    </row>
    <row r="14" customFormat="false" ht="12.75" hidden="false" customHeight="false" outlineLevel="0" collapsed="false">
      <c r="A14" s="164" t="s">
        <v>190</v>
      </c>
      <c r="B14" s="26" t="n">
        <v>99250</v>
      </c>
      <c r="C14" s="26" t="n">
        <v>108000</v>
      </c>
      <c r="D14" s="26" t="n">
        <v>104200</v>
      </c>
      <c r="E14" s="165"/>
      <c r="F14" s="165"/>
    </row>
    <row r="15" customFormat="false" ht="12.75" hidden="false" customHeight="false" outlineLevel="0" collapsed="false">
      <c r="A15" s="98" t="s">
        <v>38</v>
      </c>
      <c r="B15" s="165"/>
      <c r="C15" s="165"/>
      <c r="D15" s="165"/>
    </row>
    <row r="17" customFormat="false" ht="13.8" hidden="false" customHeight="false" outlineLevel="0" collapsed="false">
      <c r="A17" s="98" t="s">
        <v>191</v>
      </c>
      <c r="B17" s="165"/>
      <c r="C17" s="165"/>
      <c r="D17" s="165"/>
      <c r="E17" s="167" t="s">
        <v>192</v>
      </c>
    </row>
    <row r="20" customFormat="false" ht="29.25" hidden="false" customHeight="true" outlineLevel="0" collapsed="false">
      <c r="A20" s="168" t="s">
        <v>193</v>
      </c>
      <c r="B20" s="168"/>
      <c r="C20" s="168"/>
      <c r="D20" s="168"/>
    </row>
  </sheetData>
  <mergeCells count="2">
    <mergeCell ref="A3:C3"/>
    <mergeCell ref="A20:D20"/>
  </mergeCells>
  <conditionalFormatting sqref="B8:D8">
    <cfRule type="cellIs" priority="2" operator="equal" aboveAverage="0" equalAverage="0" bottom="0" percent="0" rank="0" text="" dxfId="29">
      <formula>SUM(B6:B7)</formula>
    </cfRule>
  </conditionalFormatting>
  <conditionalFormatting sqref="B15:D15">
    <cfRule type="cellIs" priority="3" operator="equal" aboveAverage="0" equalAverage="0" bottom="0" percent="0" rank="0" text="" dxfId="30">
      <formula>SUM(B11:B14)</formula>
    </cfRule>
  </conditionalFormatting>
  <conditionalFormatting sqref="B17:D17">
    <cfRule type="cellIs" priority="4" operator="equal" aboveAverage="0" equalAverage="0" bottom="0" percent="0" rank="0" text="" dxfId="31">
      <formula>SUM(B6:B7)-SUM(B11:B14)</formula>
    </cfRule>
  </conditionalFormatting>
  <conditionalFormatting sqref="E6:E7 E11:E14">
    <cfRule type="cellIs" priority="5" operator="equal" aboveAverage="0" equalAverage="0" bottom="0" percent="0" rank="0" text="" dxfId="32">
      <formula>D6-C6</formula>
    </cfRule>
  </conditionalFormatting>
  <conditionalFormatting sqref="F6:F7 F11:F14">
    <cfRule type="cellIs" priority="6" operator="equal" aboveAverage="0" equalAverage="0" bottom="0" percent="0" rank="0" text="" dxfId="33">
      <formula>IF(E6&lt;&gt;0,E6/C6,1)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0.859375" defaultRowHeight="12.75" zeroHeight="false" outlineLevelRow="0" outlineLevelCol="0"/>
  <cols>
    <col collapsed="false" customWidth="false" hidden="false" outlineLevel="0" max="2" min="1" style="1" width="10.85"/>
    <col collapsed="false" customWidth="true" hidden="false" outlineLevel="0" max="3" min="3" style="1" width="14.42"/>
    <col collapsed="false" customWidth="false" hidden="false" outlineLevel="0" max="16384" min="4" style="1" width="10.85"/>
  </cols>
  <sheetData>
    <row r="1" customFormat="false" ht="26.8" hidden="false" customHeight="false" outlineLevel="0" collapsed="false">
      <c r="A1" s="169" t="s">
        <v>194</v>
      </c>
    </row>
    <row r="2" customFormat="false" ht="12.75" hidden="false" customHeight="false" outlineLevel="0" collapsed="false">
      <c r="A2" s="170" t="s">
        <v>195</v>
      </c>
    </row>
    <row r="4" customFormat="false" ht="12.75" hidden="false" customHeight="false" outlineLevel="0" collapsed="false">
      <c r="A4" s="171" t="s">
        <v>41</v>
      </c>
      <c r="B4" s="171" t="s">
        <v>42</v>
      </c>
      <c r="C4" s="171" t="s">
        <v>28</v>
      </c>
      <c r="D4" s="171" t="s">
        <v>29</v>
      </c>
    </row>
    <row r="5" customFormat="false" ht="12.75" hidden="false" customHeight="false" outlineLevel="0" collapsed="false">
      <c r="A5" s="171" t="s">
        <v>43</v>
      </c>
      <c r="B5" s="171" t="s">
        <v>196</v>
      </c>
      <c r="C5" s="172" t="n">
        <v>4.99</v>
      </c>
      <c r="D5" s="173" t="e">
        <f aca="false">B5*C5</f>
        <v>#VALUE!</v>
      </c>
    </row>
    <row r="6" customFormat="false" ht="12.75" hidden="false" customHeight="false" outlineLevel="0" collapsed="false">
      <c r="A6" s="171" t="s">
        <v>44</v>
      </c>
      <c r="B6" s="171" t="s">
        <v>197</v>
      </c>
      <c r="C6" s="172" t="n">
        <v>12.99</v>
      </c>
      <c r="D6" s="173" t="e">
        <f aca="false">B6*C6</f>
        <v>#VALUE!</v>
      </c>
    </row>
    <row r="7" customFormat="false" ht="12.75" hidden="false" customHeight="false" outlineLevel="0" collapsed="false">
      <c r="A7" s="171" t="s">
        <v>45</v>
      </c>
      <c r="B7" s="171" t="s">
        <v>198</v>
      </c>
      <c r="C7" s="172" t="n">
        <v>18.99</v>
      </c>
      <c r="D7" s="173" t="e">
        <f aca="false">B7*C7</f>
        <v>#VALUE!</v>
      </c>
    </row>
    <row r="10" customFormat="false" ht="12.75" hidden="false" customHeight="false" outlineLevel="0" collapsed="false">
      <c r="A10" s="7" t="s">
        <v>58</v>
      </c>
      <c r="B10" s="7" t="s">
        <v>29</v>
      </c>
      <c r="C10" s="7" t="s">
        <v>59</v>
      </c>
      <c r="D10" s="7" t="s">
        <v>60</v>
      </c>
    </row>
    <row r="11" customFormat="false" ht="12.75" hidden="false" customHeight="false" outlineLevel="0" collapsed="false">
      <c r="A11" s="1" t="s">
        <v>61</v>
      </c>
      <c r="B11" s="53" t="n">
        <v>14.45</v>
      </c>
      <c r="C11" s="1" t="n">
        <v>12</v>
      </c>
      <c r="D11" s="20" t="n">
        <f aca="false">B11*C11</f>
        <v>173.4</v>
      </c>
    </row>
    <row r="12" customFormat="false" ht="12.75" hidden="false" customHeight="false" outlineLevel="0" collapsed="false">
      <c r="A12" s="1" t="s">
        <v>62</v>
      </c>
      <c r="B12" s="53" t="n">
        <v>12.5</v>
      </c>
      <c r="C12" s="1" t="n">
        <v>4</v>
      </c>
      <c r="D12" s="20" t="n">
        <f aca="false">B12*C12</f>
        <v>50</v>
      </c>
    </row>
    <row r="13" customFormat="false" ht="12.75" hidden="false" customHeight="false" outlineLevel="0" collapsed="false">
      <c r="A13" s="1" t="s">
        <v>63</v>
      </c>
      <c r="B13" s="53" t="n">
        <v>9.95</v>
      </c>
      <c r="C13" s="1" t="n">
        <v>5</v>
      </c>
      <c r="D13" s="20" t="n">
        <f aca="false">B13*C13</f>
        <v>49.75</v>
      </c>
    </row>
    <row r="14" customFormat="false" ht="12.75" hidden="false" customHeight="false" outlineLevel="0" collapsed="false">
      <c r="A14" s="1" t="s">
        <v>64</v>
      </c>
      <c r="B14" s="53" t="n">
        <v>10</v>
      </c>
      <c r="C14" s="1" t="n">
        <v>10</v>
      </c>
      <c r="D14" s="20" t="n">
        <f aca="false">B14*C14</f>
        <v>100</v>
      </c>
    </row>
    <row r="15" customFormat="false" ht="12.75" hidden="false" customHeight="false" outlineLevel="0" collapsed="false">
      <c r="A15" s="174" t="s">
        <v>65</v>
      </c>
      <c r="B15" s="175" t="n">
        <v>15.71</v>
      </c>
      <c r="C15" s="174" t="n">
        <v>2</v>
      </c>
      <c r="D15" s="176" t="n">
        <f aca="false">B15*C15</f>
        <v>31.42</v>
      </c>
    </row>
    <row r="16" customFormat="false" ht="12.75" hidden="false" customHeight="false" outlineLevel="0" collapsed="false">
      <c r="C16" s="1" t="s">
        <v>38</v>
      </c>
      <c r="D16" s="177" t="e">
        <f aca="false">sume(D11:D15)</f>
        <v>#NAME?</v>
      </c>
    </row>
    <row r="19" customFormat="false" ht="12.75" hidden="false" customHeight="false" outlineLevel="0" collapsed="false">
      <c r="A19" s="7" t="s">
        <v>58</v>
      </c>
      <c r="B19" s="7" t="s">
        <v>29</v>
      </c>
      <c r="C19" s="7" t="s">
        <v>59</v>
      </c>
      <c r="D19" s="7" t="s">
        <v>60</v>
      </c>
    </row>
    <row r="20" customFormat="false" ht="12.75" hidden="false" customHeight="false" outlineLevel="0" collapsed="false">
      <c r="A20" s="1" t="s">
        <v>61</v>
      </c>
      <c r="B20" s="53" t="n">
        <v>14.45</v>
      </c>
      <c r="C20" s="1" t="n">
        <v>12</v>
      </c>
      <c r="D20" s="20" t="n">
        <f aca="false">B20*C20</f>
        <v>173.4</v>
      </c>
    </row>
    <row r="21" customFormat="false" ht="12.75" hidden="false" customHeight="false" outlineLevel="0" collapsed="false">
      <c r="A21" s="1" t="s">
        <v>62</v>
      </c>
      <c r="B21" s="53" t="n">
        <v>12.5</v>
      </c>
      <c r="C21" s="1" t="n">
        <v>4</v>
      </c>
      <c r="D21" s="20" t="n">
        <f aca="false">B21*C21</f>
        <v>50</v>
      </c>
    </row>
    <row r="22" customFormat="false" ht="12.75" hidden="false" customHeight="false" outlineLevel="0" collapsed="false">
      <c r="A22" s="1" t="s">
        <v>63</v>
      </c>
      <c r="B22" s="53" t="n">
        <v>9.95</v>
      </c>
      <c r="C22" s="1" t="n">
        <v>5</v>
      </c>
      <c r="D22" s="20" t="n">
        <f aca="false">B22*C22</f>
        <v>49.75</v>
      </c>
    </row>
    <row r="23" customFormat="false" ht="12.75" hidden="false" customHeight="false" outlineLevel="0" collapsed="false">
      <c r="A23" s="1" t="s">
        <v>64</v>
      </c>
      <c r="B23" s="53" t="n">
        <v>10</v>
      </c>
      <c r="C23" s="1" t="n">
        <v>10</v>
      </c>
      <c r="D23" s="20" t="n">
        <f aca="false">B23*C23</f>
        <v>100</v>
      </c>
    </row>
    <row r="24" customFormat="false" ht="12.75" hidden="false" customHeight="false" outlineLevel="0" collapsed="false">
      <c r="A24" s="174" t="s">
        <v>65</v>
      </c>
      <c r="B24" s="175" t="n">
        <v>15.71</v>
      </c>
      <c r="C24" s="174" t="n">
        <v>2</v>
      </c>
      <c r="D24" s="176" t="n">
        <f aca="false">B24*C24</f>
        <v>31.42</v>
      </c>
    </row>
    <row r="25" customFormat="false" ht="12.75" hidden="false" customHeight="false" outlineLevel="0" collapsed="false">
      <c r="C25" s="1" t="s">
        <v>38</v>
      </c>
      <c r="D25" s="177" t="e">
        <f aca="false">SUM(d21d25)</f>
        <v>#NAME?</v>
      </c>
    </row>
  </sheetData>
  <conditionalFormatting sqref="D5:D7">
    <cfRule type="cellIs" priority="2" operator="equal" aboveAverage="0" equalAverage="0" bottom="0" percent="0" rank="0" text="" dxfId="34">
      <formula>C5*B5</formula>
    </cfRule>
  </conditionalFormatting>
  <conditionalFormatting sqref="D11:D15 D20:D24">
    <cfRule type="cellIs" priority="3" operator="equal" aboveAverage="0" equalAverage="0" bottom="0" percent="0" rank="0" text="" dxfId="35">
      <formula>B11*C11</formula>
    </cfRule>
  </conditionalFormatting>
  <conditionalFormatting sqref="D16">
    <cfRule type="cellIs" priority="4" operator="equal" aboveAverage="0" equalAverage="0" bottom="0" percent="0" rank="0" text="" dxfId="36">
      <formula>SUM($D$11:$D$15)</formula>
    </cfRule>
  </conditionalFormatting>
  <conditionalFormatting sqref="D25">
    <cfRule type="cellIs" priority="5" operator="equal" aboveAverage="0" equalAverage="0" bottom="0" percent="0" rank="0" text="" dxfId="37">
      <formula>SUM($D$20:$D$24)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H11" activeCellId="0" sqref="H11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1" width="8"/>
    <col collapsed="false" customWidth="true" hidden="false" outlineLevel="0" max="3" min="3" style="1" width="4.86"/>
    <col collapsed="false" customWidth="true" hidden="false" outlineLevel="0" max="4" min="4" style="1" width="22"/>
    <col collapsed="false" customWidth="true" hidden="false" outlineLevel="0" max="5" min="5" style="1" width="10.57"/>
    <col collapsed="false" customWidth="false" hidden="false" outlineLevel="0" max="6" min="6" style="1" width="11"/>
    <col collapsed="false" customWidth="true" hidden="false" outlineLevel="0" max="7" min="7" style="1" width="6.29"/>
    <col collapsed="false" customWidth="false" hidden="false" outlineLevel="0" max="16384" min="8" style="1" width="11"/>
  </cols>
  <sheetData>
    <row r="2" customFormat="false" ht="12.75" hidden="false" customHeight="false" outlineLevel="0" collapsed="false">
      <c r="A2" s="15" t="s">
        <v>23</v>
      </c>
      <c r="B2" s="7"/>
      <c r="C2" s="7"/>
      <c r="D2" s="7"/>
      <c r="E2" s="7"/>
    </row>
    <row r="3" customFormat="false" ht="12.75" hidden="false" customHeight="false" outlineLevel="0" collapsed="false">
      <c r="A3" s="15"/>
      <c r="B3" s="7"/>
      <c r="C3" s="7"/>
      <c r="D3" s="7"/>
      <c r="E3" s="7"/>
    </row>
    <row r="4" customFormat="false" ht="12.75" hidden="false" customHeight="false" outlineLevel="0" collapsed="false">
      <c r="A4" s="7" t="s">
        <v>24</v>
      </c>
      <c r="B4" s="7" t="s">
        <v>25</v>
      </c>
      <c r="C4" s="7" t="s">
        <v>26</v>
      </c>
      <c r="D4" s="7" t="s">
        <v>27</v>
      </c>
      <c r="E4" s="7" t="s">
        <v>28</v>
      </c>
      <c r="F4" s="7" t="s">
        <v>29</v>
      </c>
    </row>
    <row r="5" customFormat="false" ht="12.75" hidden="false" customHeight="false" outlineLevel="0" collapsed="false">
      <c r="A5" s="16" t="n">
        <v>201</v>
      </c>
      <c r="B5" s="17" t="n">
        <v>100</v>
      </c>
      <c r="C5" s="16" t="s">
        <v>30</v>
      </c>
      <c r="D5" s="18" t="s">
        <v>31</v>
      </c>
      <c r="E5" s="19" t="n">
        <v>2.5</v>
      </c>
      <c r="F5" s="20"/>
    </row>
    <row r="6" customFormat="false" ht="12.75" hidden="false" customHeight="false" outlineLevel="0" collapsed="false">
      <c r="A6" s="16" t="n">
        <v>202</v>
      </c>
      <c r="B6" s="17" t="n">
        <v>100</v>
      </c>
      <c r="C6" s="16" t="s">
        <v>30</v>
      </c>
      <c r="D6" s="18" t="s">
        <v>32</v>
      </c>
      <c r="E6" s="19" t="n">
        <v>3.2</v>
      </c>
      <c r="F6" s="20"/>
    </row>
    <row r="7" customFormat="false" ht="12.75" hidden="false" customHeight="false" outlineLevel="0" collapsed="false">
      <c r="A7" s="16" t="n">
        <v>203</v>
      </c>
      <c r="B7" s="17" t="n">
        <v>25</v>
      </c>
      <c r="C7" s="16" t="s">
        <v>33</v>
      </c>
      <c r="D7" s="18" t="s">
        <v>34</v>
      </c>
      <c r="E7" s="19" t="n">
        <v>4</v>
      </c>
      <c r="F7" s="20"/>
    </row>
    <row r="8" customFormat="false" ht="12.75" hidden="false" customHeight="false" outlineLevel="0" collapsed="false">
      <c r="A8" s="16" t="n">
        <v>205</v>
      </c>
      <c r="B8" s="17" t="n">
        <v>25</v>
      </c>
      <c r="C8" s="16" t="s">
        <v>35</v>
      </c>
      <c r="D8" s="18" t="s">
        <v>36</v>
      </c>
      <c r="E8" s="19" t="n">
        <v>4</v>
      </c>
      <c r="F8" s="20"/>
    </row>
    <row r="9" customFormat="false" ht="12.75" hidden="false" customHeight="false" outlineLevel="0" collapsed="false">
      <c r="A9" s="16" t="n">
        <v>207</v>
      </c>
      <c r="B9" s="17" t="n">
        <v>25</v>
      </c>
      <c r="C9" s="16" t="s">
        <v>33</v>
      </c>
      <c r="D9" s="18" t="s">
        <v>37</v>
      </c>
      <c r="E9" s="19" t="n">
        <v>3</v>
      </c>
      <c r="F9" s="20"/>
    </row>
    <row r="11" customFormat="false" ht="12.75" hidden="false" customHeight="false" outlineLevel="0" collapsed="false">
      <c r="E11" s="21" t="s">
        <v>38</v>
      </c>
      <c r="F11" s="22" t="n">
        <f aca="false">SUM(F5:F10)</f>
        <v>0</v>
      </c>
      <c r="H11" s="23" t="s">
        <v>39</v>
      </c>
    </row>
    <row r="13" customFormat="false" ht="12.75" hidden="false" customHeight="false" outlineLevel="0" collapsed="false">
      <c r="J13" s="24"/>
      <c r="K13" s="16"/>
      <c r="L13" s="16"/>
      <c r="M13" s="16"/>
      <c r="N13" s="16"/>
      <c r="O13" s="16"/>
      <c r="P13" s="16"/>
      <c r="Q13" s="16"/>
    </row>
  </sheetData>
  <conditionalFormatting sqref="F5:F9">
    <cfRule type="cellIs" priority="2" operator="equal" aboveAverage="0" equalAverage="0" bottom="0" percent="0" rank="0" text="" dxfId="3">
      <formula>B5*E5</formula>
    </cfRule>
  </conditionalFormatting>
  <conditionalFormatting sqref="F11">
    <cfRule type="expression" priority="3" aboveAverage="0" equalAverage="0" bottom="0" percent="0" rank="0" text="" dxfId="4">
      <formula>AND(F11=SUM(F5:F9),F11&gt;0)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.57"/>
    <col collapsed="false" customWidth="false" hidden="false" outlineLevel="0" max="5" min="2" style="1" width="11.57"/>
    <col collapsed="false" customWidth="true" hidden="false" outlineLevel="0" max="6" min="6" style="1" width="7.42"/>
    <col collapsed="false" customWidth="true" hidden="false" outlineLevel="0" max="7" min="7" style="1" width="29.71"/>
    <col collapsed="false" customWidth="false" hidden="false" outlineLevel="0" max="16384" min="8" style="1" width="11.57"/>
  </cols>
  <sheetData>
    <row r="2" customFormat="false" ht="12.75" hidden="false" customHeight="false" outlineLevel="0" collapsed="false">
      <c r="B2" s="1" t="s">
        <v>40</v>
      </c>
    </row>
    <row r="4" customFormat="false" ht="12.75" hidden="false" customHeight="false" outlineLevel="0" collapsed="false">
      <c r="B4" s="25" t="s">
        <v>41</v>
      </c>
      <c r="C4" s="25" t="s">
        <v>42</v>
      </c>
      <c r="D4" s="25" t="s">
        <v>28</v>
      </c>
      <c r="E4" s="25" t="s">
        <v>29</v>
      </c>
    </row>
    <row r="5" customFormat="false" ht="12.75" hidden="false" customHeight="false" outlineLevel="0" collapsed="false">
      <c r="B5" s="25" t="s">
        <v>43</v>
      </c>
      <c r="C5" s="26" t="n">
        <v>5</v>
      </c>
      <c r="D5" s="26" t="n">
        <v>4.99</v>
      </c>
      <c r="E5" s="27"/>
    </row>
    <row r="6" customFormat="false" ht="12.75" hidden="false" customHeight="false" outlineLevel="0" collapsed="false">
      <c r="B6" s="25" t="s">
        <v>44</v>
      </c>
      <c r="C6" s="26" t="n">
        <v>3</v>
      </c>
      <c r="D6" s="26" t="n">
        <v>12.99</v>
      </c>
      <c r="E6" s="27"/>
    </row>
    <row r="7" customFormat="false" ht="12.75" hidden="false" customHeight="false" outlineLevel="0" collapsed="false">
      <c r="B7" s="25" t="s">
        <v>45</v>
      </c>
      <c r="C7" s="26" t="n">
        <v>12</v>
      </c>
      <c r="D7" s="26" t="n">
        <v>18.99</v>
      </c>
      <c r="E7" s="27"/>
    </row>
    <row r="8" customFormat="false" ht="12.75" hidden="false" customHeight="false" outlineLevel="0" collapsed="false">
      <c r="B8" s="25" t="s">
        <v>46</v>
      </c>
      <c r="C8" s="26" t="n">
        <v>2</v>
      </c>
      <c r="D8" s="26" t="n">
        <v>3.99</v>
      </c>
      <c r="E8" s="27"/>
    </row>
    <row r="9" customFormat="false" ht="12.75" hidden="false" customHeight="false" outlineLevel="0" collapsed="false">
      <c r="B9" s="25" t="s">
        <v>47</v>
      </c>
      <c r="C9" s="26" t="n">
        <v>18</v>
      </c>
      <c r="D9" s="26" t="n">
        <v>14.99</v>
      </c>
      <c r="E9" s="27"/>
    </row>
    <row r="10" customFormat="false" ht="12.75" hidden="false" customHeight="false" outlineLevel="0" collapsed="false">
      <c r="B10" s="28"/>
      <c r="C10" s="29"/>
      <c r="D10" s="30" t="s">
        <v>48</v>
      </c>
      <c r="E10" s="31"/>
      <c r="G10" s="23" t="s">
        <v>39</v>
      </c>
    </row>
    <row r="13" customFormat="false" ht="12.75" hidden="false" customHeight="false" outlineLevel="0" collapsed="false">
      <c r="B13" s="7"/>
    </row>
    <row r="14" customFormat="false" ht="18.75" hidden="false" customHeight="true" outlineLevel="0" collapsed="false">
      <c r="B14" s="32" t="s">
        <v>49</v>
      </c>
      <c r="C14" s="33"/>
      <c r="D14" s="33"/>
      <c r="E14" s="33"/>
    </row>
    <row r="15" customFormat="false" ht="21.75" hidden="false" customHeight="true" outlineLevel="0" collapsed="false">
      <c r="B15" s="32" t="s">
        <v>50</v>
      </c>
      <c r="C15" s="33"/>
      <c r="D15" s="33"/>
      <c r="E15" s="33"/>
    </row>
  </sheetData>
  <conditionalFormatting sqref="E5:E9">
    <cfRule type="cellIs" priority="2" operator="equal" aboveAverage="0" equalAverage="0" bottom="0" percent="0" rank="0" text="" dxfId="5">
      <formula>C5*D5</formula>
    </cfRule>
  </conditionalFormatting>
  <conditionalFormatting sqref="E10">
    <cfRule type="expression" priority="3" aboveAverage="0" equalAverage="0" bottom="0" percent="0" rank="0" text="" dxfId="6">
      <formula>AND(SUM(E5:E9)&gt;0,E10=SUM(E5:E9))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4" min="2" style="1" width="11"/>
    <col collapsed="false" customWidth="true" hidden="false" outlineLevel="0" max="5" min="5" style="1" width="22"/>
    <col collapsed="false" customWidth="true" hidden="false" outlineLevel="0" max="6" min="6" style="1" width="7.42"/>
    <col collapsed="false" customWidth="false" hidden="false" outlineLevel="0" max="16384" min="7" style="1" width="11"/>
  </cols>
  <sheetData>
    <row r="1" customFormat="false" ht="30" hidden="false" customHeight="true" outlineLevel="0" collapsed="false"/>
    <row r="2" customFormat="false" ht="15" hidden="false" customHeight="false" outlineLevel="0" collapsed="false">
      <c r="B2" s="34" t="s">
        <v>51</v>
      </c>
      <c r="C2" s="34"/>
      <c r="D2" s="35"/>
      <c r="E2" s="36"/>
    </row>
    <row r="3" customFormat="false" ht="15" hidden="false" customHeight="false" outlineLevel="0" collapsed="false">
      <c r="B3" s="34"/>
      <c r="C3" s="34"/>
      <c r="D3" s="34"/>
      <c r="E3" s="37"/>
    </row>
    <row r="4" customFormat="false" ht="15" hidden="false" customHeight="false" outlineLevel="0" collapsed="false">
      <c r="B4" s="37"/>
      <c r="C4" s="37"/>
      <c r="D4" s="37"/>
      <c r="E4" s="37"/>
    </row>
    <row r="5" customFormat="false" ht="15" hidden="false" customHeight="false" outlineLevel="0" collapsed="false">
      <c r="B5" s="38" t="s">
        <v>52</v>
      </c>
      <c r="C5" s="38" t="s">
        <v>53</v>
      </c>
      <c r="D5" s="38" t="s">
        <v>54</v>
      </c>
      <c r="E5" s="38" t="s">
        <v>55</v>
      </c>
    </row>
    <row r="6" customFormat="false" ht="15" hidden="false" customHeight="false" outlineLevel="0" collapsed="false">
      <c r="B6" s="38" t="n">
        <v>2008</v>
      </c>
      <c r="C6" s="39" t="n">
        <v>119.567956543</v>
      </c>
      <c r="D6" s="39" t="n">
        <v>117.525346862</v>
      </c>
      <c r="E6" s="40"/>
    </row>
    <row r="7" customFormat="false" ht="15" hidden="false" customHeight="false" outlineLevel="0" collapsed="false">
      <c r="B7" s="38" t="n">
        <v>2009</v>
      </c>
      <c r="C7" s="39" t="n">
        <v>97.574002857</v>
      </c>
      <c r="D7" s="39" t="n">
        <v>93.739239652</v>
      </c>
      <c r="E7" s="40"/>
    </row>
    <row r="8" customFormat="false" ht="15" hidden="false" customHeight="false" outlineLevel="0" collapsed="false">
      <c r="B8" s="38" t="n">
        <v>2010</v>
      </c>
      <c r="C8" s="39" t="n">
        <v>113.652122593</v>
      </c>
      <c r="D8" s="39" t="n">
        <v>109.372708483</v>
      </c>
      <c r="E8" s="40"/>
    </row>
    <row r="9" customFormat="false" ht="15" hidden="false" customHeight="false" outlineLevel="0" collapsed="false">
      <c r="B9" s="38" t="n">
        <v>2011</v>
      </c>
      <c r="C9" s="39" t="n">
        <v>131.007550828</v>
      </c>
      <c r="D9" s="39" t="n">
        <v>121.773598939</v>
      </c>
      <c r="E9" s="40"/>
    </row>
    <row r="10" customFormat="false" ht="15" hidden="false" customHeight="false" outlineLevel="0" collapsed="false">
      <c r="B10" s="38" t="n">
        <v>2012</v>
      </c>
      <c r="C10" s="39" t="n">
        <v>131.982036549</v>
      </c>
      <c r="D10" s="39" t="n">
        <v>123.543527304</v>
      </c>
      <c r="E10" s="40"/>
    </row>
    <row r="11" customFormat="false" ht="15" hidden="false" customHeight="false" outlineLevel="0" collapsed="false">
      <c r="B11" s="38" t="n">
        <v>2013</v>
      </c>
      <c r="C11" s="39" t="n">
        <v>130.706675616</v>
      </c>
      <c r="D11" s="39" t="n">
        <v>125.811587731</v>
      </c>
      <c r="E11" s="40"/>
    </row>
    <row r="12" customFormat="false" ht="15" hidden="false" customHeight="false" outlineLevel="0" collapsed="false">
      <c r="B12" s="38" t="n">
        <v>2014</v>
      </c>
      <c r="C12" s="39" t="n">
        <v>129.847248066</v>
      </c>
      <c r="D12" s="39" t="n">
        <v>128.106029512</v>
      </c>
      <c r="E12" s="40"/>
    </row>
    <row r="13" customFormat="false" ht="15" hidden="false" customHeight="false" outlineLevel="0" collapsed="false">
      <c r="B13" s="38" t="n">
        <v>2015</v>
      </c>
      <c r="C13" s="39" t="n">
        <v>133.529296834</v>
      </c>
      <c r="D13" s="39" t="n">
        <v>131.538381465</v>
      </c>
      <c r="E13" s="40"/>
    </row>
    <row r="14" customFormat="false" ht="15" hidden="false" customHeight="false" outlineLevel="0" collapsed="false">
      <c r="B14" s="38" t="n">
        <v>2016</v>
      </c>
      <c r="C14" s="39" t="n">
        <v>135.667127916</v>
      </c>
      <c r="D14" s="39" t="n">
        <v>131.125204726</v>
      </c>
      <c r="E14" s="40"/>
    </row>
    <row r="15" customFormat="false" ht="15" hidden="false" customHeight="false" outlineLevel="0" collapsed="false">
      <c r="B15" s="38" t="n">
        <v>2017</v>
      </c>
      <c r="C15" s="39" t="n">
        <v>147.615345685</v>
      </c>
      <c r="D15" s="39" t="n">
        <v>141.918463826</v>
      </c>
      <c r="E15" s="40"/>
    </row>
    <row r="16" customFormat="false" ht="15" hidden="false" customHeight="false" outlineLevel="0" collapsed="false">
      <c r="B16" s="41"/>
      <c r="C16" s="41"/>
      <c r="D16" s="41"/>
      <c r="E16" s="37"/>
    </row>
    <row r="17" customFormat="false" ht="12.75" hidden="false" customHeight="false" outlineLevel="0" collapsed="false">
      <c r="B17" s="42"/>
    </row>
    <row r="18" customFormat="false" ht="15" hidden="false" customHeight="false" outlineLevel="0" collapsed="false">
      <c r="A18" s="43"/>
      <c r="B18" s="44"/>
      <c r="C18" s="45"/>
      <c r="D18" s="45"/>
      <c r="E18" s="45"/>
      <c r="F18" s="46"/>
    </row>
    <row r="19" customFormat="false" ht="15" hidden="false" customHeight="false" outlineLevel="0" collapsed="false">
      <c r="A19" s="43"/>
      <c r="B19" s="47" t="s">
        <v>56</v>
      </c>
      <c r="C19" s="48"/>
      <c r="D19" s="48"/>
      <c r="E19" s="48"/>
      <c r="F19" s="49"/>
    </row>
    <row r="20" customFormat="false" ht="15" hidden="false" customHeight="false" outlineLevel="0" collapsed="false">
      <c r="A20" s="43"/>
      <c r="B20" s="47"/>
      <c r="C20" s="48"/>
      <c r="D20" s="48"/>
      <c r="E20" s="48"/>
      <c r="F20" s="49"/>
    </row>
    <row r="21" customFormat="false" ht="17.25" hidden="false" customHeight="true" outlineLevel="0" collapsed="false">
      <c r="A21" s="43"/>
      <c r="B21" s="47" t="s">
        <v>49</v>
      </c>
      <c r="C21" s="48"/>
      <c r="D21" s="48"/>
      <c r="E21" s="48"/>
      <c r="F21" s="49"/>
    </row>
    <row r="22" customFormat="false" ht="15" hidden="false" customHeight="false" outlineLevel="0" collapsed="false">
      <c r="A22" s="43"/>
      <c r="B22" s="47" t="s">
        <v>57</v>
      </c>
      <c r="C22" s="48"/>
      <c r="D22" s="48"/>
      <c r="E22" s="48"/>
      <c r="F22" s="49"/>
    </row>
    <row r="23" customFormat="false" ht="15" hidden="false" customHeight="false" outlineLevel="0" collapsed="false">
      <c r="A23" s="43"/>
      <c r="B23" s="50"/>
      <c r="C23" s="51"/>
      <c r="D23" s="51"/>
      <c r="E23" s="51"/>
      <c r="F23" s="52"/>
    </row>
    <row r="24" customFormat="false" ht="13.5" hidden="false" customHeight="false" outlineLevel="0" collapsed="false"/>
  </sheetData>
  <conditionalFormatting sqref="E6:E15">
    <cfRule type="cellIs" priority="2" operator="equal" aboveAverage="0" equalAverage="0" bottom="0" percent="0" rank="0" text="" dxfId="7">
      <formula>C6-D6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35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F33" activeCellId="0" sqref="F33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3"/>
    <col collapsed="false" customWidth="true" hidden="false" outlineLevel="0" max="3" min="3" style="1" width="14.42"/>
    <col collapsed="false" customWidth="true" hidden="false" outlineLevel="0" max="4" min="4" style="1" width="13.71"/>
    <col collapsed="false" customWidth="true" hidden="false" outlineLevel="0" max="5" min="5" style="1" width="11.85"/>
    <col collapsed="false" customWidth="false" hidden="false" outlineLevel="0" max="16384" min="6" style="1" width="11"/>
  </cols>
  <sheetData>
    <row r="2" customFormat="false" ht="12.75" hidden="false" customHeight="false" outlineLevel="0" collapsed="false">
      <c r="A2" s="7" t="s">
        <v>58</v>
      </c>
      <c r="B2" s="7" t="s">
        <v>29</v>
      </c>
      <c r="C2" s="7" t="s">
        <v>59</v>
      </c>
      <c r="D2" s="7" t="s">
        <v>60</v>
      </c>
    </row>
    <row r="3" customFormat="false" ht="12.75" hidden="false" customHeight="false" outlineLevel="0" collapsed="false">
      <c r="A3" s="1" t="s">
        <v>61</v>
      </c>
      <c r="B3" s="53" t="n">
        <v>14.45</v>
      </c>
      <c r="C3" s="1" t="n">
        <v>12</v>
      </c>
      <c r="D3" s="20" t="n">
        <f aca="false">$B3*$C3</f>
        <v>173.4</v>
      </c>
    </row>
    <row r="4" customFormat="false" ht="12.75" hidden="false" customHeight="false" outlineLevel="0" collapsed="false">
      <c r="A4" s="1" t="s">
        <v>62</v>
      </c>
      <c r="B4" s="53" t="n">
        <v>12.5</v>
      </c>
      <c r="C4" s="1" t="n">
        <v>4</v>
      </c>
      <c r="D4" s="20" t="n">
        <f aca="false">$B4*$C4</f>
        <v>50</v>
      </c>
    </row>
    <row r="5" customFormat="false" ht="12.75" hidden="false" customHeight="false" outlineLevel="0" collapsed="false">
      <c r="A5" s="1" t="s">
        <v>63</v>
      </c>
      <c r="B5" s="53" t="n">
        <v>9.95</v>
      </c>
      <c r="C5" s="1" t="n">
        <v>5</v>
      </c>
      <c r="D5" s="20" t="n">
        <f aca="false">$B5*$C5</f>
        <v>49.75</v>
      </c>
    </row>
    <row r="6" customFormat="false" ht="12.75" hidden="false" customHeight="false" outlineLevel="0" collapsed="false">
      <c r="A6" s="1" t="s">
        <v>64</v>
      </c>
      <c r="B6" s="53" t="n">
        <v>10</v>
      </c>
      <c r="C6" s="1" t="n">
        <v>10</v>
      </c>
      <c r="D6" s="20" t="n">
        <f aca="false">$B6*$C6</f>
        <v>100</v>
      </c>
    </row>
    <row r="7" customFormat="false" ht="12.75" hidden="false" customHeight="false" outlineLevel="0" collapsed="false">
      <c r="A7" s="1" t="s">
        <v>65</v>
      </c>
      <c r="B7" s="53" t="n">
        <v>15.71</v>
      </c>
      <c r="C7" s="1" t="n">
        <v>2</v>
      </c>
      <c r="D7" s="20" t="n">
        <f aca="false">$B7*$C7</f>
        <v>31.42</v>
      </c>
    </row>
    <row r="8" customFormat="false" ht="12.75" hidden="false" customHeight="false" outlineLevel="0" collapsed="false">
      <c r="A8" s="1" t="s">
        <v>66</v>
      </c>
      <c r="B8" s="53" t="n">
        <v>17.1</v>
      </c>
      <c r="C8" s="1" t="n">
        <v>60</v>
      </c>
      <c r="D8" s="20" t="n">
        <f aca="false">$B8*$C8</f>
        <v>1026</v>
      </c>
    </row>
    <row r="9" customFormat="false" ht="12.75" hidden="false" customHeight="false" outlineLevel="0" collapsed="false">
      <c r="A9" s="1" t="s">
        <v>67</v>
      </c>
      <c r="B9" s="53" t="n">
        <v>9.8</v>
      </c>
      <c r="C9" s="1" t="n">
        <v>20</v>
      </c>
      <c r="D9" s="20" t="n">
        <f aca="false">$B9*$C9</f>
        <v>196</v>
      </c>
    </row>
    <row r="10" customFormat="false" ht="12.75" hidden="false" customHeight="false" outlineLevel="0" collapsed="false">
      <c r="A10" s="1" t="s">
        <v>68</v>
      </c>
      <c r="B10" s="53" t="n">
        <v>7.5</v>
      </c>
      <c r="C10" s="1" t="n">
        <v>5</v>
      </c>
      <c r="D10" s="20" t="n">
        <f aca="false">$B10*$C10</f>
        <v>37.5</v>
      </c>
    </row>
    <row r="11" customFormat="false" ht="12.75" hidden="false" customHeight="false" outlineLevel="0" collapsed="false">
      <c r="A11" s="1" t="s">
        <v>69</v>
      </c>
      <c r="B11" s="53" t="n">
        <v>6.95</v>
      </c>
      <c r="C11" s="1" t="n">
        <v>15</v>
      </c>
      <c r="D11" s="20" t="n">
        <f aca="false">$B11*$C11</f>
        <v>104.25</v>
      </c>
    </row>
    <row r="12" customFormat="false" ht="12.75" hidden="false" customHeight="false" outlineLevel="0" collapsed="false">
      <c r="A12" s="1" t="s">
        <v>70</v>
      </c>
      <c r="B12" s="53" t="n">
        <v>8.2</v>
      </c>
      <c r="C12" s="1" t="n">
        <v>25</v>
      </c>
      <c r="D12" s="20" t="n">
        <f aca="false">$B12*$C12</f>
        <v>205</v>
      </c>
    </row>
    <row r="14" customFormat="false" ht="12.75" hidden="false" customHeight="false" outlineLevel="0" collapsed="false">
      <c r="C14" s="54" t="s">
        <v>71</v>
      </c>
      <c r="D14" s="55" t="n">
        <f aca="false">SUM(D3, D4, D5, D6, D7, D8, D9, D10, D11, D12)</f>
        <v>1973.32</v>
      </c>
    </row>
    <row r="17" customFormat="false" ht="12.75" hidden="false" customHeight="false" outlineLevel="0" collapsed="false">
      <c r="A17" s="56" t="s">
        <v>72</v>
      </c>
      <c r="B17" s="57"/>
      <c r="C17" s="57"/>
      <c r="D17" s="57"/>
      <c r="E17" s="57"/>
      <c r="F17" s="57"/>
      <c r="G17" s="57"/>
    </row>
    <row r="19" customFormat="false" ht="12.75" hidden="false" customHeight="false" outlineLevel="0" collapsed="false">
      <c r="B19" s="7" t="s">
        <v>58</v>
      </c>
      <c r="C19" s="7" t="s">
        <v>25</v>
      </c>
      <c r="D19" s="7" t="s">
        <v>29</v>
      </c>
      <c r="E19" s="7" t="s">
        <v>73</v>
      </c>
    </row>
    <row r="20" customFormat="false" ht="12.75" hidden="false" customHeight="false" outlineLevel="0" collapsed="false">
      <c r="A20" s="1" t="s">
        <v>74</v>
      </c>
    </row>
    <row r="21" customFormat="false" ht="12.75" hidden="false" customHeight="false" outlineLevel="0" collapsed="false">
      <c r="B21" s="1" t="s">
        <v>75</v>
      </c>
      <c r="C21" s="6" t="n">
        <v>125</v>
      </c>
      <c r="D21" s="53" t="n">
        <v>7.95</v>
      </c>
      <c r="E21" s="20" t="n">
        <f aca="false">$C21*$D21</f>
        <v>993.75</v>
      </c>
    </row>
    <row r="22" customFormat="false" ht="12.75" hidden="false" customHeight="false" outlineLevel="0" collapsed="false">
      <c r="B22" s="1" t="s">
        <v>76</v>
      </c>
      <c r="C22" s="6" t="n">
        <v>200</v>
      </c>
      <c r="D22" s="53" t="n">
        <v>14.5</v>
      </c>
      <c r="E22" s="20" t="n">
        <f aca="false">$C22*$D22</f>
        <v>2900</v>
      </c>
    </row>
    <row r="23" customFormat="false" ht="12.75" hidden="false" customHeight="false" outlineLevel="0" collapsed="false">
      <c r="B23" s="1" t="s">
        <v>77</v>
      </c>
      <c r="C23" s="6" t="n">
        <v>78</v>
      </c>
      <c r="D23" s="53" t="n">
        <v>12.75</v>
      </c>
      <c r="E23" s="20" t="n">
        <f aca="false">$C23*$D23</f>
        <v>994.5</v>
      </c>
    </row>
    <row r="24" customFormat="false" ht="12.75" hidden="false" customHeight="false" outlineLevel="0" collapsed="false">
      <c r="A24" s="1" t="s">
        <v>78</v>
      </c>
      <c r="C24" s="6"/>
      <c r="D24" s="53"/>
      <c r="E24" s="20"/>
    </row>
    <row r="25" customFormat="false" ht="12.75" hidden="false" customHeight="false" outlineLevel="0" collapsed="false">
      <c r="B25" s="1" t="s">
        <v>79</v>
      </c>
      <c r="C25" s="6" t="n">
        <v>450</v>
      </c>
      <c r="D25" s="53" t="n">
        <v>8.99</v>
      </c>
      <c r="E25" s="20" t="n">
        <f aca="false">$C25*$D25</f>
        <v>4045.5</v>
      </c>
    </row>
    <row r="26" customFormat="false" ht="12.75" hidden="false" customHeight="false" outlineLevel="0" collapsed="false">
      <c r="B26" s="1" t="s">
        <v>80</v>
      </c>
      <c r="C26" s="6" t="n">
        <v>345</v>
      </c>
      <c r="D26" s="53" t="n">
        <v>15.5</v>
      </c>
      <c r="E26" s="20" t="n">
        <f aca="false">$C26*$D26</f>
        <v>5347.5</v>
      </c>
    </row>
    <row r="27" customFormat="false" ht="12.75" hidden="false" customHeight="false" outlineLevel="0" collapsed="false">
      <c r="B27" s="1" t="s">
        <v>81</v>
      </c>
      <c r="C27" s="6" t="n">
        <v>221</v>
      </c>
      <c r="D27" s="53" t="n">
        <v>25</v>
      </c>
      <c r="E27" s="20" t="n">
        <f aca="false">$C27*$D27</f>
        <v>5525</v>
      </c>
    </row>
    <row r="28" customFormat="false" ht="12.75" hidden="false" customHeight="false" outlineLevel="0" collapsed="false">
      <c r="B28" s="1" t="s">
        <v>82</v>
      </c>
      <c r="C28" s="6" t="n">
        <v>431</v>
      </c>
      <c r="D28" s="53" t="n">
        <v>18.95</v>
      </c>
      <c r="E28" s="20" t="n">
        <f aca="false">$C28*$D28</f>
        <v>8167.45</v>
      </c>
    </row>
    <row r="30" customFormat="false" ht="12.75" hidden="false" customHeight="false" outlineLevel="0" collapsed="false">
      <c r="D30" s="54" t="s">
        <v>71</v>
      </c>
      <c r="E30" s="55" t="n">
        <f aca="false">SUM(E21, E22, E23, E25, E26, E27, E28)</f>
        <v>27973.7</v>
      </c>
    </row>
    <row r="34" customFormat="false" ht="12.75" hidden="false" customHeight="false" outlineLevel="0" collapsed="false">
      <c r="A34" s="58" t="s">
        <v>83</v>
      </c>
      <c r="B34" s="58"/>
      <c r="C34" s="58"/>
    </row>
    <row r="35" customFormat="false" ht="12.75" hidden="false" customHeight="false" outlineLevel="0" collapsed="false">
      <c r="A35" s="58"/>
      <c r="B35" s="58"/>
      <c r="C35" s="58"/>
    </row>
  </sheetData>
  <mergeCells count="1">
    <mergeCell ref="A34:C35"/>
  </mergeCells>
  <conditionalFormatting sqref="D3:D12 E21:E28">
    <cfRule type="cellIs" priority="2" operator="equal" aboveAverage="0" equalAverage="0" bottom="0" percent="0" rank="0" text="" dxfId="8">
      <formula>B3*C3</formula>
    </cfRule>
  </conditionalFormatting>
  <conditionalFormatting sqref="D14 E30">
    <cfRule type="expression" priority="3" aboveAverage="0" equalAverage="0" bottom="0" percent="0" rank="0" text="" dxfId="9">
      <formula>AND(D14&gt;0,D14=SUM(D3:D12))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4.14"/>
    <col collapsed="false" customWidth="false" hidden="false" outlineLevel="0" max="3" min="2" style="1" width="11"/>
    <col collapsed="false" customWidth="true" hidden="false" outlineLevel="0" max="4" min="4" style="1" width="14.42"/>
    <col collapsed="false" customWidth="false" hidden="false" outlineLevel="0" max="16384" min="5" style="1" width="11"/>
  </cols>
  <sheetData>
    <row r="1" customFormat="false" ht="26.25" hidden="false" customHeight="true" outlineLevel="0" collapsed="false">
      <c r="B1" s="1" t="s">
        <v>84</v>
      </c>
    </row>
    <row r="3" customFormat="false" ht="15" hidden="false" customHeight="false" outlineLevel="0" collapsed="false">
      <c r="B3" s="59" t="s">
        <v>28</v>
      </c>
      <c r="C3" s="59" t="s">
        <v>85</v>
      </c>
      <c r="D3" s="59" t="s">
        <v>29</v>
      </c>
    </row>
    <row r="4" customFormat="false" ht="15" hidden="false" customHeight="false" outlineLevel="0" collapsed="false">
      <c r="B4" s="60" t="n">
        <v>77.5</v>
      </c>
      <c r="C4" s="61" t="n">
        <v>2</v>
      </c>
      <c r="D4" s="62" t="n">
        <f aca="false">$B4*$C4</f>
        <v>155</v>
      </c>
    </row>
    <row r="5" customFormat="false" ht="15" hidden="false" customHeight="false" outlineLevel="0" collapsed="false">
      <c r="B5" s="60" t="n">
        <v>33.9</v>
      </c>
      <c r="C5" s="61" t="n">
        <v>3</v>
      </c>
      <c r="D5" s="63" t="n">
        <f aca="false">$B5*C5</f>
        <v>101.7</v>
      </c>
    </row>
    <row r="6" customFormat="false" ht="15" hidden="false" customHeight="false" outlineLevel="0" collapsed="false">
      <c r="B6" s="60" t="n">
        <v>45.8</v>
      </c>
      <c r="C6" s="61" t="n">
        <v>8</v>
      </c>
      <c r="D6" s="63" t="n">
        <f aca="false">$B6*$C6</f>
        <v>366.4</v>
      </c>
    </row>
    <row r="7" customFormat="false" ht="15" hidden="false" customHeight="false" outlineLevel="0" collapsed="false">
      <c r="B7" s="64"/>
      <c r="C7" s="65" t="s">
        <v>38</v>
      </c>
      <c r="D7" s="66" t="n">
        <f aca="false">D4+D5+D6</f>
        <v>623.1</v>
      </c>
    </row>
    <row r="8" customFormat="false" ht="12.75" hidden="false" customHeight="false" outlineLevel="0" collapsed="false">
      <c r="A8" s="67"/>
      <c r="B8" s="67"/>
      <c r="C8" s="67"/>
    </row>
    <row r="9" customFormat="false" ht="12.75" hidden="false" customHeight="false" outlineLevel="0" collapsed="false">
      <c r="B9" s="68"/>
      <c r="C9" s="69"/>
      <c r="D9" s="69"/>
      <c r="E9" s="70"/>
    </row>
    <row r="10" customFormat="false" ht="15" hidden="false" customHeight="false" outlineLevel="0" collapsed="false">
      <c r="B10" s="47" t="s">
        <v>86</v>
      </c>
      <c r="C10" s="71"/>
      <c r="D10" s="71"/>
      <c r="E10" s="72"/>
    </row>
    <row r="11" customFormat="false" ht="15" hidden="false" customHeight="false" outlineLevel="0" collapsed="false">
      <c r="B11" s="47" t="s">
        <v>87</v>
      </c>
      <c r="C11" s="71"/>
      <c r="D11" s="71"/>
      <c r="E11" s="72"/>
    </row>
    <row r="12" customFormat="false" ht="12.75" hidden="false" customHeight="false" outlineLevel="0" collapsed="false">
      <c r="B12" s="73"/>
      <c r="C12" s="74"/>
      <c r="D12" s="74"/>
      <c r="E12" s="75"/>
    </row>
    <row r="13" customFormat="false" ht="13.5" hidden="false" customHeight="false" outlineLevel="0" collapsed="false"/>
  </sheetData>
  <mergeCells count="1">
    <mergeCell ref="A8:C8"/>
  </mergeCells>
  <conditionalFormatting sqref="D4:D6">
    <cfRule type="cellIs" priority="2" operator="equal" aboveAverage="0" equalAverage="0" bottom="0" percent="0" rank="0" text="" dxfId="10">
      <formula>B4*C4</formula>
    </cfRule>
  </conditionalFormatting>
  <conditionalFormatting sqref="D7">
    <cfRule type="cellIs" priority="3" operator="equal" aboveAverage="0" equalAverage="0" bottom="0" percent="0" rank="0" text="" dxfId="11">
      <formula>SUM(D4:D6)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37" width="4.42"/>
    <col collapsed="false" customWidth="true" hidden="false" outlineLevel="0" max="2" min="2" style="37" width="22.71"/>
    <col collapsed="false" customWidth="true" hidden="false" outlineLevel="0" max="3" min="3" style="37" width="10.29"/>
    <col collapsed="false" customWidth="true" hidden="false" outlineLevel="0" max="4" min="4" style="37" width="5.71"/>
    <col collapsed="false" customWidth="true" hidden="false" outlineLevel="0" max="5" min="5" style="37" width="19"/>
    <col collapsed="false" customWidth="false" hidden="false" outlineLevel="0" max="16384" min="6" style="37" width="11"/>
  </cols>
  <sheetData>
    <row r="3" customFormat="false" ht="18" hidden="false" customHeight="true" outlineLevel="0" collapsed="false">
      <c r="B3" s="76" t="s">
        <v>88</v>
      </c>
      <c r="C3" s="76"/>
    </row>
    <row r="4" customFormat="false" ht="18" hidden="false" customHeight="true" outlineLevel="0" collapsed="false">
      <c r="B4" s="77" t="s">
        <v>89</v>
      </c>
      <c r="C4" s="78" t="n">
        <v>12.8</v>
      </c>
    </row>
    <row r="5" customFormat="false" ht="18" hidden="false" customHeight="true" outlineLevel="0" collapsed="false">
      <c r="B5" s="77" t="s">
        <v>90</v>
      </c>
      <c r="C5" s="78" t="n">
        <v>8.9</v>
      </c>
    </row>
    <row r="6" customFormat="false" ht="18" hidden="false" customHeight="true" outlineLevel="0" collapsed="false">
      <c r="B6" s="77" t="s">
        <v>91</v>
      </c>
      <c r="C6" s="78" t="n">
        <v>4.3</v>
      </c>
    </row>
    <row r="7" customFormat="false" ht="18" hidden="false" customHeight="true" outlineLevel="0" collapsed="false">
      <c r="B7" s="77" t="s">
        <v>92</v>
      </c>
      <c r="C7" s="78" t="n">
        <v>2.7</v>
      </c>
    </row>
    <row r="8" customFormat="false" ht="18" hidden="false" customHeight="true" outlineLevel="0" collapsed="false">
      <c r="B8" s="77" t="s">
        <v>93</v>
      </c>
      <c r="C8" s="79" t="n">
        <f aca="false">C4+C5+C6+C7</f>
        <v>28.7</v>
      </c>
      <c r="E8" s="80" t="s">
        <v>94</v>
      </c>
    </row>
    <row r="9" customFormat="false" ht="18" hidden="false" customHeight="true" outlineLevel="0" collapsed="false">
      <c r="B9" s="77" t="s">
        <v>95</v>
      </c>
      <c r="C9" s="78" t="n">
        <v>30</v>
      </c>
    </row>
    <row r="10" customFormat="false" ht="18" hidden="false" customHeight="true" outlineLevel="0" collapsed="false">
      <c r="B10" s="77" t="s">
        <v>96</v>
      </c>
      <c r="C10" s="79" t="n">
        <f aca="false">C9-C8</f>
        <v>1.3</v>
      </c>
      <c r="E10" s="80" t="s">
        <v>97</v>
      </c>
    </row>
    <row r="11" customFormat="false" ht="33" hidden="false" customHeight="true" outlineLevel="0" collapsed="false"/>
    <row r="12" customFormat="false" ht="24" hidden="false" customHeight="true" outlineLevel="0" collapsed="false">
      <c r="B12" s="81" t="s">
        <v>98</v>
      </c>
      <c r="C12" s="82"/>
      <c r="D12" s="82"/>
      <c r="E12" s="83"/>
    </row>
    <row r="13" customFormat="false" ht="15.75" hidden="false" customHeight="false" outlineLevel="0" collapsed="false">
      <c r="B13" s="84" t="s">
        <v>99</v>
      </c>
      <c r="C13" s="85"/>
      <c r="D13" s="85"/>
      <c r="E13" s="86"/>
    </row>
    <row r="14" customFormat="false" ht="23.25" hidden="false" customHeight="true" outlineLevel="0" collapsed="false">
      <c r="B14" s="87" t="s">
        <v>50</v>
      </c>
      <c r="C14" s="88"/>
      <c r="D14" s="88"/>
      <c r="E14" s="89"/>
    </row>
  </sheetData>
  <mergeCells count="1">
    <mergeCell ref="B3:C3"/>
  </mergeCells>
  <conditionalFormatting sqref="C8">
    <cfRule type="cellIs" priority="2" operator="equal" aboveAverage="0" equalAverage="0" bottom="0" percent="0" rank="0" text="" dxfId="12">
      <formula>SUM(C4:C7)</formula>
    </cfRule>
  </conditionalFormatting>
  <conditionalFormatting sqref="C10">
    <cfRule type="expression" priority="3" aboveAverage="0" equalAverage="0" bottom="0" percent="0" rank="0" text="" dxfId="13">
      <formula>ABS(C10)=ABS(C9-C8)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1" width="7.42"/>
    <col collapsed="false" customWidth="false" hidden="false" outlineLevel="0" max="2" min="2" style="1" width="11"/>
    <col collapsed="false" customWidth="true" hidden="false" outlineLevel="0" max="3" min="3" style="1" width="5.57"/>
    <col collapsed="false" customWidth="true" hidden="false" outlineLevel="0" max="4" min="4" style="1" width="16"/>
    <col collapsed="false" customWidth="true" hidden="false" outlineLevel="0" max="5" min="5" style="1" width="13.71"/>
    <col collapsed="false" customWidth="true" hidden="false" outlineLevel="0" max="6" min="6" style="1" width="13.86"/>
    <col collapsed="false" customWidth="false" hidden="false" outlineLevel="0" max="16384" min="7" style="1" width="11"/>
  </cols>
  <sheetData>
    <row r="1" customFormat="false" ht="29.25" hidden="false" customHeight="true" outlineLevel="0" collapsed="false">
      <c r="A1" s="90" t="s">
        <v>100</v>
      </c>
      <c r="B1" s="90"/>
      <c r="C1" s="90"/>
      <c r="D1" s="90"/>
      <c r="E1" s="90"/>
      <c r="F1" s="90"/>
    </row>
    <row r="3" customFormat="false" ht="26" hidden="false" customHeight="false" outlineLevel="0" collapsed="false">
      <c r="B3" s="91" t="s">
        <v>101</v>
      </c>
      <c r="C3" s="91" t="s">
        <v>101</v>
      </c>
      <c r="D3" s="91" t="s">
        <v>102</v>
      </c>
      <c r="E3" s="91" t="s">
        <v>103</v>
      </c>
      <c r="F3" s="92" t="s">
        <v>104</v>
      </c>
    </row>
    <row r="4" customFormat="false" ht="16.5" hidden="false" customHeight="true" outlineLevel="0" collapsed="false">
      <c r="B4" s="77" t="s">
        <v>105</v>
      </c>
      <c r="C4" s="77" t="s">
        <v>106</v>
      </c>
      <c r="D4" s="93" t="n">
        <v>10010000</v>
      </c>
      <c r="E4" s="94" t="n">
        <v>30519</v>
      </c>
      <c r="F4" s="95"/>
    </row>
    <row r="5" customFormat="false" ht="16.5" hidden="false" customHeight="true" outlineLevel="0" collapsed="false">
      <c r="B5" s="77" t="s">
        <v>107</v>
      </c>
      <c r="C5" s="77" t="s">
        <v>108</v>
      </c>
      <c r="D5" s="93" t="n">
        <v>8469000</v>
      </c>
      <c r="E5" s="94" t="n">
        <v>110912</v>
      </c>
      <c r="F5" s="95"/>
    </row>
    <row r="6" customFormat="false" ht="16.5" hidden="false" customHeight="true" outlineLevel="0" collapsed="false">
      <c r="B6" s="77" t="s">
        <v>109</v>
      </c>
      <c r="C6" s="77" t="s">
        <v>110</v>
      </c>
      <c r="D6" s="93" t="n">
        <v>81187000</v>
      </c>
      <c r="E6" s="94" t="n">
        <v>356910</v>
      </c>
      <c r="F6" s="95"/>
    </row>
    <row r="7" customFormat="false" ht="16.5" hidden="false" customHeight="true" outlineLevel="0" collapsed="false">
      <c r="B7" s="77" t="s">
        <v>111</v>
      </c>
      <c r="C7" s="77" t="s">
        <v>112</v>
      </c>
      <c r="D7" s="93" t="n">
        <v>5066000</v>
      </c>
      <c r="E7" s="94" t="n">
        <v>338127</v>
      </c>
      <c r="F7" s="95"/>
    </row>
    <row r="8" customFormat="false" ht="16.5" hidden="false" customHeight="true" outlineLevel="0" collapsed="false">
      <c r="B8" s="77" t="s">
        <v>113</v>
      </c>
      <c r="C8" s="77" t="s">
        <v>114</v>
      </c>
      <c r="D8" s="93" t="n">
        <v>57660000</v>
      </c>
      <c r="E8" s="94" t="n">
        <v>551500</v>
      </c>
      <c r="F8" s="95"/>
    </row>
    <row r="9" customFormat="false" ht="16.5" hidden="false" customHeight="true" outlineLevel="0" collapsed="false">
      <c r="B9" s="77" t="s">
        <v>115</v>
      </c>
      <c r="C9" s="77" t="s">
        <v>116</v>
      </c>
      <c r="D9" s="93" t="n">
        <v>10350000</v>
      </c>
      <c r="E9" s="94" t="n">
        <v>131990</v>
      </c>
      <c r="F9" s="95"/>
    </row>
    <row r="10" customFormat="false" ht="16.5" hidden="false" customHeight="true" outlineLevel="0" collapsed="false">
      <c r="B10" s="77" t="s">
        <v>117</v>
      </c>
      <c r="C10" s="77" t="s">
        <v>118</v>
      </c>
      <c r="D10" s="93" t="n">
        <v>57057000</v>
      </c>
      <c r="E10" s="94" t="n">
        <v>301268</v>
      </c>
      <c r="F10" s="95"/>
    </row>
    <row r="11" customFormat="false" ht="16.5" hidden="false" customHeight="true" outlineLevel="0" collapsed="false">
      <c r="B11" s="77" t="s">
        <v>119</v>
      </c>
      <c r="C11" s="77" t="s">
        <v>120</v>
      </c>
      <c r="D11" s="93" t="n">
        <v>7933000</v>
      </c>
      <c r="E11" s="94" t="n">
        <v>83859</v>
      </c>
      <c r="F11" s="95"/>
    </row>
    <row r="12" customFormat="false" ht="16.5" hidden="false" customHeight="true" outlineLevel="0" collapsed="false">
      <c r="B12" s="77" t="s">
        <v>121</v>
      </c>
      <c r="C12" s="77" t="s">
        <v>122</v>
      </c>
      <c r="D12" s="93" t="n">
        <v>6989000</v>
      </c>
      <c r="E12" s="94" t="n">
        <v>41293</v>
      </c>
      <c r="F12" s="95"/>
    </row>
    <row r="13" customFormat="false" ht="16.5" hidden="false" customHeight="true" outlineLevel="0" collapsed="false">
      <c r="B13" s="77" t="s">
        <v>123</v>
      </c>
      <c r="C13" s="77" t="s">
        <v>124</v>
      </c>
      <c r="D13" s="93" t="n">
        <v>10294000</v>
      </c>
      <c r="E13" s="94" t="n">
        <v>93032</v>
      </c>
      <c r="F13" s="95"/>
    </row>
    <row r="14" customFormat="false" ht="15" hidden="false" customHeight="false" outlineLevel="0" collapsed="false">
      <c r="B14" s="37"/>
      <c r="C14" s="37"/>
      <c r="D14" s="37"/>
      <c r="E14" s="37"/>
      <c r="F14" s="37"/>
    </row>
    <row r="15" customFormat="false" ht="15" hidden="false" customHeight="false" outlineLevel="0" collapsed="false">
      <c r="B15" s="37"/>
      <c r="C15" s="37"/>
      <c r="D15" s="37"/>
      <c r="E15" s="37"/>
      <c r="F15" s="37"/>
    </row>
    <row r="16" customFormat="false" ht="15" hidden="false" customHeight="false" outlineLevel="0" collapsed="false">
      <c r="B16" s="37"/>
      <c r="C16" s="37"/>
      <c r="D16" s="37"/>
      <c r="E16" s="37"/>
      <c r="F16" s="37"/>
    </row>
    <row r="17" customFormat="false" ht="39" hidden="false" customHeight="true" outlineLevel="0" collapsed="false">
      <c r="B17" s="96" t="s">
        <v>125</v>
      </c>
      <c r="C17" s="96"/>
      <c r="D17" s="96"/>
      <c r="E17" s="96"/>
      <c r="F17" s="96"/>
    </row>
    <row r="18" customFormat="false" ht="12.75" hidden="false" customHeight="false" outlineLevel="0" collapsed="false">
      <c r="B18" s="97"/>
      <c r="C18" s="97"/>
      <c r="D18" s="97"/>
      <c r="E18" s="97"/>
      <c r="F18" s="97"/>
    </row>
    <row r="19" customFormat="false" ht="12.75" hidden="false" customHeight="false" outlineLevel="0" collapsed="false">
      <c r="B19" s="97"/>
      <c r="C19" s="97"/>
      <c r="D19" s="97"/>
      <c r="E19" s="97"/>
      <c r="F19" s="97"/>
    </row>
  </sheetData>
  <mergeCells count="2">
    <mergeCell ref="A1:F1"/>
    <mergeCell ref="B17:F17"/>
  </mergeCells>
  <conditionalFormatting sqref="F4:F13">
    <cfRule type="cellIs" priority="2" operator="equal" aboveAverage="0" equalAverage="0" bottom="0" percent="0" rank="0" text="" dxfId="14">
      <formula>D4/E4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1.00390625" defaultRowHeight="12.75" zeroHeight="false" outlineLevelRow="0" outlineLevelCol="0"/>
  <cols>
    <col collapsed="false" customWidth="false" hidden="false" outlineLevel="0" max="1" min="1" style="98" width="11"/>
    <col collapsed="false" customWidth="false" hidden="false" outlineLevel="0" max="2" min="2" style="1" width="11"/>
    <col collapsed="false" customWidth="true" hidden="false" outlineLevel="0" max="3" min="3" style="1" width="12.15"/>
    <col collapsed="false" customWidth="false" hidden="false" outlineLevel="0" max="16384" min="4" style="1" width="11"/>
  </cols>
  <sheetData>
    <row r="2" customFormat="false" ht="22.05" hidden="false" customHeight="false" outlineLevel="0" collapsed="false">
      <c r="A2" s="99" t="s">
        <v>4</v>
      </c>
    </row>
    <row r="4" customFormat="false" ht="13.8" hidden="false" customHeight="false" outlineLevel="0" collapsed="false">
      <c r="A4" s="100" t="s">
        <v>126</v>
      </c>
      <c r="B4" s="101" t="s">
        <v>127</v>
      </c>
      <c r="C4" s="101" t="s">
        <v>128</v>
      </c>
      <c r="D4" s="101" t="s">
        <v>127</v>
      </c>
      <c r="E4" s="101" t="s">
        <v>129</v>
      </c>
      <c r="F4" s="101" t="s">
        <v>127</v>
      </c>
    </row>
    <row r="5" customFormat="false" ht="13.8" hidden="false" customHeight="false" outlineLevel="0" collapsed="false">
      <c r="A5" s="102" t="n">
        <v>43468</v>
      </c>
      <c r="B5" s="103" t="n">
        <v>2</v>
      </c>
      <c r="C5" s="104" t="n">
        <v>40951</v>
      </c>
      <c r="D5" s="103" t="n">
        <v>2</v>
      </c>
      <c r="E5" s="104" t="n">
        <v>40971</v>
      </c>
      <c r="F5" s="103" t="n">
        <v>1.5</v>
      </c>
      <c r="H5" s="105"/>
    </row>
    <row r="6" customFormat="false" ht="13.8" hidden="false" customHeight="false" outlineLevel="0" collapsed="false">
      <c r="A6" s="102" t="n">
        <v>43472</v>
      </c>
      <c r="B6" s="103" t="n">
        <v>1.5</v>
      </c>
      <c r="C6" s="104" t="n">
        <v>40956</v>
      </c>
      <c r="D6" s="103" t="n">
        <v>2</v>
      </c>
      <c r="E6" s="104" t="n">
        <v>40975</v>
      </c>
      <c r="F6" s="103" t="n">
        <v>2</v>
      </c>
    </row>
    <row r="7" customFormat="false" ht="13.8" hidden="false" customHeight="false" outlineLevel="0" collapsed="false">
      <c r="A7" s="102" t="n">
        <v>43478</v>
      </c>
      <c r="B7" s="103" t="n">
        <v>1</v>
      </c>
      <c r="C7" s="104" t="n">
        <v>40960</v>
      </c>
      <c r="D7" s="103" t="n">
        <v>2.5</v>
      </c>
      <c r="E7" s="104" t="n">
        <v>40978</v>
      </c>
      <c r="F7" s="103" t="n">
        <v>2.5</v>
      </c>
    </row>
    <row r="8" customFormat="false" ht="13.8" hidden="false" customHeight="false" outlineLevel="0" collapsed="false">
      <c r="A8" s="102" t="n">
        <v>43482</v>
      </c>
      <c r="B8" s="103" t="n">
        <v>2</v>
      </c>
      <c r="C8" s="104" t="n">
        <v>40966</v>
      </c>
      <c r="D8" s="103" t="n">
        <v>1.5</v>
      </c>
      <c r="E8" s="104" t="n">
        <v>40983</v>
      </c>
      <c r="F8" s="103" t="n">
        <v>2</v>
      </c>
    </row>
    <row r="9" customFormat="false" ht="13.8" hidden="false" customHeight="false" outlineLevel="0" collapsed="false">
      <c r="A9" s="102" t="n">
        <v>43489</v>
      </c>
      <c r="B9" s="103" t="n">
        <v>2.5</v>
      </c>
      <c r="C9" s="101"/>
      <c r="D9" s="103"/>
      <c r="E9" s="104" t="n">
        <v>40990</v>
      </c>
      <c r="F9" s="103" t="n">
        <v>1</v>
      </c>
    </row>
    <row r="10" customFormat="false" ht="13.8" hidden="false" customHeight="false" outlineLevel="0" collapsed="false">
      <c r="A10" s="106" t="n">
        <v>43494</v>
      </c>
      <c r="B10" s="107" t="n">
        <v>2</v>
      </c>
      <c r="C10" s="108"/>
      <c r="D10" s="107"/>
      <c r="E10" s="108"/>
      <c r="F10" s="107"/>
    </row>
    <row r="11" customFormat="false" ht="13.8" hidden="false" customHeight="false" outlineLevel="0" collapsed="false">
      <c r="A11" s="109" t="s">
        <v>130</v>
      </c>
      <c r="B11" s="110"/>
      <c r="C11" s="101"/>
      <c r="D11" s="110"/>
      <c r="E11" s="101"/>
      <c r="F11" s="110"/>
    </row>
    <row r="12" customFormat="false" ht="13.8" hidden="false" customHeight="false" outlineLevel="0" collapsed="false">
      <c r="A12" s="100"/>
      <c r="B12" s="101"/>
      <c r="C12" s="101"/>
      <c r="D12" s="101"/>
      <c r="E12" s="101"/>
      <c r="F12" s="101"/>
    </row>
    <row r="13" customFormat="false" ht="16.5" hidden="false" customHeight="true" outlineLevel="0" collapsed="false">
      <c r="A13" s="100"/>
      <c r="B13" s="111" t="s">
        <v>131</v>
      </c>
      <c r="C13" s="112"/>
      <c r="D13" s="113" t="s">
        <v>132</v>
      </c>
      <c r="E13" s="101"/>
      <c r="F13" s="101"/>
    </row>
    <row r="14" customFormat="false" ht="16.5" hidden="false" customHeight="true" outlineLevel="0" collapsed="false">
      <c r="A14" s="100"/>
      <c r="B14" s="111" t="s">
        <v>133</v>
      </c>
      <c r="C14" s="114" t="n">
        <v>24.5</v>
      </c>
      <c r="D14" s="101"/>
      <c r="E14" s="101"/>
      <c r="F14" s="101"/>
    </row>
    <row r="15" customFormat="false" ht="16.5" hidden="false" customHeight="true" outlineLevel="0" collapsed="false">
      <c r="A15" s="100"/>
      <c r="B15" s="111" t="s">
        <v>134</v>
      </c>
      <c r="C15" s="112"/>
      <c r="D15" s="113" t="s">
        <v>135</v>
      </c>
      <c r="E15" s="101"/>
      <c r="F15" s="101"/>
    </row>
  </sheetData>
  <conditionalFormatting sqref="B11 D11 F11">
    <cfRule type="cellIs" priority="2" operator="equal" aboveAverage="0" equalAverage="0" bottom="0" percent="0" rank="0" text="" dxfId="15">
      <formula>SUM(B5:B10)</formula>
    </cfRule>
  </conditionalFormatting>
  <conditionalFormatting sqref="C13">
    <cfRule type="cellIs" priority="3" operator="equal" aboveAverage="0" equalAverage="0" bottom="0" percent="0" rank="0" text="" dxfId="16">
      <formula>SUM($B$5:$B$10,$D$5:$D$10,$F$5:$F$10)</formula>
    </cfRule>
  </conditionalFormatting>
  <conditionalFormatting sqref="C15">
    <cfRule type="cellIs" priority="4" operator="equal" aboveAverage="0" equalAverage="0" bottom="0" percent="0" rank="0" text="" dxfId="17">
      <formula>SUM($B$5:$B$10,$D$5:$D$10,$F$5:$F$10)*$C$14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2006-01-04T18:49:37Z</dcterms:created>
  <dc:creator>Easy4Me</dc:creator>
  <dc:description/>
  <dc:language>en-GB</dc:language>
  <cp:lastModifiedBy/>
  <cp:lastPrinted>2012-10-23T17:45:56Z</cp:lastPrinted>
  <dcterms:modified xsi:type="dcterms:W3CDTF">2025-02-13T14:00:59Z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